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445" activeTab="0"/>
  </bookViews>
  <sheets>
    <sheet name="介護費（要介護度別）" sheetId="1" r:id="rId1"/>
    <sheet name="件数(県別)" sheetId="2" r:id="rId2"/>
    <sheet name="介護費(県別)" sheetId="3" r:id="rId3"/>
    <sheet name="受給者数(要介護度別)" sheetId="4" r:id="rId4"/>
    <sheet name="受給者数(県別)" sheetId="5" r:id="rId5"/>
  </sheets>
  <definedNames>
    <definedName name="_xlnm.Print_Area" localSheetId="2">'介護費(県別)'!$A$1:$AK$59</definedName>
    <definedName name="_xlnm.Print_Area" localSheetId="1">'件数(県別)'!$A$1:$AK$58</definedName>
    <definedName name="_xlnm.Print_Area" localSheetId="4">'受給者数(県別)'!$A$1:$J$66</definedName>
    <definedName name="_xlnm.Print_Titles" localSheetId="2">'介護費(県別)'!$A:$A</definedName>
    <definedName name="_xlnm.Print_Titles" localSheetId="1">'件数(県別)'!$A:$A</definedName>
  </definedNames>
  <calcPr fullCalcOnLoad="1"/>
</workbook>
</file>

<file path=xl/sharedStrings.xml><?xml version="1.0" encoding="utf-8"?>
<sst xmlns="http://schemas.openxmlformats.org/spreadsheetml/2006/main" count="474" uniqueCount="245">
  <si>
    <t>要介護１</t>
  </si>
  <si>
    <t>要介護３</t>
  </si>
  <si>
    <t>要介護４</t>
  </si>
  <si>
    <t>要介護５</t>
  </si>
  <si>
    <t>70～75歳未満</t>
  </si>
  <si>
    <t>75～80歳未満</t>
  </si>
  <si>
    <t>80～85歳未満</t>
  </si>
  <si>
    <t>85～90歳未満</t>
  </si>
  <si>
    <t>90～95歳未満</t>
  </si>
  <si>
    <t>95歳以上</t>
  </si>
  <si>
    <t>全国計</t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</si>
  <si>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</si>
  <si>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</si>
  <si>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</si>
  <si>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</si>
  <si>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</si>
  <si>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</si>
  <si>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</si>
  <si>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</si>
  <si>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</si>
  <si>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</si>
  <si>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</si>
  <si>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</si>
  <si>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</si>
  <si>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</si>
  <si>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</si>
  <si>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</si>
  <si>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</si>
  <si>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</si>
  <si>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</si>
  <si>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</si>
  <si>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</si>
  <si>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</si>
  <si>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</si>
  <si>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</si>
  <si>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</si>
  <si>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</si>
  <si>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</si>
  <si>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</si>
  <si>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</si>
  <si>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</si>
  <si>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</si>
  <si>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</si>
  <si>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</si>
  <si>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</si>
  <si>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</si>
  <si>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</si>
  <si>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</si>
  <si>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</si>
  <si>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</si>
  <si>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</si>
  <si>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</si>
  <si>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</si>
  <si>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</si>
  <si>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</si>
  <si>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</si>
  <si>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</si>
  <si>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</si>
  <si>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（単位：人）</t>
  </si>
  <si>
    <t>要介護１</t>
  </si>
  <si>
    <t>要介護２</t>
  </si>
  <si>
    <t>要介護３</t>
  </si>
  <si>
    <t>要介護４</t>
  </si>
  <si>
    <t>要介護５</t>
  </si>
  <si>
    <t>要支援１</t>
  </si>
  <si>
    <t>要支援２</t>
  </si>
  <si>
    <t>平均μ</t>
  </si>
  <si>
    <t>標準偏差σ</t>
  </si>
  <si>
    <t>変動係数CV</t>
  </si>
  <si>
    <t>最大</t>
  </si>
  <si>
    <t>最小</t>
  </si>
  <si>
    <t>最大最小倍率</t>
  </si>
  <si>
    <t>地域密着型サービス</t>
  </si>
  <si>
    <t>訪問通所サービス</t>
  </si>
  <si>
    <t>短期入所サービス</t>
  </si>
  <si>
    <t>施設サービス計</t>
  </si>
  <si>
    <t>合計</t>
  </si>
  <si>
    <t>居宅介護支援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</si>
  <si>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</si>
  <si>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</si>
  <si>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</si>
  <si>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</si>
  <si>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</si>
  <si>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</si>
  <si>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</si>
  <si>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</si>
  <si>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</si>
  <si>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</si>
  <si>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</si>
  <si>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</si>
  <si>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</si>
  <si>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</si>
  <si>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</si>
  <si>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</si>
  <si>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</si>
  <si>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</si>
  <si>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</si>
  <si>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</si>
  <si>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</si>
  <si>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</si>
  <si>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</si>
  <si>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</si>
  <si>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</si>
  <si>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</si>
  <si>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</si>
  <si>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</si>
  <si>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</si>
  <si>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</si>
  <si>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</si>
  <si>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</si>
  <si>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</si>
  <si>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</si>
  <si>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</si>
  <si>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</si>
  <si>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</si>
  <si>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</si>
  <si>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</si>
  <si>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</si>
  <si>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</si>
  <si>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</si>
  <si>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</si>
  <si>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</si>
  <si>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</si>
  <si>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</si>
  <si>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</si>
  <si>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（単位：百件）</t>
  </si>
  <si>
    <t>居宅サービス</t>
  </si>
  <si>
    <t>施設サービス</t>
  </si>
  <si>
    <t>居宅サービス計</t>
  </si>
  <si>
    <t>その他</t>
  </si>
  <si>
    <t>訪問通所サービス
小計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</si>
  <si>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</si>
  <si>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</si>
  <si>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</si>
  <si>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</si>
  <si>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</si>
  <si>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</si>
  <si>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福祉用具貸与</t>
  </si>
  <si>
    <t>短期入所サービス
小計</t>
  </si>
  <si>
    <t>短期入所生活介護</t>
  </si>
  <si>
    <t>短期入所療養介護
（老健）</t>
  </si>
  <si>
    <t>短期入所療養介護
（病院等）</t>
  </si>
  <si>
    <t>居宅療養管理指導</t>
  </si>
  <si>
    <t>特定施設入居者生活介護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</si>
  <si>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</si>
  <si>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</si>
  <si>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</si>
  <si>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</si>
  <si>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</si>
  <si>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認知症対応型共同生活介護（短期）</t>
  </si>
  <si>
    <t>地域老人福祉施設</t>
  </si>
  <si>
    <t>介護福祉施設</t>
  </si>
  <si>
    <t>介護保健施設</t>
  </si>
  <si>
    <t>介護療養施設</t>
  </si>
  <si>
    <t>（単位：百万円）</t>
  </si>
  <si>
    <t>計</t>
  </si>
  <si>
    <t>（単位：百万円）</t>
  </si>
  <si>
    <t>サービス種類</t>
  </si>
  <si>
    <t>要支援１</t>
  </si>
  <si>
    <t>要支援２</t>
  </si>
  <si>
    <t>経過的要介護</t>
  </si>
  <si>
    <t>要介護２</t>
  </si>
  <si>
    <t>居宅サービス計</t>
  </si>
  <si>
    <t>訪問通所サービス小計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</si>
  <si>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</si>
  <si>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</si>
  <si>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</si>
  <si>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</si>
  <si>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</si>
  <si>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</si>
  <si>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</si>
  <si>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短期入所サービス小計</t>
  </si>
  <si>
    <t>短期入所生活介護</t>
  </si>
  <si>
    <t>短期入所療養介護（老健）</t>
  </si>
  <si>
    <t>短期入所療養介護（病院等）</t>
  </si>
  <si>
    <t>その他</t>
  </si>
  <si>
    <t>居宅療養管理指導</t>
  </si>
  <si>
    <t>特定施設入居者生活介護</t>
  </si>
  <si>
    <t>認知症対応型通所介護</t>
  </si>
  <si>
    <t>認知症対応型共同生活介護</t>
  </si>
  <si>
    <t>認知症対応型共同生活介護(短期)</t>
  </si>
  <si>
    <t>計</t>
  </si>
  <si>
    <t>要介護1</t>
  </si>
  <si>
    <t>要介護2</t>
  </si>
  <si>
    <t>要介護3</t>
  </si>
  <si>
    <t>要介護4</t>
  </si>
  <si>
    <t>要介護5</t>
  </si>
  <si>
    <t>65歳未満</t>
  </si>
  <si>
    <t>65～70歳未満</t>
  </si>
  <si>
    <t>（単位：人）</t>
  </si>
  <si>
    <t>要支援1</t>
  </si>
  <si>
    <t>要支援2</t>
  </si>
  <si>
    <t>経過的要介護</t>
  </si>
  <si>
    <t>合計</t>
  </si>
  <si>
    <t>計</t>
  </si>
  <si>
    <t>男性</t>
  </si>
  <si>
    <t>女性</t>
  </si>
  <si>
    <t>特定施設入居者生活介護(短期)</t>
  </si>
  <si>
    <t>地域密着型サービス計</t>
  </si>
  <si>
    <t>定期巡回・随時対応型訪問介護看護</t>
  </si>
  <si>
    <t>夜間対応型訪問介護</t>
  </si>
  <si>
    <t>地域密着型特定施設入居者生活介護</t>
  </si>
  <si>
    <t>地域密着型特定施設入居者生活介護(短期)</t>
  </si>
  <si>
    <t>地域老人福祉施設</t>
  </si>
  <si>
    <t>介護福祉施設</t>
  </si>
  <si>
    <t>介護保健施設</t>
  </si>
  <si>
    <t>介護療養施設</t>
  </si>
  <si>
    <t>地域密着型サービス計</t>
  </si>
  <si>
    <t>特定施設入居者生活介護（短期）</t>
  </si>
  <si>
    <t>定期巡回・随時対応型訪問介護看護</t>
  </si>
  <si>
    <t>地域密着型特定施設入居者生活介護（短期）</t>
  </si>
  <si>
    <t>対前年比（％）</t>
  </si>
  <si>
    <t>対前年比</t>
  </si>
  <si>
    <t>-</t>
  </si>
  <si>
    <t>（注１）　各国保連の支払実績としての介護費を集計したもの。福祉用具販売費、住宅改修費などの市町村が直接支払う分は除く。</t>
  </si>
  <si>
    <t>（注２）　施設サービス及び地域老人福祉施設の要支援1及び2には、平成18年3月以前に施設に入所（院）していた要支援1及び2の者を含む。</t>
  </si>
  <si>
    <t>（注３）　介護費とは、保険給付額、公費負担額、利用者負担額及び補足給付額（特定入所者介護サービスにかかる給付額）を合計した額。</t>
  </si>
  <si>
    <t>（注４）　各サービス種類には介護予防サービスを含む。</t>
  </si>
  <si>
    <t>（注５）　月末時点の要介護状態で区分している。</t>
  </si>
  <si>
    <t>（注６）  「計」には経過的要介護を含むため、介護度区分別内訳と「計」は一致しない場合がある。</t>
  </si>
  <si>
    <t>（注１）　各国保連の支払実績としての件数を集計したもの。福祉用具販売費、住宅改修費などの市町村が直接支払う分は除く。</t>
  </si>
  <si>
    <t>（注２）　数値は百件未満四捨五入のため、計に一致しない場合がある。</t>
  </si>
  <si>
    <t>（注１）　各国保連の支払実績としての介護費を集計したもの。福祉用具販売費、住宅改修費などの市町村が直接支払う分は除く。</t>
  </si>
  <si>
    <t>（注２）　介護費とは、保険給付額、公費負担額、利用者負担額及び補足給付額(特定入所者介護サービスにかかる給付額)を合計した額。</t>
  </si>
  <si>
    <t>（注３）　数値は百万円未満四捨五入のため、計に一致しない場合がある。</t>
  </si>
  <si>
    <t>（注１） 　受給者台帳に登録されたサービス提供月時点の要支援・要介護者の人数である。</t>
  </si>
  <si>
    <t>（注２） 　介護保険の被保険者でない生活保護における要介護者を含む。</t>
  </si>
  <si>
    <t>（注１）　居宅、地域密着型及び施設サービス受給者を被保険者番号で名寄せした人数である。</t>
  </si>
  <si>
    <t>（注２）　居宅、地域密着型、施設サービスの給付を重複して受けた場合は、重複集計している。</t>
  </si>
  <si>
    <t>（注３）　福祉用具販売費、住宅改修費などの市町村が直接給付する分は除く。</t>
  </si>
  <si>
    <t>（注４）  「計」には経過的要介護を含むため、介護度区分別内訳と「計」は一致しない場合がある。</t>
  </si>
  <si>
    <t>（注１）　居宅及び施設サービス受給者数を被保険者番号で名寄せした人数である。</t>
  </si>
  <si>
    <t>（注２）　居宅、地域密着型、施設サービスの給付を受けた場合は、重複して集計している。</t>
  </si>
  <si>
    <t>（注３）　福祉用具購入費、住宅改修費などの市町村が直接支払う分は除く。</t>
  </si>
  <si>
    <t>対前年比（％）(昨年度）</t>
  </si>
  <si>
    <t>都道府県別受給者数の状況＜平成２７年度年間平均＞</t>
  </si>
  <si>
    <t>小規模多機能型居宅介護（短期）</t>
  </si>
  <si>
    <t>複合型サービス（看護小規模多機能型居宅介護）</t>
  </si>
  <si>
    <t>複合型サービス（看護小規模多機能型居宅介護・短期）</t>
  </si>
  <si>
    <t>小規模多機能型居宅介護</t>
  </si>
  <si>
    <t>小規模多機能型居宅介護(短期）</t>
  </si>
  <si>
    <t>複合型サービス(看護小規模多機能型居宅介護）</t>
  </si>
  <si>
    <t>複合型サービス(看護小規模多機能型居宅介護・短期）</t>
  </si>
  <si>
    <t>（注４）　各サービス種類には介護予防サービスを含む。</t>
  </si>
  <si>
    <t>（注３）　各サービス種類には介護予防サービスを含む。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</si>
</sst>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%"/>
    <numFmt numFmtId="179" formatCode="[$-411]&quot;支払件数の状況＜&quot;ggge&quot;年&quot;m&quot;月サービス提供分＞&quot;"/>
    <numFmt numFmtId="180" formatCode="#,##0.0;[Red]\-#,##0.0"/>
    <numFmt numFmtId="181" formatCode="[$-411]&quot;介護費の状況＜平成２５年度年間分＞&quot;"/>
    <numFmt numFmtId="182" formatCode="[$-411]&quot;支払件数の状況＜平成２５年度年間分＞&quot;"/>
    <numFmt numFmtId="183" formatCode="[$-411]&quot;受給者の状況＜平成２５年度年間平均＞&quot;"/>
    <numFmt numFmtId="184" formatCode="[$-411]&quot;認定者の状況＜平成２５年度年間平均＞&quot;"/>
    <numFmt numFmtId="185" formatCode="[$-411]&quot;介護費の状況＜平成２６年度年間分＞&quot;"/>
    <numFmt numFmtId="186" formatCode="[$-411]&quot;支払件数の状況＜平成２６年度年間分＞&quot;"/>
    <numFmt numFmtId="187" formatCode="[$-411]&quot;認定者の状況＜平成２６年度年間平均＞&quot;"/>
    <numFmt numFmtId="188" formatCode="[$-411]&quot;受給者の状況＜平成２６年度年間平均＞&quot;"/>
    <numFmt numFmtId="189" formatCode="[$-411]&quot;介護費の状況＜平成２７年度年間分＞&quot;"/>
    <numFmt numFmtId="190" formatCode="[$-411]&quot;支払件数の状況＜平成２７年度年間分＞&quot;"/>
    <numFmt numFmtId="191" formatCode="#,##0.00_ "/>
    <numFmt numFmtId="192" formatCode="#,##0.0_ "/>
    <numFmt numFmtId="193" formatCode="[$-411]&quot;認定者の状況＜平成２７年度年間平均＞&quot;"/>
    <numFmt numFmtId="194" formatCode="[$-411]&quot;受給者の状況＜平成２７年度年間平均＞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6"/>
      <name val="ＭＳ 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22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0" fontId="5" fillId="0" borderId="0" xfId="61" applyFont="1" applyAlignment="1">
      <alignment horizontal="left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left" vertical="center" indent="1"/>
      <protection/>
    </xf>
    <xf numFmtId="179" fontId="10" fillId="0" borderId="0" xfId="0" applyNumberFormat="1" applyFont="1" applyFill="1" applyAlignment="1" applyProtection="1">
      <alignment horizontal="center"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10" fillId="0" borderId="0" xfId="0" applyNumberFormat="1" applyFont="1" applyFill="1" applyAlignment="1" applyProtection="1">
      <alignment horizontal="center"/>
      <protection locked="0"/>
    </xf>
    <xf numFmtId="179" fontId="10" fillId="0" borderId="0" xfId="0" applyNumberFormat="1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 vertical="top" textRotation="255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top" textRotation="255" wrapText="1"/>
      <protection locked="0"/>
    </xf>
    <xf numFmtId="0" fontId="12" fillId="0" borderId="16" xfId="0" applyFont="1" applyFill="1" applyBorder="1" applyAlignment="1" applyProtection="1">
      <alignment horizontal="center" vertical="top" textRotation="255" wrapText="1"/>
      <protection locked="0"/>
    </xf>
    <xf numFmtId="0" fontId="12" fillId="0" borderId="10" xfId="0" applyFont="1" applyFill="1" applyBorder="1" applyAlignment="1">
      <alignment horizontal="center" vertical="top" textRotation="255" wrapText="1"/>
    </xf>
    <xf numFmtId="0" fontId="13" fillId="0" borderId="10" xfId="0" applyFont="1" applyFill="1" applyBorder="1" applyAlignment="1">
      <alignment horizontal="center" vertical="top" textRotation="255" wrapText="1"/>
    </xf>
    <xf numFmtId="0" fontId="12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center" vertical="top" textRotation="255"/>
    </xf>
    <xf numFmtId="0" fontId="14" fillId="0" borderId="0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distributed" vertical="center"/>
      <protection locked="0"/>
    </xf>
    <xf numFmtId="38" fontId="12" fillId="0" borderId="0" xfId="49" applyFont="1" applyFill="1" applyBorder="1" applyAlignment="1" applyProtection="1">
      <alignment horizontal="right" vertical="center" shrinkToFi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18" xfId="0" applyFont="1" applyFill="1" applyBorder="1" applyAlignment="1" applyProtection="1">
      <alignment horizontal="distributed" vertical="center"/>
      <protection locked="0"/>
    </xf>
    <xf numFmtId="0" fontId="6" fillId="0" borderId="17" xfId="0" applyFont="1" applyFill="1" applyBorder="1" applyAlignment="1" applyProtection="1">
      <alignment horizontal="distributed" vertical="center"/>
      <protection locked="0"/>
    </xf>
    <xf numFmtId="0" fontId="12" fillId="0" borderId="19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38" fontId="19" fillId="0" borderId="10" xfId="49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 shrinkToFit="1"/>
    </xf>
    <xf numFmtId="0" fontId="19" fillId="0" borderId="17" xfId="0" applyFont="1" applyFill="1" applyBorder="1" applyAlignment="1">
      <alignment/>
    </xf>
    <xf numFmtId="38" fontId="19" fillId="0" borderId="12" xfId="49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6" fillId="0" borderId="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left" vertical="center"/>
    </xf>
    <xf numFmtId="49" fontId="9" fillId="0" borderId="17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 textRotation="255"/>
    </xf>
    <xf numFmtId="49" fontId="9" fillId="0" borderId="0" xfId="0" applyNumberFormat="1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179" fontId="7" fillId="0" borderId="0" xfId="0" applyNumberFormat="1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/>
      <protection locked="0"/>
    </xf>
    <xf numFmtId="3" fontId="15" fillId="33" borderId="22" xfId="0" applyNumberFormat="1" applyFont="1" applyFill="1" applyBorder="1" applyAlignment="1" applyProtection="1">
      <alignment horizontal="right" vertical="center" shrinkToFit="1"/>
      <protection locked="0"/>
    </xf>
    <xf numFmtId="3" fontId="15" fillId="33" borderId="12" xfId="0" applyNumberFormat="1" applyFont="1" applyFill="1" applyBorder="1" applyAlignment="1" applyProtection="1">
      <alignment horizontal="right" vertical="center" shrinkToFit="1"/>
      <protection locked="0"/>
    </xf>
    <xf numFmtId="178" fontId="15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12" fillId="33" borderId="0" xfId="0" applyFont="1" applyFill="1" applyAlignment="1" applyProtection="1">
      <alignment/>
      <protection locked="0"/>
    </xf>
    <xf numFmtId="178" fontId="15" fillId="33" borderId="12" xfId="42" applyNumberFormat="1" applyFont="1" applyFill="1" applyBorder="1" applyAlignment="1">
      <alignment vertical="center" shrinkToFit="1"/>
    </xf>
    <xf numFmtId="179" fontId="10" fillId="33" borderId="0" xfId="0" applyNumberFormat="1" applyFont="1" applyFill="1" applyAlignment="1" applyProtection="1">
      <alignment horizontal="center" vertical="center"/>
      <protection locked="0"/>
    </xf>
    <xf numFmtId="179" fontId="10" fillId="33" borderId="0" xfId="0" applyNumberFormat="1" applyFont="1" applyFill="1" applyAlignment="1" applyProtection="1">
      <alignment horizontal="center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top" textRotation="255" wrapText="1"/>
      <protection locked="0"/>
    </xf>
    <xf numFmtId="176" fontId="9" fillId="34" borderId="12" xfId="0" applyNumberFormat="1" applyFont="1" applyFill="1" applyBorder="1" applyAlignment="1" applyProtection="1">
      <alignment horizontal="right" vertical="center"/>
      <protection locked="0"/>
    </xf>
    <xf numFmtId="176" fontId="9" fillId="33" borderId="12" xfId="0" applyNumberFormat="1" applyFont="1" applyFill="1" applyBorder="1" applyAlignment="1" applyProtection="1">
      <alignment horizontal="right" vertical="center"/>
      <protection locked="0"/>
    </xf>
    <xf numFmtId="176" fontId="9" fillId="33" borderId="12" xfId="61" applyNumberFormat="1" applyFont="1" applyFill="1" applyBorder="1" applyAlignment="1">
      <alignment horizontal="right" vertical="center"/>
      <protection/>
    </xf>
    <xf numFmtId="178" fontId="9" fillId="33" borderId="12" xfId="61" applyNumberFormat="1" applyFont="1" applyFill="1" applyBorder="1" applyAlignment="1">
      <alignment horizontal="right" vertical="center"/>
      <protection/>
    </xf>
    <xf numFmtId="0" fontId="8" fillId="33" borderId="14" xfId="61" applyFont="1" applyFill="1" applyBorder="1" applyAlignment="1">
      <alignment horizontal="center" vertical="center" shrinkToFit="1"/>
      <protection/>
    </xf>
    <xf numFmtId="0" fontId="13" fillId="0" borderId="23" xfId="0" applyFont="1" applyFill="1" applyBorder="1" applyAlignment="1">
      <alignment horizontal="center" vertical="top" textRotation="255" wrapText="1"/>
    </xf>
    <xf numFmtId="0" fontId="13" fillId="0" borderId="20" xfId="0" applyFont="1" applyFill="1" applyBorder="1" applyAlignment="1">
      <alignment horizontal="center" vertical="top" textRotation="255" wrapText="1"/>
    </xf>
    <xf numFmtId="49" fontId="8" fillId="35" borderId="24" xfId="0" applyNumberFormat="1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8" fillId="33" borderId="24" xfId="0" applyNumberFormat="1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vertical="center" shrinkToFit="1"/>
    </xf>
    <xf numFmtId="0" fontId="19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189" fontId="17" fillId="0" borderId="0" xfId="0" applyNumberFormat="1" applyFont="1" applyFill="1" applyAlignment="1" applyProtection="1">
      <alignment horizontal="center" vertical="center"/>
      <protection locked="0"/>
    </xf>
    <xf numFmtId="0" fontId="19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26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textRotation="255" shrinkToFit="1"/>
    </xf>
    <xf numFmtId="0" fontId="19" fillId="0" borderId="23" xfId="0" applyFont="1" applyFill="1" applyBorder="1" applyAlignment="1">
      <alignment horizontal="center" vertical="center" textRotation="255" shrinkToFit="1"/>
    </xf>
    <xf numFmtId="0" fontId="19" fillId="0" borderId="23" xfId="0" applyFont="1" applyFill="1" applyBorder="1" applyAlignment="1">
      <alignment horizontal="left" vertical="center"/>
    </xf>
    <xf numFmtId="0" fontId="19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shrinkToFit="1"/>
    </xf>
    <xf numFmtId="0" fontId="19" fillId="0" borderId="21" xfId="0" applyFont="1" applyFill="1" applyBorder="1" applyAlignment="1">
      <alignment horizontal="left" vertical="center" shrinkToFit="1"/>
    </xf>
    <xf numFmtId="0" fontId="19" fillId="0" borderId="11" xfId="0" applyFont="1" applyFill="1" applyBorder="1" applyAlignment="1">
      <alignment horizontal="left" vertical="center" shrinkToFi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textRotation="255" wrapText="1"/>
    </xf>
    <xf numFmtId="0" fontId="12" fillId="0" borderId="24" xfId="0" applyFont="1" applyFill="1" applyBorder="1" applyAlignment="1">
      <alignment horizontal="center" vertical="top" textRotation="255" wrapText="1"/>
    </xf>
    <xf numFmtId="0" fontId="12" fillId="0" borderId="23" xfId="0" applyFont="1" applyFill="1" applyBorder="1" applyAlignment="1">
      <alignment horizontal="center" vertical="top" textRotation="255" wrapText="1" shrinkToFit="1"/>
    </xf>
    <xf numFmtId="0" fontId="12" fillId="0" borderId="24" xfId="0" applyFont="1" applyFill="1" applyBorder="1" applyAlignment="1">
      <alignment horizontal="center" vertical="top" textRotation="255" wrapText="1" shrinkToFit="1"/>
    </xf>
    <xf numFmtId="0" fontId="13" fillId="0" borderId="23" xfId="0" applyFont="1" applyFill="1" applyBorder="1" applyAlignment="1">
      <alignment horizontal="center" vertical="top" textRotation="255" wrapText="1"/>
    </xf>
    <xf numFmtId="0" fontId="13" fillId="0" borderId="24" xfId="0" applyFont="1" applyFill="1" applyBorder="1" applyAlignment="1">
      <alignment horizontal="center" vertical="top" textRotation="255" wrapText="1"/>
    </xf>
    <xf numFmtId="0" fontId="12" fillId="0" borderId="12" xfId="0" applyFont="1" applyFill="1" applyBorder="1" applyAlignment="1">
      <alignment horizontal="center" vertical="top" textRotation="255" wrapText="1"/>
    </xf>
    <xf numFmtId="0" fontId="12" fillId="0" borderId="28" xfId="0" applyFont="1" applyFill="1" applyBorder="1" applyAlignment="1" applyProtection="1">
      <alignment horizontal="center" vertical="top" textRotation="255" wrapText="1"/>
      <protection locked="0"/>
    </xf>
    <xf numFmtId="0" fontId="12" fillId="0" borderId="29" xfId="0" applyFont="1" applyFill="1" applyBorder="1" applyAlignment="1" applyProtection="1">
      <alignment horizontal="center" vertical="top" textRotation="255" wrapText="1"/>
      <protection locked="0"/>
    </xf>
    <xf numFmtId="0" fontId="12" fillId="0" borderId="16" xfId="0" applyFont="1" applyFill="1" applyBorder="1" applyAlignment="1">
      <alignment horizontal="center" vertical="top" textRotation="255" wrapText="1" shrinkToFit="1"/>
    </xf>
    <xf numFmtId="0" fontId="12" fillId="0" borderId="25" xfId="0" applyFont="1" applyFill="1" applyBorder="1" applyAlignment="1">
      <alignment horizontal="center" vertical="top" textRotation="255" wrapText="1" shrinkToFit="1"/>
    </xf>
    <xf numFmtId="0" fontId="12" fillId="33" borderId="10" xfId="0" applyFont="1" applyFill="1" applyBorder="1" applyAlignment="1" applyProtection="1">
      <alignment horizontal="center" vertical="top" textRotation="255" wrapText="1"/>
      <protection locked="0"/>
    </xf>
    <xf numFmtId="0" fontId="12" fillId="33" borderId="24" xfId="0" applyFont="1" applyFill="1" applyBorder="1" applyAlignment="1" applyProtection="1">
      <alignment horizontal="center" vertical="top" textRotation="255" wrapText="1"/>
      <protection locked="0"/>
    </xf>
    <xf numFmtId="0" fontId="12" fillId="0" borderId="10" xfId="0" applyFont="1" applyFill="1" applyBorder="1" applyAlignment="1">
      <alignment horizontal="center" vertical="top" textRotation="255" wrapText="1"/>
    </xf>
    <xf numFmtId="0" fontId="12" fillId="0" borderId="17" xfId="0" applyFont="1" applyFill="1" applyBorder="1" applyAlignment="1">
      <alignment horizontal="center" vertical="top" textRotation="255" wrapText="1"/>
    </xf>
    <xf numFmtId="0" fontId="12" fillId="0" borderId="11" xfId="0" applyFont="1" applyFill="1" applyBorder="1" applyAlignment="1">
      <alignment horizontal="center" vertical="top" textRotation="255" wrapText="1"/>
    </xf>
    <xf numFmtId="0" fontId="13" fillId="0" borderId="20" xfId="0" applyFont="1" applyFill="1" applyBorder="1" applyAlignment="1">
      <alignment horizontal="center" vertical="top" textRotation="255" wrapText="1"/>
    </xf>
    <xf numFmtId="0" fontId="13" fillId="0" borderId="18" xfId="0" applyFont="1" applyFill="1" applyBorder="1" applyAlignment="1">
      <alignment horizontal="center" vertical="top" textRotation="255" wrapText="1"/>
    </xf>
    <xf numFmtId="0" fontId="12" fillId="0" borderId="17" xfId="0" applyFont="1" applyFill="1" applyBorder="1" applyAlignment="1">
      <alignment horizontal="center" vertical="center" wrapText="1"/>
    </xf>
    <xf numFmtId="190" fontId="11" fillId="0" borderId="0" xfId="0" applyNumberFormat="1" applyFont="1" applyFill="1" applyAlignment="1" applyProtection="1">
      <alignment horizontal="center" vertical="center"/>
      <protection locked="0"/>
    </xf>
    <xf numFmtId="179" fontId="12" fillId="0" borderId="0" xfId="0" applyNumberFormat="1" applyFont="1" applyFill="1" applyAlignment="1" applyProtection="1">
      <alignment horizontal="center" shrinkToFit="1"/>
      <protection locked="0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189" fontId="11" fillId="0" borderId="0" xfId="0" applyNumberFormat="1" applyFont="1" applyFill="1" applyAlignment="1" applyProtection="1">
      <alignment horizontal="center" vertical="center"/>
      <protection locked="0"/>
    </xf>
    <xf numFmtId="179" fontId="16" fillId="0" borderId="0" xfId="0" applyNumberFormat="1" applyFont="1" applyFill="1" applyAlignment="1" applyProtection="1">
      <alignment horizontal="center" shrinkToFit="1"/>
      <protection locked="0"/>
    </xf>
    <xf numFmtId="0" fontId="8" fillId="0" borderId="0" xfId="0" applyFont="1" applyFill="1" applyAlignment="1">
      <alignment horizontal="left" vertical="center"/>
    </xf>
    <xf numFmtId="49" fontId="8" fillId="0" borderId="19" xfId="0" applyNumberFormat="1" applyFont="1" applyFill="1" applyBorder="1" applyAlignment="1">
      <alignment horizontal="center" vertical="center" textRotation="255"/>
    </xf>
    <xf numFmtId="49" fontId="8" fillId="0" borderId="20" xfId="0" applyNumberFormat="1" applyFont="1" applyFill="1" applyBorder="1" applyAlignment="1">
      <alignment horizontal="center" vertical="center" textRotation="255"/>
    </xf>
    <xf numFmtId="49" fontId="8" fillId="0" borderId="18" xfId="0" applyNumberFormat="1" applyFont="1" applyFill="1" applyBorder="1" applyAlignment="1">
      <alignment horizontal="center" vertical="center" textRotation="255"/>
    </xf>
    <xf numFmtId="193" fontId="5" fillId="0" borderId="0" xfId="0" applyNumberFormat="1" applyFont="1" applyFill="1" applyAlignment="1" applyProtection="1">
      <alignment horizontal="center"/>
      <protection locked="0"/>
    </xf>
    <xf numFmtId="194" fontId="5" fillId="0" borderId="0" xfId="0" applyNumberFormat="1" applyFont="1" applyFill="1" applyAlignment="1">
      <alignment horizontal="center"/>
    </xf>
    <xf numFmtId="0" fontId="5" fillId="0" borderId="0" xfId="61" applyNumberFormat="1" applyFont="1" applyFill="1" applyAlignment="1" applyProtection="1">
      <alignment horizontal="center" vertical="center"/>
      <protection locked="0"/>
    </xf>
    <xf numFmtId="0" fontId="0" fillId="0" borderId="24" xfId="0" applyFont="1" applyBorder="1" applyAlignment="1">
      <alignment horizontal="center" vertical="center" textRotation="255" shrinkToFit="1"/>
    </xf>
    <xf numFmtId="0" fontId="19" fillId="0" borderId="17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61" applyFont="1">
      <alignment/>
      <protection/>
    </xf>
    <xf numFmtId="0" fontId="0" fillId="0" borderId="0" xfId="61" applyFont="1" applyAlignment="1">
      <alignment horizontal="right"/>
      <protection/>
    </xf>
    <xf numFmtId="0" fontId="0" fillId="0" borderId="12" xfId="61" applyFont="1" applyBorder="1" applyAlignment="1">
      <alignment horizontal="center"/>
      <protection/>
    </xf>
    <xf numFmtId="49" fontId="0" fillId="0" borderId="12" xfId="61" applyNumberFormat="1" applyFont="1" applyBorder="1" applyAlignment="1">
      <alignment horizontal="left" vertical="center" indent="1"/>
      <protection/>
    </xf>
    <xf numFmtId="0" fontId="0" fillId="33" borderId="0" xfId="61" applyFont="1" applyFill="1">
      <alignment/>
      <protection/>
    </xf>
    <xf numFmtId="0" fontId="0" fillId="0" borderId="12" xfId="61" applyFont="1" applyBorder="1">
      <alignment/>
      <protection/>
    </xf>
    <xf numFmtId="176" fontId="0" fillId="0" borderId="12" xfId="61" applyNumberFormat="1" applyFont="1" applyBorder="1">
      <alignment/>
      <protection/>
    </xf>
    <xf numFmtId="38" fontId="0" fillId="0" borderId="12" xfId="49" applyFont="1" applyBorder="1" applyAlignment="1">
      <alignment/>
    </xf>
    <xf numFmtId="178" fontId="0" fillId="0" borderId="12" xfId="42" applyNumberFormat="1" applyFont="1" applyBorder="1" applyAlignment="1">
      <alignment/>
    </xf>
    <xf numFmtId="180" fontId="0" fillId="0" borderId="12" xfId="49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top" textRotation="255" wrapText="1"/>
    </xf>
    <xf numFmtId="0" fontId="6" fillId="0" borderId="23" xfId="0" applyFont="1" applyFill="1" applyBorder="1" applyAlignment="1">
      <alignment horizontal="center" vertical="top" textRotation="255" wrapText="1"/>
    </xf>
    <xf numFmtId="0" fontId="5" fillId="0" borderId="24" xfId="0" applyFont="1" applyFill="1" applyBorder="1" applyAlignment="1">
      <alignment horizontal="center" vertical="top" textRotation="255" wrapText="1"/>
    </xf>
    <xf numFmtId="0" fontId="6" fillId="0" borderId="24" xfId="0" applyFont="1" applyFill="1" applyBorder="1" applyAlignment="1">
      <alignment horizontal="center" vertical="top" textRotation="255" wrapText="1"/>
    </xf>
    <xf numFmtId="0" fontId="0" fillId="0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7" fontId="6" fillId="0" borderId="0" xfId="0" applyNumberFormat="1" applyFont="1" applyFill="1" applyAlignment="1" applyProtection="1">
      <alignment/>
      <protection hidden="1"/>
    </xf>
    <xf numFmtId="177" fontId="6" fillId="33" borderId="0" xfId="0" applyNumberFormat="1" applyFont="1" applyFill="1" applyAlignment="1" applyProtection="1">
      <alignment/>
      <protection hidden="1"/>
    </xf>
    <xf numFmtId="177" fontId="6" fillId="0" borderId="0" xfId="0" applyNumberFormat="1" applyFont="1" applyFill="1" applyBorder="1" applyAlignment="1" applyProtection="1">
      <alignment/>
      <protection hidden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受給者1（県＆度）" xfId="61"/>
    <cellStyle name="標準_認定者・受給者等状況（平成18年度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SheetLayoutView="75" zoomScalePageLayoutView="0" workbookViewId="0" topLeftCell="A16">
      <selection activeCell="G11" sqref="G11"/>
    </sheetView>
  </sheetViews>
  <sheetFormatPr defaultColWidth="9.00390625" defaultRowHeight="13.5" customHeight="1"/>
  <cols>
    <col min="1" max="1" width="1.4921875" style="37" customWidth="1"/>
    <col min="2" max="4" width="3.625" style="37" customWidth="1"/>
    <col min="5" max="5" width="43.25390625" style="37" customWidth="1"/>
    <col min="6" max="8" width="20.375" style="37" customWidth="1"/>
    <col min="9" max="9" width="20.375" style="37" hidden="1" customWidth="1"/>
    <col min="10" max="14" width="20.375" style="37" customWidth="1"/>
    <col min="15" max="15" width="1.25" style="37" customWidth="1"/>
    <col min="16" max="16384" width="9.00390625" style="37" customWidth="1"/>
  </cols>
  <sheetData>
    <row r="1" spans="1:14" ht="25.5">
      <c r="A1" s="103">
        <v>41000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9:14" ht="18.75" customHeight="1">
      <c r="I2" s="38"/>
      <c r="J2" s="38"/>
      <c r="K2" s="39"/>
      <c r="L2" s="39"/>
      <c r="M2" s="39"/>
      <c r="N2" s="39"/>
    </row>
    <row r="3" ht="18.75" customHeight="1">
      <c r="N3" s="40" t="s">
        <v>156</v>
      </c>
    </row>
    <row r="4" spans="2:14" s="41" customFormat="1" ht="27" customHeight="1">
      <c r="B4" s="110" t="s">
        <v>157</v>
      </c>
      <c r="C4" s="111"/>
      <c r="D4" s="111"/>
      <c r="E4" s="112"/>
      <c r="F4" s="108" t="s">
        <v>155</v>
      </c>
      <c r="G4" s="104" t="s">
        <v>158</v>
      </c>
      <c r="H4" s="104" t="s">
        <v>159</v>
      </c>
      <c r="I4" s="104" t="s">
        <v>160</v>
      </c>
      <c r="J4" s="104" t="s">
        <v>0</v>
      </c>
      <c r="K4" s="104" t="s">
        <v>161</v>
      </c>
      <c r="L4" s="104" t="s">
        <v>1</v>
      </c>
      <c r="M4" s="104" t="s">
        <v>2</v>
      </c>
      <c r="N4" s="104" t="s">
        <v>3</v>
      </c>
    </row>
    <row r="5" spans="2:14" s="42" customFormat="1" ht="27" customHeight="1">
      <c r="B5" s="113"/>
      <c r="C5" s="114"/>
      <c r="D5" s="114"/>
      <c r="E5" s="115"/>
      <c r="F5" s="109"/>
      <c r="G5" s="104"/>
      <c r="H5" s="104"/>
      <c r="I5" s="104"/>
      <c r="J5" s="104"/>
      <c r="K5" s="104"/>
      <c r="L5" s="104"/>
      <c r="M5" s="104"/>
      <c r="N5" s="104"/>
    </row>
    <row r="6" spans="2:14" s="42" customFormat="1" ht="27" customHeight="1">
      <c r="B6" s="102" t="s">
        <v>76</v>
      </c>
      <c r="C6" s="102"/>
      <c r="D6" s="102"/>
      <c r="E6" s="102"/>
      <c r="F6" s="43">
        <v>9991900.849166</v>
      </c>
      <c r="G6" s="43">
        <v>166164.150302</v>
      </c>
      <c r="H6" s="43">
        <v>332555.7257869999</v>
      </c>
      <c r="I6" s="43">
        <v>-0.30791699999999994</v>
      </c>
      <c r="J6" s="43">
        <v>1327787.9993180002</v>
      </c>
      <c r="K6" s="43">
        <v>1792023.244482</v>
      </c>
      <c r="L6" s="43">
        <v>2082716.9494949998</v>
      </c>
      <c r="M6" s="43">
        <v>2264872.76132</v>
      </c>
      <c r="N6" s="43">
        <v>2025780.018462</v>
      </c>
    </row>
    <row r="7" spans="2:14" s="42" customFormat="1" ht="27" customHeight="1">
      <c r="B7" s="105" t="s">
        <v>162</v>
      </c>
      <c r="C7" s="106"/>
      <c r="D7" s="106"/>
      <c r="E7" s="107"/>
      <c r="F7" s="43">
        <v>5184688.979538</v>
      </c>
      <c r="G7" s="43">
        <v>163596.83237899997</v>
      </c>
      <c r="H7" s="43">
        <v>324354.587894</v>
      </c>
      <c r="I7" s="43">
        <v>-0.30791699999999994</v>
      </c>
      <c r="J7" s="43">
        <v>986099.7031679999</v>
      </c>
      <c r="K7" s="43">
        <v>1172599.999233</v>
      </c>
      <c r="L7" s="43">
        <v>1009131.6988879999</v>
      </c>
      <c r="M7" s="43">
        <v>847263.1954159999</v>
      </c>
      <c r="N7" s="43">
        <v>681642.9625599998</v>
      </c>
    </row>
    <row r="8" spans="2:14" s="42" customFormat="1" ht="27" customHeight="1">
      <c r="B8" s="44"/>
      <c r="C8" s="105" t="s">
        <v>163</v>
      </c>
      <c r="D8" s="106"/>
      <c r="E8" s="107"/>
      <c r="F8" s="43">
        <v>3653493.5873040007</v>
      </c>
      <c r="G8" s="43">
        <v>123581.55436299999</v>
      </c>
      <c r="H8" s="43">
        <v>270061.02947599994</v>
      </c>
      <c r="I8" s="43">
        <v>-0.30791699999999994</v>
      </c>
      <c r="J8" s="43">
        <v>705367.1966739998</v>
      </c>
      <c r="K8" s="43">
        <v>863309.12353</v>
      </c>
      <c r="L8" s="43">
        <v>675661.3541579999</v>
      </c>
      <c r="M8" s="43">
        <v>550105.807301</v>
      </c>
      <c r="N8" s="43">
        <v>465407.52180199994</v>
      </c>
    </row>
    <row r="9" spans="2:14" s="42" customFormat="1" ht="27" customHeight="1">
      <c r="B9" s="45"/>
      <c r="C9" s="45"/>
      <c r="D9" s="96" t="s">
        <v>164</v>
      </c>
      <c r="E9" s="97"/>
      <c r="F9" s="43">
        <v>922100.9755389999</v>
      </c>
      <c r="G9" s="43">
        <v>41272.242655</v>
      </c>
      <c r="H9" s="43">
        <v>64841.956589999994</v>
      </c>
      <c r="I9" s="43">
        <v>-0.41540199999999994</v>
      </c>
      <c r="J9" s="43">
        <v>137883.435993</v>
      </c>
      <c r="K9" s="43">
        <v>177446.03624599997</v>
      </c>
      <c r="L9" s="43">
        <v>160844.243635</v>
      </c>
      <c r="M9" s="43">
        <v>164434.362942</v>
      </c>
      <c r="N9" s="43">
        <v>175378.697478</v>
      </c>
    </row>
    <row r="10" spans="2:14" s="42" customFormat="1" ht="27" customHeight="1">
      <c r="B10" s="45"/>
      <c r="C10" s="45"/>
      <c r="D10" s="96" t="s">
        <v>165</v>
      </c>
      <c r="E10" s="97"/>
      <c r="F10" s="43">
        <v>55786.448468</v>
      </c>
      <c r="G10" s="43">
        <v>21.657627999999995</v>
      </c>
      <c r="H10" s="43">
        <v>178.559486</v>
      </c>
      <c r="I10" s="43" t="s">
        <v>213</v>
      </c>
      <c r="J10" s="43">
        <v>1079.2536299999997</v>
      </c>
      <c r="K10" s="43">
        <v>3901.8487119999995</v>
      </c>
      <c r="L10" s="43">
        <v>6283.491811</v>
      </c>
      <c r="M10" s="43">
        <v>14226.470926</v>
      </c>
      <c r="N10" s="43">
        <v>30095.166275</v>
      </c>
    </row>
    <row r="11" spans="2:14" s="42" customFormat="1" ht="27" customHeight="1">
      <c r="B11" s="45"/>
      <c r="C11" s="45"/>
      <c r="D11" s="96" t="s">
        <v>166</v>
      </c>
      <c r="E11" s="97"/>
      <c r="F11" s="43">
        <v>217179.68135899998</v>
      </c>
      <c r="G11" s="43">
        <v>4878.258255999999</v>
      </c>
      <c r="H11" s="43">
        <v>13694.181947999998</v>
      </c>
      <c r="I11" s="43" t="s">
        <v>213</v>
      </c>
      <c r="J11" s="43">
        <v>32854.49116</v>
      </c>
      <c r="K11" s="43">
        <v>45020.40713299999</v>
      </c>
      <c r="L11" s="43">
        <v>33725.191702</v>
      </c>
      <c r="M11" s="43">
        <v>37283.105877</v>
      </c>
      <c r="N11" s="43">
        <v>49724.045283</v>
      </c>
    </row>
    <row r="12" spans="2:14" s="42" customFormat="1" ht="27" customHeight="1">
      <c r="B12" s="45"/>
      <c r="C12" s="45"/>
      <c r="D12" s="96" t="s">
        <v>167</v>
      </c>
      <c r="E12" s="97"/>
      <c r="F12" s="43">
        <v>38701.776153</v>
      </c>
      <c r="G12" s="43">
        <v>1037.672342</v>
      </c>
      <c r="H12" s="43">
        <v>3559.2137439999997</v>
      </c>
      <c r="I12" s="43" t="s">
        <v>213</v>
      </c>
      <c r="J12" s="43">
        <v>5930.573678999999</v>
      </c>
      <c r="K12" s="43">
        <v>9109.603465</v>
      </c>
      <c r="L12" s="43">
        <v>6930.7804129999995</v>
      </c>
      <c r="M12" s="43">
        <v>6296.424714999999</v>
      </c>
      <c r="N12" s="43">
        <v>5837.5077949999995</v>
      </c>
    </row>
    <row r="13" spans="2:14" s="42" customFormat="1" ht="27" customHeight="1">
      <c r="B13" s="45"/>
      <c r="C13" s="45"/>
      <c r="D13" s="46" t="s">
        <v>168</v>
      </c>
      <c r="E13" s="47"/>
      <c r="F13" s="43">
        <v>1657557.1432019998</v>
      </c>
      <c r="G13" s="43">
        <v>53796.633677</v>
      </c>
      <c r="H13" s="43">
        <v>126507.257881</v>
      </c>
      <c r="I13" s="43">
        <v>0.094995</v>
      </c>
      <c r="J13" s="43">
        <v>397636.023661</v>
      </c>
      <c r="K13" s="43">
        <v>425708.018101</v>
      </c>
      <c r="L13" s="43">
        <v>318243.68354</v>
      </c>
      <c r="M13" s="43">
        <v>210558.55202799998</v>
      </c>
      <c r="N13" s="43">
        <v>125106.974314</v>
      </c>
    </row>
    <row r="14" spans="2:14" s="42" customFormat="1" ht="27" customHeight="1">
      <c r="B14" s="45"/>
      <c r="C14" s="45"/>
      <c r="D14" s="96" t="s">
        <v>169</v>
      </c>
      <c r="E14" s="97"/>
      <c r="F14" s="43">
        <v>472270.673398</v>
      </c>
      <c r="G14" s="43">
        <v>14478.476065</v>
      </c>
      <c r="H14" s="43">
        <v>42402.54829700001</v>
      </c>
      <c r="I14" s="43" t="s">
        <v>213</v>
      </c>
      <c r="J14" s="43">
        <v>103019.560676</v>
      </c>
      <c r="K14" s="43">
        <v>130094.97582299999</v>
      </c>
      <c r="L14" s="43">
        <v>90693.482297</v>
      </c>
      <c r="M14" s="43">
        <v>60909.018483</v>
      </c>
      <c r="N14" s="43">
        <v>30672.611757</v>
      </c>
    </row>
    <row r="15" spans="2:14" s="42" customFormat="1" ht="27" customHeight="1">
      <c r="B15" s="45"/>
      <c r="C15" s="48"/>
      <c r="D15" s="98" t="s">
        <v>170</v>
      </c>
      <c r="E15" s="98"/>
      <c r="F15" s="43">
        <v>289896.889185</v>
      </c>
      <c r="G15" s="43">
        <v>8096.61374</v>
      </c>
      <c r="H15" s="43">
        <v>18877.31153</v>
      </c>
      <c r="I15" s="43">
        <v>0.01249</v>
      </c>
      <c r="J15" s="43">
        <v>26963.857875</v>
      </c>
      <c r="K15" s="43">
        <v>72028.23405</v>
      </c>
      <c r="L15" s="43">
        <v>58940.48076</v>
      </c>
      <c r="M15" s="43">
        <v>56397.87232999999</v>
      </c>
      <c r="N15" s="43">
        <v>48592.5189</v>
      </c>
    </row>
    <row r="16" spans="2:14" s="42" customFormat="1" ht="27" customHeight="1">
      <c r="B16" s="45"/>
      <c r="C16" s="99" t="s">
        <v>171</v>
      </c>
      <c r="D16" s="100"/>
      <c r="E16" s="101"/>
      <c r="F16" s="43">
        <v>501403.25102499995</v>
      </c>
      <c r="G16" s="43">
        <v>996.6791199999998</v>
      </c>
      <c r="H16" s="43">
        <v>4435.057816</v>
      </c>
      <c r="I16" s="43" t="s">
        <v>213</v>
      </c>
      <c r="J16" s="43">
        <v>44548.30115</v>
      </c>
      <c r="K16" s="43">
        <v>88014.68804099999</v>
      </c>
      <c r="L16" s="43">
        <v>148670.879559</v>
      </c>
      <c r="M16" s="43">
        <v>128847.37211499998</v>
      </c>
      <c r="N16" s="43">
        <v>85890.273224</v>
      </c>
    </row>
    <row r="17" spans="2:14" s="42" customFormat="1" ht="27" customHeight="1">
      <c r="B17" s="45"/>
      <c r="C17" s="45"/>
      <c r="D17" s="98" t="s">
        <v>172</v>
      </c>
      <c r="E17" s="98"/>
      <c r="F17" s="43">
        <v>441569.44757499994</v>
      </c>
      <c r="G17" s="43">
        <v>914.29241</v>
      </c>
      <c r="H17" s="43">
        <v>3912.1397629999997</v>
      </c>
      <c r="I17" s="43" t="s">
        <v>213</v>
      </c>
      <c r="J17" s="43">
        <v>39252.110452</v>
      </c>
      <c r="K17" s="43">
        <v>77320.64972</v>
      </c>
      <c r="L17" s="43">
        <v>133546.08058799998</v>
      </c>
      <c r="M17" s="43">
        <v>114054.47794499999</v>
      </c>
      <c r="N17" s="43">
        <v>72569.69669699999</v>
      </c>
    </row>
    <row r="18" spans="2:14" s="42" customFormat="1" ht="27" customHeight="1">
      <c r="B18" s="45"/>
      <c r="C18" s="45"/>
      <c r="D18" s="98" t="s">
        <v>173</v>
      </c>
      <c r="E18" s="98"/>
      <c r="F18" s="43">
        <v>56467.526677</v>
      </c>
      <c r="G18" s="43">
        <v>77.62262899999999</v>
      </c>
      <c r="H18" s="43">
        <v>495.0167009999999</v>
      </c>
      <c r="I18" s="43" t="s">
        <v>213</v>
      </c>
      <c r="J18" s="43">
        <v>5103.483941</v>
      </c>
      <c r="K18" s="43">
        <v>10289.619658999998</v>
      </c>
      <c r="L18" s="43">
        <v>14538.889458999996</v>
      </c>
      <c r="M18" s="43">
        <v>13969.310258</v>
      </c>
      <c r="N18" s="43">
        <v>11993.58403</v>
      </c>
    </row>
    <row r="19" spans="2:14" s="42" customFormat="1" ht="27" customHeight="1">
      <c r="B19" s="45"/>
      <c r="C19" s="45"/>
      <c r="D19" s="102" t="s">
        <v>174</v>
      </c>
      <c r="E19" s="102"/>
      <c r="F19" s="43">
        <v>3366.276773</v>
      </c>
      <c r="G19" s="43">
        <v>4.764081000000001</v>
      </c>
      <c r="H19" s="43">
        <v>27.901352</v>
      </c>
      <c r="I19" s="43" t="s">
        <v>213</v>
      </c>
      <c r="J19" s="43">
        <v>192.706757</v>
      </c>
      <c r="K19" s="43">
        <v>404.418662</v>
      </c>
      <c r="L19" s="43">
        <v>585.909512</v>
      </c>
      <c r="M19" s="43">
        <v>823.5839119999998</v>
      </c>
      <c r="N19" s="43">
        <v>1326.992497</v>
      </c>
    </row>
    <row r="20" spans="2:14" s="42" customFormat="1" ht="27" customHeight="1">
      <c r="B20" s="45"/>
      <c r="C20" s="116" t="s">
        <v>175</v>
      </c>
      <c r="D20" s="50" t="s">
        <v>176</v>
      </c>
      <c r="E20" s="51"/>
      <c r="F20" s="43">
        <v>83586.56229999999</v>
      </c>
      <c r="G20" s="43">
        <v>2014.3770200000001</v>
      </c>
      <c r="H20" s="43">
        <v>2721.9016799999995</v>
      </c>
      <c r="I20" s="43" t="s">
        <v>213</v>
      </c>
      <c r="J20" s="43">
        <v>13738.8176</v>
      </c>
      <c r="K20" s="43">
        <v>16959.699439999997</v>
      </c>
      <c r="L20" s="43">
        <v>16197.307829999998</v>
      </c>
      <c r="M20" s="43">
        <v>16116.389659999999</v>
      </c>
      <c r="N20" s="43">
        <v>15838.069069999998</v>
      </c>
    </row>
    <row r="21" spans="2:14" s="42" customFormat="1" ht="27" customHeight="1">
      <c r="B21" s="45"/>
      <c r="C21" s="117"/>
      <c r="D21" s="50" t="s">
        <v>177</v>
      </c>
      <c r="E21" s="52"/>
      <c r="F21" s="43">
        <v>464336.33219299995</v>
      </c>
      <c r="G21" s="43">
        <v>10097.888086</v>
      </c>
      <c r="H21" s="43">
        <v>14819.919245000001</v>
      </c>
      <c r="I21" s="43" t="s">
        <v>213</v>
      </c>
      <c r="J21" s="43">
        <v>93092.88270699998</v>
      </c>
      <c r="K21" s="43">
        <v>86818.08572699998</v>
      </c>
      <c r="L21" s="43">
        <v>84597.402066</v>
      </c>
      <c r="M21" s="43">
        <v>96544.796212</v>
      </c>
      <c r="N21" s="43">
        <v>78365.35815</v>
      </c>
    </row>
    <row r="22" spans="2:14" s="42" customFormat="1" ht="27" customHeight="1">
      <c r="B22" s="45"/>
      <c r="C22" s="163"/>
      <c r="D22" s="50" t="s">
        <v>197</v>
      </c>
      <c r="E22" s="52"/>
      <c r="F22" s="43">
        <v>539.47434</v>
      </c>
      <c r="G22" s="43">
        <v>0</v>
      </c>
      <c r="H22" s="43">
        <v>0</v>
      </c>
      <c r="I22" s="43" t="s">
        <v>213</v>
      </c>
      <c r="J22" s="43">
        <v>101.25366299999999</v>
      </c>
      <c r="K22" s="43">
        <v>136.40912600000001</v>
      </c>
      <c r="L22" s="43">
        <v>119.723238</v>
      </c>
      <c r="M22" s="43">
        <v>112.45373700000002</v>
      </c>
      <c r="N22" s="43">
        <v>69.634576</v>
      </c>
    </row>
    <row r="23" spans="2:14" s="42" customFormat="1" ht="27" customHeight="1">
      <c r="B23" s="48"/>
      <c r="C23" s="53"/>
      <c r="D23" s="50" t="s">
        <v>77</v>
      </c>
      <c r="E23" s="51"/>
      <c r="F23" s="43">
        <v>481329.772376</v>
      </c>
      <c r="G23" s="43">
        <v>26906.333789999997</v>
      </c>
      <c r="H23" s="43">
        <v>32316.679677000004</v>
      </c>
      <c r="I23" s="43" t="s">
        <v>213</v>
      </c>
      <c r="J23" s="43">
        <v>129251.251374</v>
      </c>
      <c r="K23" s="43">
        <v>117361.993369</v>
      </c>
      <c r="L23" s="43">
        <v>83885.032037</v>
      </c>
      <c r="M23" s="43">
        <v>55536.376391</v>
      </c>
      <c r="N23" s="43">
        <v>36072.105738</v>
      </c>
    </row>
    <row r="24" spans="2:14" s="42" customFormat="1" ht="27" customHeight="1">
      <c r="B24" s="118" t="s">
        <v>198</v>
      </c>
      <c r="C24" s="118"/>
      <c r="D24" s="119"/>
      <c r="E24" s="119"/>
      <c r="F24" s="43">
        <v>1172604.496502</v>
      </c>
      <c r="G24" s="43">
        <v>2565.7354539999997</v>
      </c>
      <c r="H24" s="43">
        <v>8199.763302</v>
      </c>
      <c r="I24" s="43" t="s">
        <v>213</v>
      </c>
      <c r="J24" s="43">
        <v>165587.11718299997</v>
      </c>
      <c r="K24" s="43">
        <v>245310.95436699997</v>
      </c>
      <c r="L24" s="43">
        <v>305150.355438</v>
      </c>
      <c r="M24" s="43">
        <v>252128.537937</v>
      </c>
      <c r="N24" s="43">
        <v>193662.03282099997</v>
      </c>
    </row>
    <row r="25" spans="2:14" s="42" customFormat="1" ht="27" customHeight="1">
      <c r="B25" s="90"/>
      <c r="C25" s="91"/>
      <c r="D25" s="94" t="s">
        <v>199</v>
      </c>
      <c r="E25" s="95"/>
      <c r="F25" s="43">
        <v>23861.111333</v>
      </c>
      <c r="G25" s="43">
        <v>0.095385</v>
      </c>
      <c r="H25" s="43">
        <v>0.388891</v>
      </c>
      <c r="I25" s="43" t="s">
        <v>213</v>
      </c>
      <c r="J25" s="43">
        <v>2767.47113</v>
      </c>
      <c r="K25" s="43">
        <v>4566.228731</v>
      </c>
      <c r="L25" s="43">
        <v>5180.262838</v>
      </c>
      <c r="M25" s="43">
        <v>6291.698068999999</v>
      </c>
      <c r="N25" s="43">
        <v>5054.966289</v>
      </c>
    </row>
    <row r="26" spans="2:14" s="42" customFormat="1" ht="27" customHeight="1">
      <c r="B26" s="90"/>
      <c r="C26" s="91"/>
      <c r="D26" s="94" t="s">
        <v>200</v>
      </c>
      <c r="E26" s="95"/>
      <c r="F26" s="43">
        <v>3155.0914349999994</v>
      </c>
      <c r="G26" s="43">
        <v>0</v>
      </c>
      <c r="H26" s="43">
        <v>0.018489</v>
      </c>
      <c r="I26" s="43" t="s">
        <v>213</v>
      </c>
      <c r="J26" s="43">
        <v>325.749734</v>
      </c>
      <c r="K26" s="43">
        <v>558.690663</v>
      </c>
      <c r="L26" s="43">
        <v>603.447472</v>
      </c>
      <c r="M26" s="43">
        <v>747.4106329999998</v>
      </c>
      <c r="N26" s="43">
        <v>919.7744440000001</v>
      </c>
    </row>
    <row r="27" spans="2:14" s="42" customFormat="1" ht="27" customHeight="1">
      <c r="B27" s="90"/>
      <c r="C27" s="91"/>
      <c r="D27" s="94" t="s">
        <v>178</v>
      </c>
      <c r="E27" s="120"/>
      <c r="F27" s="43">
        <v>87010.21705899999</v>
      </c>
      <c r="G27" s="43">
        <v>221.09923999999998</v>
      </c>
      <c r="H27" s="43">
        <v>349.00340499999993</v>
      </c>
      <c r="I27" s="43" t="s">
        <v>213</v>
      </c>
      <c r="J27" s="43">
        <v>14397.300760000002</v>
      </c>
      <c r="K27" s="43">
        <v>19089.523963</v>
      </c>
      <c r="L27" s="43">
        <v>24379.480944999996</v>
      </c>
      <c r="M27" s="43">
        <v>15424.624978</v>
      </c>
      <c r="N27" s="43">
        <v>13149.183768</v>
      </c>
    </row>
    <row r="28" spans="2:14" s="42" customFormat="1" ht="27" customHeight="1">
      <c r="B28" s="90"/>
      <c r="C28" s="91"/>
      <c r="D28" s="94" t="s">
        <v>239</v>
      </c>
      <c r="E28" s="120"/>
      <c r="F28" s="43">
        <v>214334.51211599997</v>
      </c>
      <c r="G28" s="43">
        <v>2343.736786</v>
      </c>
      <c r="H28" s="43">
        <v>5380.5443860000005</v>
      </c>
      <c r="I28" s="43" t="s">
        <v>213</v>
      </c>
      <c r="J28" s="43">
        <v>34422.615839</v>
      </c>
      <c r="K28" s="43">
        <v>48634.01680099999</v>
      </c>
      <c r="L28" s="43">
        <v>54928.61796699999</v>
      </c>
      <c r="M28" s="43">
        <v>41013.549184</v>
      </c>
      <c r="N28" s="43">
        <v>27611.431153</v>
      </c>
    </row>
    <row r="29" spans="2:14" s="42" customFormat="1" ht="27" customHeight="1">
      <c r="B29" s="90"/>
      <c r="C29" s="91"/>
      <c r="D29" s="164" t="s">
        <v>240</v>
      </c>
      <c r="E29" s="122"/>
      <c r="F29" s="43">
        <v>89.30501199999998</v>
      </c>
      <c r="G29" s="43">
        <v>0.8040429999999998</v>
      </c>
      <c r="H29" s="43">
        <v>2.6135729999999997</v>
      </c>
      <c r="I29" s="43"/>
      <c r="J29" s="43">
        <v>15.368854999999996</v>
      </c>
      <c r="K29" s="43">
        <v>24.362412999999997</v>
      </c>
      <c r="L29" s="43">
        <v>20.463165999999998</v>
      </c>
      <c r="M29" s="43">
        <v>17.34854</v>
      </c>
      <c r="N29" s="43">
        <v>8.344422</v>
      </c>
    </row>
    <row r="30" spans="2:14" s="42" customFormat="1" ht="27" customHeight="1">
      <c r="B30" s="90"/>
      <c r="C30" s="91"/>
      <c r="D30" s="51" t="s">
        <v>179</v>
      </c>
      <c r="E30" s="49"/>
      <c r="F30" s="43">
        <v>613977.589698</v>
      </c>
      <c r="G30" s="43">
        <v>0</v>
      </c>
      <c r="H30" s="43">
        <v>2465.3172900000004</v>
      </c>
      <c r="I30" s="43" t="s">
        <v>213</v>
      </c>
      <c r="J30" s="43">
        <v>105115.45806899999</v>
      </c>
      <c r="K30" s="43">
        <v>151380.06434399998</v>
      </c>
      <c r="L30" s="43">
        <v>166571.186532</v>
      </c>
      <c r="M30" s="43">
        <v>111605.13307600003</v>
      </c>
      <c r="N30" s="43">
        <v>76840.430387</v>
      </c>
    </row>
    <row r="31" spans="2:14" s="42" customFormat="1" ht="27" customHeight="1">
      <c r="B31" s="90"/>
      <c r="C31" s="91"/>
      <c r="D31" s="121" t="s">
        <v>180</v>
      </c>
      <c r="E31" s="122"/>
      <c r="F31" s="43">
        <v>304.1867689999999</v>
      </c>
      <c r="G31" s="43">
        <v>0</v>
      </c>
      <c r="H31" s="43">
        <v>1.877268</v>
      </c>
      <c r="I31" s="43" t="s">
        <v>213</v>
      </c>
      <c r="J31" s="43">
        <v>48.958175</v>
      </c>
      <c r="K31" s="43">
        <v>76.677848</v>
      </c>
      <c r="L31" s="43">
        <v>91.33373399999998</v>
      </c>
      <c r="M31" s="43">
        <v>54.20197199999999</v>
      </c>
      <c r="N31" s="43">
        <v>31.137772</v>
      </c>
    </row>
    <row r="32" spans="2:14" s="42" customFormat="1" ht="27" customHeight="1">
      <c r="B32" s="90"/>
      <c r="C32" s="91"/>
      <c r="D32" s="121" t="s">
        <v>201</v>
      </c>
      <c r="E32" s="122"/>
      <c r="F32" s="43">
        <v>16018.721659999997</v>
      </c>
      <c r="G32" s="43">
        <v>0</v>
      </c>
      <c r="H32" s="43">
        <v>0</v>
      </c>
      <c r="I32" s="43" t="s">
        <v>213</v>
      </c>
      <c r="J32" s="43">
        <v>2429.3752210000002</v>
      </c>
      <c r="K32" s="43">
        <v>3502.60795</v>
      </c>
      <c r="L32" s="43">
        <v>3492.3536839999997</v>
      </c>
      <c r="M32" s="43">
        <v>3877.6766489999995</v>
      </c>
      <c r="N32" s="43">
        <v>2716.7081559999997</v>
      </c>
    </row>
    <row r="33" spans="2:14" s="42" customFormat="1" ht="27" customHeight="1">
      <c r="B33" s="90"/>
      <c r="C33" s="91"/>
      <c r="D33" s="121" t="s">
        <v>202</v>
      </c>
      <c r="E33" s="122"/>
      <c r="F33" s="43">
        <v>15.922202</v>
      </c>
      <c r="G33" s="43">
        <v>0</v>
      </c>
      <c r="H33" s="43">
        <v>0</v>
      </c>
      <c r="I33" s="43" t="s">
        <v>213</v>
      </c>
      <c r="J33" s="43">
        <v>4.244711</v>
      </c>
      <c r="K33" s="43">
        <v>3.908819</v>
      </c>
      <c r="L33" s="43">
        <v>3.3111620000000004</v>
      </c>
      <c r="M33" s="43">
        <v>2.514626</v>
      </c>
      <c r="N33" s="43">
        <v>1.942884</v>
      </c>
    </row>
    <row r="34" spans="2:14" s="42" customFormat="1" ht="27" customHeight="1">
      <c r="B34" s="90"/>
      <c r="C34" s="91"/>
      <c r="D34" s="51" t="s">
        <v>203</v>
      </c>
      <c r="E34" s="49"/>
      <c r="F34" s="43">
        <v>200243.06044099998</v>
      </c>
      <c r="G34" s="43">
        <v>0</v>
      </c>
      <c r="H34" s="43">
        <v>0</v>
      </c>
      <c r="I34" s="43" t="s">
        <v>213</v>
      </c>
      <c r="J34" s="43">
        <v>4761.462363</v>
      </c>
      <c r="K34" s="43">
        <v>15122.473392</v>
      </c>
      <c r="L34" s="43">
        <v>46801.51909899999</v>
      </c>
      <c r="M34" s="43">
        <v>69925.652645</v>
      </c>
      <c r="N34" s="43">
        <v>63631.952941999996</v>
      </c>
    </row>
    <row r="35" spans="2:14" s="42" customFormat="1" ht="27" customHeight="1">
      <c r="B35" s="90"/>
      <c r="C35" s="91"/>
      <c r="D35" s="164" t="s">
        <v>241</v>
      </c>
      <c r="E35" s="122"/>
      <c r="F35" s="43">
        <v>13594.778777</v>
      </c>
      <c r="G35" s="43">
        <v>0</v>
      </c>
      <c r="H35" s="43">
        <v>0</v>
      </c>
      <c r="I35" s="43" t="s">
        <v>213</v>
      </c>
      <c r="J35" s="43">
        <v>1299.112326</v>
      </c>
      <c r="K35" s="43">
        <v>2352.399443</v>
      </c>
      <c r="L35" s="43">
        <v>3078.378839</v>
      </c>
      <c r="M35" s="43">
        <v>3168.7275649999997</v>
      </c>
      <c r="N35" s="43">
        <v>3696.1606039999997</v>
      </c>
    </row>
    <row r="36" spans="2:14" s="42" customFormat="1" ht="27" customHeight="1">
      <c r="B36" s="92"/>
      <c r="C36" s="93"/>
      <c r="D36" s="164" t="s">
        <v>242</v>
      </c>
      <c r="E36" s="122"/>
      <c r="F36" s="43">
        <v>19.24066</v>
      </c>
      <c r="G36" s="43">
        <v>0</v>
      </c>
      <c r="H36" s="43">
        <v>0</v>
      </c>
      <c r="I36" s="43"/>
      <c r="J36" s="43">
        <v>3.175821</v>
      </c>
      <c r="K36" s="43">
        <v>2.7053529999999997</v>
      </c>
      <c r="L36" s="43">
        <v>3.3782449999999993</v>
      </c>
      <c r="M36" s="43">
        <v>4.426295</v>
      </c>
      <c r="N36" s="43">
        <v>5.554945999999999</v>
      </c>
    </row>
    <row r="37" spans="2:14" s="42" customFormat="1" ht="27" customHeight="1">
      <c r="B37" s="102" t="s">
        <v>75</v>
      </c>
      <c r="C37" s="102"/>
      <c r="D37" s="98"/>
      <c r="E37" s="98"/>
      <c r="F37" s="43">
        <v>3634607.373126</v>
      </c>
      <c r="G37" s="43">
        <v>1.5824689999999997</v>
      </c>
      <c r="H37" s="43">
        <v>1.374591</v>
      </c>
      <c r="I37" s="43" t="s">
        <v>213</v>
      </c>
      <c r="J37" s="43">
        <v>176101.17896699999</v>
      </c>
      <c r="K37" s="43">
        <v>374112.29088199994</v>
      </c>
      <c r="L37" s="43">
        <v>768434.8951689999</v>
      </c>
      <c r="M37" s="43">
        <v>1165481.027967</v>
      </c>
      <c r="N37" s="43">
        <v>1150475.023081</v>
      </c>
    </row>
    <row r="38" spans="1:14" s="55" customFormat="1" ht="27" customHeight="1">
      <c r="A38" s="42"/>
      <c r="B38" s="109"/>
      <c r="C38" s="109"/>
      <c r="D38" s="49" t="s">
        <v>204</v>
      </c>
      <c r="E38" s="49"/>
      <c r="F38" s="43">
        <v>1988052.556512</v>
      </c>
      <c r="G38" s="43">
        <v>0.245307</v>
      </c>
      <c r="H38" s="43">
        <v>0.316</v>
      </c>
      <c r="I38" s="43" t="s">
        <v>213</v>
      </c>
      <c r="J38" s="43">
        <v>44182.520589</v>
      </c>
      <c r="K38" s="43">
        <v>136210.671132</v>
      </c>
      <c r="L38" s="43">
        <v>423549.44186600007</v>
      </c>
      <c r="M38" s="43">
        <v>688178.637948</v>
      </c>
      <c r="N38" s="43">
        <v>695930.72367</v>
      </c>
    </row>
    <row r="39" spans="1:14" s="56" customFormat="1" ht="27" customHeight="1">
      <c r="A39" s="42"/>
      <c r="B39" s="104"/>
      <c r="C39" s="104"/>
      <c r="D39" s="49" t="s">
        <v>205</v>
      </c>
      <c r="E39" s="49"/>
      <c r="F39" s="43">
        <v>1352431.246203</v>
      </c>
      <c r="G39" s="43">
        <v>1.0773619999999997</v>
      </c>
      <c r="H39" s="43">
        <v>0.9983709999999998</v>
      </c>
      <c r="I39" s="43" t="s">
        <v>213</v>
      </c>
      <c r="J39" s="43">
        <v>129597.813234</v>
      </c>
      <c r="K39" s="43">
        <v>232273.0516</v>
      </c>
      <c r="L39" s="43">
        <v>324623.50103</v>
      </c>
      <c r="M39" s="43">
        <v>380827.80326499994</v>
      </c>
      <c r="N39" s="43">
        <v>285107.001341</v>
      </c>
    </row>
    <row r="40" spans="1:14" s="56" customFormat="1" ht="27" customHeight="1">
      <c r="A40" s="42"/>
      <c r="B40" s="104"/>
      <c r="C40" s="104"/>
      <c r="D40" s="49" t="s">
        <v>206</v>
      </c>
      <c r="E40" s="49"/>
      <c r="F40" s="54">
        <v>294123.57041099994</v>
      </c>
      <c r="G40" s="54">
        <v>0.2598</v>
      </c>
      <c r="H40" s="54">
        <v>0.060219999999999996</v>
      </c>
      <c r="I40" s="54" t="s">
        <v>213</v>
      </c>
      <c r="J40" s="54">
        <v>2320.8451440000003</v>
      </c>
      <c r="K40" s="54">
        <v>5628.568149999999</v>
      </c>
      <c r="L40" s="54">
        <v>20261.952273</v>
      </c>
      <c r="M40" s="54">
        <v>96474.586754</v>
      </c>
      <c r="N40" s="54">
        <v>169437.29807</v>
      </c>
    </row>
    <row r="41" spans="2:11" s="165" customFormat="1" ht="14.25">
      <c r="B41" s="36" t="s">
        <v>214</v>
      </c>
      <c r="C41" s="166"/>
      <c r="D41" s="166"/>
      <c r="E41" s="167"/>
      <c r="G41" s="167"/>
      <c r="H41" s="167"/>
      <c r="I41" s="167"/>
      <c r="J41" s="167"/>
      <c r="K41" s="167"/>
    </row>
    <row r="42" spans="2:11" s="165" customFormat="1" ht="14.25">
      <c r="B42" s="36" t="s">
        <v>215</v>
      </c>
      <c r="C42" s="166"/>
      <c r="D42" s="166"/>
      <c r="E42" s="167"/>
      <c r="F42" s="57"/>
      <c r="G42" s="167"/>
      <c r="H42" s="167"/>
      <c r="I42" s="167"/>
      <c r="J42" s="167"/>
      <c r="K42" s="167"/>
    </row>
    <row r="43" ht="13.5" customHeight="1">
      <c r="B43" s="36" t="s">
        <v>216</v>
      </c>
    </row>
    <row r="44" ht="13.5" customHeight="1">
      <c r="B44" s="36" t="s">
        <v>217</v>
      </c>
    </row>
    <row r="45" ht="13.5" customHeight="1">
      <c r="B45" s="57" t="s">
        <v>218</v>
      </c>
    </row>
    <row r="46" ht="13.5" customHeight="1">
      <c r="B46" s="56" t="s">
        <v>219</v>
      </c>
    </row>
  </sheetData>
  <sheetProtection/>
  <mergeCells count="39">
    <mergeCell ref="D11:E11"/>
    <mergeCell ref="C8:E8"/>
    <mergeCell ref="D9:E9"/>
    <mergeCell ref="D12:E12"/>
    <mergeCell ref="D10:E10"/>
    <mergeCell ref="K4:K5"/>
    <mergeCell ref="H4:H5"/>
    <mergeCell ref="I4:I5"/>
    <mergeCell ref="B38:C40"/>
    <mergeCell ref="C20:C22"/>
    <mergeCell ref="B24:E24"/>
    <mergeCell ref="D27:E27"/>
    <mergeCell ref="D31:E31"/>
    <mergeCell ref="D32:E32"/>
    <mergeCell ref="D33:E33"/>
    <mergeCell ref="B37:E37"/>
    <mergeCell ref="D28:E28"/>
    <mergeCell ref="A1:N1"/>
    <mergeCell ref="G4:G5"/>
    <mergeCell ref="B6:E6"/>
    <mergeCell ref="B7:E7"/>
    <mergeCell ref="M4:M5"/>
    <mergeCell ref="N4:N5"/>
    <mergeCell ref="L4:L5"/>
    <mergeCell ref="J4:J5"/>
    <mergeCell ref="F4:F5"/>
    <mergeCell ref="B4:E5"/>
    <mergeCell ref="D14:E14"/>
    <mergeCell ref="D18:E18"/>
    <mergeCell ref="C16:E16"/>
    <mergeCell ref="D19:E19"/>
    <mergeCell ref="D17:E17"/>
    <mergeCell ref="D15:E15"/>
    <mergeCell ref="D36:E36"/>
    <mergeCell ref="D29:E29"/>
    <mergeCell ref="B25:C36"/>
    <mergeCell ref="D35:E35"/>
    <mergeCell ref="D25:E25"/>
    <mergeCell ref="D26:E26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49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tabSelected="1" zoomScalePageLayoutView="0" workbookViewId="0" topLeftCell="T1">
      <selection activeCell="G11" sqref="G11"/>
    </sheetView>
  </sheetViews>
  <sheetFormatPr defaultColWidth="9.00390625" defaultRowHeight="13.5"/>
  <cols>
    <col min="1" max="1" width="9.875" style="165" customWidth="1"/>
    <col min="2" max="2" width="10.625" style="165" customWidth="1"/>
    <col min="3" max="3" width="9.375" style="165" customWidth="1"/>
    <col min="4" max="5" width="9.625" style="165" customWidth="1"/>
    <col min="6" max="12" width="9.375" style="165" customWidth="1"/>
    <col min="13" max="13" width="9.625" style="165" customWidth="1"/>
    <col min="14" max="20" width="9.375" style="165" customWidth="1"/>
    <col min="21" max="21" width="9.625" style="165" customWidth="1"/>
    <col min="22" max="33" width="9.375" style="165" customWidth="1"/>
    <col min="34" max="34" width="9.625" style="165" customWidth="1"/>
    <col min="35" max="37" width="9.375" style="165" customWidth="1"/>
    <col min="38" max="58" width="9.125" style="182" customWidth="1"/>
    <col min="59" max="60" width="9.00390625" style="182" customWidth="1"/>
    <col min="61" max="62" width="9.00390625" style="202" customWidth="1"/>
    <col min="63" max="16384" width="9.00390625" style="165" customWidth="1"/>
  </cols>
  <sheetData>
    <row r="1" spans="4:60" s="184" customFormat="1" ht="31.5" customHeight="1">
      <c r="D1" s="148">
        <v>41000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8"/>
      <c r="BG1" s="186"/>
      <c r="BH1" s="186"/>
    </row>
    <row r="2" spans="2:60" s="184" customFormat="1" ht="31.5" customHeight="1">
      <c r="B2" s="6"/>
      <c r="C2" s="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149" t="s">
        <v>125</v>
      </c>
      <c r="AK2" s="149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186"/>
      <c r="BH2" s="186"/>
    </row>
    <row r="3" spans="1:60" s="187" customFormat="1" ht="6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AL3" s="10"/>
      <c r="AM3" s="10"/>
      <c r="AN3" s="10"/>
      <c r="AO3" s="10"/>
      <c r="AP3" s="10"/>
      <c r="AQ3" s="10"/>
      <c r="AR3" s="10"/>
      <c r="AS3" s="10"/>
      <c r="AT3" s="10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</row>
    <row r="4" spans="1:60" s="15" customFormat="1" ht="24" customHeight="1">
      <c r="A4" s="126"/>
      <c r="B4" s="11"/>
      <c r="C4" s="12"/>
      <c r="D4" s="150" t="s">
        <v>126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  <c r="U4" s="123" t="s">
        <v>72</v>
      </c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5"/>
      <c r="AH4" s="150" t="s">
        <v>127</v>
      </c>
      <c r="AI4" s="151"/>
      <c r="AJ4" s="151"/>
      <c r="AK4" s="152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4"/>
      <c r="BH4" s="14"/>
    </row>
    <row r="5" spans="1:60" s="22" customFormat="1" ht="21.75" customHeight="1">
      <c r="A5" s="126"/>
      <c r="B5" s="16"/>
      <c r="C5" s="17"/>
      <c r="D5" s="133" t="s">
        <v>128</v>
      </c>
      <c r="E5" s="127" t="s">
        <v>73</v>
      </c>
      <c r="F5" s="153"/>
      <c r="G5" s="153"/>
      <c r="H5" s="153"/>
      <c r="I5" s="153"/>
      <c r="J5" s="153"/>
      <c r="K5" s="153"/>
      <c r="L5" s="153"/>
      <c r="M5" s="127" t="s">
        <v>74</v>
      </c>
      <c r="N5" s="128"/>
      <c r="O5" s="128"/>
      <c r="P5" s="128"/>
      <c r="Q5" s="147" t="s">
        <v>129</v>
      </c>
      <c r="R5" s="189"/>
      <c r="S5" s="190"/>
      <c r="T5" s="18"/>
      <c r="U5" s="145" t="s">
        <v>207</v>
      </c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45" t="s">
        <v>75</v>
      </c>
      <c r="AI5" s="19"/>
      <c r="AJ5" s="19"/>
      <c r="AK5" s="19"/>
      <c r="AL5" s="13"/>
      <c r="AM5" s="13"/>
      <c r="AN5" s="13"/>
      <c r="AO5" s="20"/>
      <c r="AP5" s="20"/>
      <c r="AQ5" s="20"/>
      <c r="AR5" s="20"/>
      <c r="AS5" s="20"/>
      <c r="AT5" s="20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21"/>
      <c r="BH5" s="21"/>
    </row>
    <row r="6" spans="1:60" s="22" customFormat="1" ht="21.75" customHeight="1">
      <c r="A6" s="126"/>
      <c r="B6" s="136" t="s">
        <v>76</v>
      </c>
      <c r="C6" s="140" t="s">
        <v>234</v>
      </c>
      <c r="D6" s="133"/>
      <c r="E6" s="129" t="s">
        <v>130</v>
      </c>
      <c r="F6" s="143" t="s">
        <v>131</v>
      </c>
      <c r="G6" s="143" t="s">
        <v>132</v>
      </c>
      <c r="H6" s="143" t="s">
        <v>133</v>
      </c>
      <c r="I6" s="143" t="s">
        <v>134</v>
      </c>
      <c r="J6" s="135" t="s">
        <v>135</v>
      </c>
      <c r="K6" s="143" t="s">
        <v>136</v>
      </c>
      <c r="L6" s="142" t="s">
        <v>137</v>
      </c>
      <c r="M6" s="129" t="s">
        <v>138</v>
      </c>
      <c r="N6" s="130" t="s">
        <v>139</v>
      </c>
      <c r="O6" s="130" t="s">
        <v>140</v>
      </c>
      <c r="P6" s="130" t="s">
        <v>141</v>
      </c>
      <c r="Q6" s="129" t="s">
        <v>142</v>
      </c>
      <c r="R6" s="138" t="s">
        <v>143</v>
      </c>
      <c r="S6" s="138" t="s">
        <v>208</v>
      </c>
      <c r="T6" s="129" t="s">
        <v>77</v>
      </c>
      <c r="U6" s="145"/>
      <c r="V6" s="131" t="s">
        <v>209</v>
      </c>
      <c r="W6" s="131" t="s">
        <v>144</v>
      </c>
      <c r="X6" s="131" t="s">
        <v>145</v>
      </c>
      <c r="Y6" s="131" t="s">
        <v>146</v>
      </c>
      <c r="Z6" s="131" t="s">
        <v>236</v>
      </c>
      <c r="AA6" s="129" t="s">
        <v>147</v>
      </c>
      <c r="AB6" s="131" t="s">
        <v>149</v>
      </c>
      <c r="AC6" s="131" t="s">
        <v>148</v>
      </c>
      <c r="AD6" s="131" t="s">
        <v>210</v>
      </c>
      <c r="AE6" s="129" t="s">
        <v>150</v>
      </c>
      <c r="AF6" s="191" t="s">
        <v>237</v>
      </c>
      <c r="AG6" s="192" t="s">
        <v>238</v>
      </c>
      <c r="AH6" s="145"/>
      <c r="AI6" s="129" t="s">
        <v>151</v>
      </c>
      <c r="AJ6" s="129" t="s">
        <v>152</v>
      </c>
      <c r="AK6" s="129" t="s">
        <v>153</v>
      </c>
      <c r="AL6" s="23"/>
      <c r="AM6" s="23"/>
      <c r="AN6" s="23"/>
      <c r="AO6" s="24"/>
      <c r="AP6" s="24"/>
      <c r="AQ6" s="24"/>
      <c r="AR6" s="24"/>
      <c r="AS6" s="24"/>
      <c r="AT6" s="24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1"/>
      <c r="BH6" s="21"/>
    </row>
    <row r="7" spans="1:60" s="27" customFormat="1" ht="204" customHeight="1">
      <c r="A7" s="126"/>
      <c r="B7" s="137"/>
      <c r="C7" s="141"/>
      <c r="D7" s="134"/>
      <c r="E7" s="130"/>
      <c r="F7" s="144"/>
      <c r="G7" s="144"/>
      <c r="H7" s="144"/>
      <c r="I7" s="144"/>
      <c r="J7" s="135"/>
      <c r="K7" s="144"/>
      <c r="L7" s="130"/>
      <c r="M7" s="130"/>
      <c r="N7" s="135"/>
      <c r="O7" s="135"/>
      <c r="P7" s="135"/>
      <c r="Q7" s="130"/>
      <c r="R7" s="139"/>
      <c r="S7" s="139"/>
      <c r="T7" s="130"/>
      <c r="U7" s="146"/>
      <c r="V7" s="132"/>
      <c r="W7" s="132"/>
      <c r="X7" s="132"/>
      <c r="Y7" s="132"/>
      <c r="Z7" s="132"/>
      <c r="AA7" s="130"/>
      <c r="AB7" s="132"/>
      <c r="AC7" s="132"/>
      <c r="AD7" s="132"/>
      <c r="AE7" s="130"/>
      <c r="AF7" s="193"/>
      <c r="AG7" s="194"/>
      <c r="AH7" s="146"/>
      <c r="AI7" s="130"/>
      <c r="AJ7" s="130"/>
      <c r="AK7" s="130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6"/>
      <c r="BH7" s="26"/>
    </row>
    <row r="8" spans="1:60" s="31" customFormat="1" ht="19.5" customHeight="1">
      <c r="A8" s="28" t="s">
        <v>76</v>
      </c>
      <c r="B8" s="70">
        <v>1546365.11</v>
      </c>
      <c r="C8" s="72">
        <v>0.04287377528102887</v>
      </c>
      <c r="D8" s="71">
        <v>1385172.85</v>
      </c>
      <c r="E8" s="71">
        <v>784877.02</v>
      </c>
      <c r="F8" s="71">
        <v>179344.47999999998</v>
      </c>
      <c r="G8" s="71">
        <v>8563.199999999999</v>
      </c>
      <c r="H8" s="71">
        <v>49384.08</v>
      </c>
      <c r="I8" s="71">
        <v>10755.150000000001</v>
      </c>
      <c r="J8" s="71">
        <v>241768.00999999998</v>
      </c>
      <c r="K8" s="71">
        <v>67584.47</v>
      </c>
      <c r="L8" s="71">
        <v>227477.63</v>
      </c>
      <c r="M8" s="71">
        <v>47178.18999999999</v>
      </c>
      <c r="N8" s="71">
        <v>40866.15</v>
      </c>
      <c r="O8" s="71">
        <v>6008.780000000001</v>
      </c>
      <c r="P8" s="71">
        <v>303.26</v>
      </c>
      <c r="Q8" s="71">
        <v>102585.62999999999</v>
      </c>
      <c r="R8" s="71">
        <v>24115.1</v>
      </c>
      <c r="S8" s="71">
        <v>79.08</v>
      </c>
      <c r="T8" s="71">
        <v>426337.82999999996</v>
      </c>
      <c r="U8" s="71">
        <v>50419.27999999999</v>
      </c>
      <c r="V8" s="71">
        <v>1458.55</v>
      </c>
      <c r="W8" s="71">
        <v>950.3200000000002</v>
      </c>
      <c r="X8" s="71">
        <v>7236.73</v>
      </c>
      <c r="Y8" s="71">
        <v>10998</v>
      </c>
      <c r="Z8" s="71">
        <v>25.550000000000004</v>
      </c>
      <c r="AA8" s="71">
        <v>22658.420000000002</v>
      </c>
      <c r="AB8" s="71">
        <v>38.97</v>
      </c>
      <c r="AC8" s="71">
        <v>759.2099999999999</v>
      </c>
      <c r="AD8" s="71">
        <v>2.45</v>
      </c>
      <c r="AE8" s="71">
        <v>5752.959999999999</v>
      </c>
      <c r="AF8" s="71">
        <v>532.9499999999999</v>
      </c>
      <c r="AG8" s="71">
        <v>5.17</v>
      </c>
      <c r="AH8" s="71">
        <v>110772.98</v>
      </c>
      <c r="AI8" s="71">
        <v>61175.909999999996</v>
      </c>
      <c r="AJ8" s="71">
        <v>42363.159999999996</v>
      </c>
      <c r="AK8" s="71">
        <v>7233.91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30"/>
    </row>
    <row r="9" spans="1:60" s="31" customFormat="1" ht="19.5" customHeight="1">
      <c r="A9" s="32" t="s">
        <v>78</v>
      </c>
      <c r="B9" s="70">
        <v>66834.10999999999</v>
      </c>
      <c r="C9" s="72">
        <v>0.06068934695676398</v>
      </c>
      <c r="D9" s="71">
        <v>58273.08999999999</v>
      </c>
      <c r="E9" s="71">
        <v>33720.91999999999</v>
      </c>
      <c r="F9" s="71">
        <v>8798.710000000001</v>
      </c>
      <c r="G9" s="71">
        <v>223.70999999999998</v>
      </c>
      <c r="H9" s="71">
        <v>2159.93</v>
      </c>
      <c r="I9" s="71">
        <v>566.25</v>
      </c>
      <c r="J9" s="71">
        <v>10327.4</v>
      </c>
      <c r="K9" s="71">
        <v>2819.5599999999995</v>
      </c>
      <c r="L9" s="71">
        <v>8825.359999999999</v>
      </c>
      <c r="M9" s="71">
        <v>1331.42</v>
      </c>
      <c r="N9" s="71">
        <v>1093.3400000000001</v>
      </c>
      <c r="O9" s="71">
        <v>227.16</v>
      </c>
      <c r="P9" s="71">
        <v>10.92</v>
      </c>
      <c r="Q9" s="71">
        <v>2843.28</v>
      </c>
      <c r="R9" s="71">
        <v>1325.8700000000001</v>
      </c>
      <c r="S9" s="71">
        <v>2.3099999999999996</v>
      </c>
      <c r="T9" s="71">
        <v>19049.29</v>
      </c>
      <c r="U9" s="71">
        <v>3426.56</v>
      </c>
      <c r="V9" s="71">
        <v>266.78</v>
      </c>
      <c r="W9" s="71">
        <v>33.17</v>
      </c>
      <c r="X9" s="71">
        <v>279.45000000000005</v>
      </c>
      <c r="Y9" s="71">
        <v>674</v>
      </c>
      <c r="Z9" s="71">
        <v>0.91</v>
      </c>
      <c r="AA9" s="71">
        <v>1752.2</v>
      </c>
      <c r="AB9" s="71">
        <v>1.11</v>
      </c>
      <c r="AC9" s="71">
        <v>76.33000000000003</v>
      </c>
      <c r="AD9" s="71">
        <v>0.11</v>
      </c>
      <c r="AE9" s="71">
        <v>277.62</v>
      </c>
      <c r="AF9" s="71">
        <v>64.75999999999999</v>
      </c>
      <c r="AG9" s="71">
        <v>0.12</v>
      </c>
      <c r="AH9" s="71">
        <v>5134.46</v>
      </c>
      <c r="AI9" s="71">
        <v>2753.17</v>
      </c>
      <c r="AJ9" s="71">
        <v>1930.84</v>
      </c>
      <c r="AK9" s="71">
        <v>450.45000000000005</v>
      </c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0"/>
      <c r="BH9" s="30"/>
    </row>
    <row r="10" spans="1:60" s="31" customFormat="1" ht="19.5" customHeight="1">
      <c r="A10" s="28" t="s">
        <v>79</v>
      </c>
      <c r="B10" s="70">
        <v>19472.86</v>
      </c>
      <c r="C10" s="72">
        <v>0.020479969143792687</v>
      </c>
      <c r="D10" s="71">
        <v>17214.8</v>
      </c>
      <c r="E10" s="71">
        <v>10300.449999999999</v>
      </c>
      <c r="F10" s="71">
        <v>2805.79</v>
      </c>
      <c r="G10" s="71">
        <v>133.99</v>
      </c>
      <c r="H10" s="71">
        <v>542.78</v>
      </c>
      <c r="I10" s="71">
        <v>62.85</v>
      </c>
      <c r="J10" s="71">
        <v>3161.47</v>
      </c>
      <c r="K10" s="71">
        <v>1082.31</v>
      </c>
      <c r="L10" s="71">
        <v>2511.2599999999998</v>
      </c>
      <c r="M10" s="71">
        <v>458.23999999999995</v>
      </c>
      <c r="N10" s="71">
        <v>400.31</v>
      </c>
      <c r="O10" s="71">
        <v>56.15</v>
      </c>
      <c r="P10" s="71">
        <v>1.7799999999999998</v>
      </c>
      <c r="Q10" s="71">
        <v>571.87</v>
      </c>
      <c r="R10" s="71">
        <v>61.97</v>
      </c>
      <c r="S10" s="71">
        <v>0.38</v>
      </c>
      <c r="T10" s="71">
        <v>5821.890000000001</v>
      </c>
      <c r="U10" s="71">
        <v>877.93</v>
      </c>
      <c r="V10" s="71">
        <v>0</v>
      </c>
      <c r="W10" s="71">
        <v>0.11</v>
      </c>
      <c r="X10" s="71">
        <v>85.74</v>
      </c>
      <c r="Y10" s="71">
        <v>80.17999999999999</v>
      </c>
      <c r="Z10" s="71">
        <v>0.02</v>
      </c>
      <c r="AA10" s="71">
        <v>590.2299999999999</v>
      </c>
      <c r="AB10" s="71">
        <v>0.9</v>
      </c>
      <c r="AC10" s="71">
        <v>7.570000000000001</v>
      </c>
      <c r="AD10" s="71">
        <v>0</v>
      </c>
      <c r="AE10" s="71">
        <v>107.44999999999999</v>
      </c>
      <c r="AF10" s="71">
        <v>5.7299999999999995</v>
      </c>
      <c r="AG10" s="71">
        <v>0</v>
      </c>
      <c r="AH10" s="71">
        <v>1380.13</v>
      </c>
      <c r="AI10" s="71">
        <v>656.7299999999999</v>
      </c>
      <c r="AJ10" s="71">
        <v>620.68</v>
      </c>
      <c r="AK10" s="71">
        <v>102.72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30"/>
      <c r="BH10" s="30"/>
    </row>
    <row r="11" spans="1:60" s="31" customFormat="1" ht="19.5" customHeight="1">
      <c r="A11" s="28" t="s">
        <v>80</v>
      </c>
      <c r="B11" s="70">
        <v>18165.74</v>
      </c>
      <c r="C11" s="72">
        <v>0.04004094726036378</v>
      </c>
      <c r="D11" s="71">
        <v>15893.09</v>
      </c>
      <c r="E11" s="71">
        <v>9264.389999999998</v>
      </c>
      <c r="F11" s="71">
        <v>1687.6899999999998</v>
      </c>
      <c r="G11" s="71">
        <v>136.95</v>
      </c>
      <c r="H11" s="71">
        <v>467.80999999999995</v>
      </c>
      <c r="I11" s="71">
        <v>254.92000000000002</v>
      </c>
      <c r="J11" s="71">
        <v>3383.7</v>
      </c>
      <c r="K11" s="71">
        <v>903.6899999999999</v>
      </c>
      <c r="L11" s="71">
        <v>2429.63</v>
      </c>
      <c r="M11" s="71">
        <v>805.7199999999998</v>
      </c>
      <c r="N11" s="71">
        <v>701.48</v>
      </c>
      <c r="O11" s="71">
        <v>101.56</v>
      </c>
      <c r="P11" s="71">
        <v>2.6800000000000006</v>
      </c>
      <c r="Q11" s="71">
        <v>388.92999999999995</v>
      </c>
      <c r="R11" s="71">
        <v>98.15999999999998</v>
      </c>
      <c r="S11" s="71">
        <v>0</v>
      </c>
      <c r="T11" s="71">
        <v>5335.890000000001</v>
      </c>
      <c r="U11" s="71">
        <v>683.46</v>
      </c>
      <c r="V11" s="71">
        <v>4.220000000000001</v>
      </c>
      <c r="W11" s="71">
        <v>0.11999999999999998</v>
      </c>
      <c r="X11" s="71">
        <v>74.61</v>
      </c>
      <c r="Y11" s="71">
        <v>171.93</v>
      </c>
      <c r="Z11" s="71">
        <v>0.8200000000000001</v>
      </c>
      <c r="AA11" s="71">
        <v>273.09000000000003</v>
      </c>
      <c r="AB11" s="71">
        <v>1.7999999999999998</v>
      </c>
      <c r="AC11" s="71">
        <v>10.660000000000002</v>
      </c>
      <c r="AD11" s="71">
        <v>0</v>
      </c>
      <c r="AE11" s="71">
        <v>144.09000000000003</v>
      </c>
      <c r="AF11" s="71">
        <v>2.1199999999999997</v>
      </c>
      <c r="AG11" s="71">
        <v>0</v>
      </c>
      <c r="AH11" s="71">
        <v>1589.19</v>
      </c>
      <c r="AI11" s="71">
        <v>830.82</v>
      </c>
      <c r="AJ11" s="71">
        <v>702.6</v>
      </c>
      <c r="AK11" s="71">
        <v>55.77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30"/>
      <c r="BH11" s="30"/>
    </row>
    <row r="12" spans="1:60" s="31" customFormat="1" ht="19.5" customHeight="1">
      <c r="A12" s="28" t="s">
        <v>81</v>
      </c>
      <c r="B12" s="70">
        <v>27247.350000000006</v>
      </c>
      <c r="C12" s="72">
        <v>0.03812716599153276</v>
      </c>
      <c r="D12" s="71">
        <v>24386.17</v>
      </c>
      <c r="E12" s="71">
        <v>13709.030000000002</v>
      </c>
      <c r="F12" s="71">
        <v>2612.0299999999997</v>
      </c>
      <c r="G12" s="71">
        <v>303.56</v>
      </c>
      <c r="H12" s="71">
        <v>792.19</v>
      </c>
      <c r="I12" s="71">
        <v>114.83</v>
      </c>
      <c r="J12" s="71">
        <v>4729.34</v>
      </c>
      <c r="K12" s="71">
        <v>1197.72</v>
      </c>
      <c r="L12" s="71">
        <v>3959.36</v>
      </c>
      <c r="M12" s="71">
        <v>1123.5</v>
      </c>
      <c r="N12" s="71">
        <v>985.59</v>
      </c>
      <c r="O12" s="71">
        <v>129.51000000000002</v>
      </c>
      <c r="P12" s="71">
        <v>8.4</v>
      </c>
      <c r="Q12" s="71">
        <v>1468.5299999999997</v>
      </c>
      <c r="R12" s="71">
        <v>241.12</v>
      </c>
      <c r="S12" s="71">
        <v>0.33999999999999997</v>
      </c>
      <c r="T12" s="71">
        <v>7843.650000000001</v>
      </c>
      <c r="U12" s="71">
        <v>859.8199999999999</v>
      </c>
      <c r="V12" s="71">
        <v>12.36</v>
      </c>
      <c r="W12" s="71">
        <v>4.279999999999999</v>
      </c>
      <c r="X12" s="71">
        <v>122.89999999999999</v>
      </c>
      <c r="Y12" s="71">
        <v>125.81000000000002</v>
      </c>
      <c r="Z12" s="71">
        <v>0.27</v>
      </c>
      <c r="AA12" s="71">
        <v>445.62</v>
      </c>
      <c r="AB12" s="71">
        <v>0.3</v>
      </c>
      <c r="AC12" s="71">
        <v>0</v>
      </c>
      <c r="AD12" s="71">
        <v>0</v>
      </c>
      <c r="AE12" s="71">
        <v>139.59999999999997</v>
      </c>
      <c r="AF12" s="71">
        <v>8.370000000000001</v>
      </c>
      <c r="AG12" s="71">
        <v>0.31000000000000005</v>
      </c>
      <c r="AH12" s="71">
        <v>2001.3600000000001</v>
      </c>
      <c r="AI12" s="71">
        <v>1017.05</v>
      </c>
      <c r="AJ12" s="71">
        <v>945.8799999999999</v>
      </c>
      <c r="AK12" s="71">
        <v>38.43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30"/>
    </row>
    <row r="13" spans="1:60" s="31" customFormat="1" ht="19.5" customHeight="1">
      <c r="A13" s="28" t="s">
        <v>82</v>
      </c>
      <c r="B13" s="70">
        <v>15587.810000000001</v>
      </c>
      <c r="C13" s="72">
        <v>0.024320347805287357</v>
      </c>
      <c r="D13" s="71">
        <v>13500.99</v>
      </c>
      <c r="E13" s="71">
        <v>6973.68</v>
      </c>
      <c r="F13" s="71">
        <v>1685.7099999999996</v>
      </c>
      <c r="G13" s="71">
        <v>127.33999999999999</v>
      </c>
      <c r="H13" s="71">
        <v>241.60999999999999</v>
      </c>
      <c r="I13" s="71">
        <v>57.400000000000006</v>
      </c>
      <c r="J13" s="71">
        <v>2383.26</v>
      </c>
      <c r="K13" s="71">
        <v>419.33</v>
      </c>
      <c r="L13" s="71">
        <v>2059.03</v>
      </c>
      <c r="M13" s="71">
        <v>1256.66</v>
      </c>
      <c r="N13" s="71">
        <v>1220.84</v>
      </c>
      <c r="O13" s="71">
        <v>34.12</v>
      </c>
      <c r="P13" s="71">
        <v>1.6999999999999997</v>
      </c>
      <c r="Q13" s="71">
        <v>199.44</v>
      </c>
      <c r="R13" s="71">
        <v>198.92999999999998</v>
      </c>
      <c r="S13" s="71">
        <v>0.37000000000000005</v>
      </c>
      <c r="T13" s="71">
        <v>4871.91</v>
      </c>
      <c r="U13" s="71">
        <v>613.78</v>
      </c>
      <c r="V13" s="71">
        <v>5.209999999999999</v>
      </c>
      <c r="W13" s="71">
        <v>0</v>
      </c>
      <c r="X13" s="71">
        <v>54.71000000000001</v>
      </c>
      <c r="Y13" s="71">
        <v>157.26</v>
      </c>
      <c r="Z13" s="71">
        <v>0.01</v>
      </c>
      <c r="AA13" s="71">
        <v>297.68</v>
      </c>
      <c r="AB13" s="71">
        <v>0.24000000000000002</v>
      </c>
      <c r="AC13" s="71">
        <v>24.05</v>
      </c>
      <c r="AD13" s="71">
        <v>0</v>
      </c>
      <c r="AE13" s="71">
        <v>67.62</v>
      </c>
      <c r="AF13" s="71">
        <v>7</v>
      </c>
      <c r="AG13" s="71">
        <v>0</v>
      </c>
      <c r="AH13" s="71">
        <v>1473.04</v>
      </c>
      <c r="AI13" s="71">
        <v>799.4800000000001</v>
      </c>
      <c r="AJ13" s="71">
        <v>618.23</v>
      </c>
      <c r="AK13" s="71">
        <v>55.330000000000005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30"/>
    </row>
    <row r="14" spans="1:60" s="31" customFormat="1" ht="19.5" customHeight="1">
      <c r="A14" s="28" t="s">
        <v>83</v>
      </c>
      <c r="B14" s="70">
        <v>15499.659999999998</v>
      </c>
      <c r="C14" s="72">
        <v>0.020383764877356825</v>
      </c>
      <c r="D14" s="71">
        <v>13288.240000000002</v>
      </c>
      <c r="E14" s="71">
        <v>7398.110000000001</v>
      </c>
      <c r="F14" s="71">
        <v>1107.76</v>
      </c>
      <c r="G14" s="71">
        <v>105.25999999999999</v>
      </c>
      <c r="H14" s="71">
        <v>423.57000000000005</v>
      </c>
      <c r="I14" s="71">
        <v>53.11</v>
      </c>
      <c r="J14" s="71">
        <v>2707.9700000000003</v>
      </c>
      <c r="K14" s="71">
        <v>810.44</v>
      </c>
      <c r="L14" s="71">
        <v>2190.0000000000005</v>
      </c>
      <c r="M14" s="71">
        <v>798.16</v>
      </c>
      <c r="N14" s="71">
        <v>737.5699999999999</v>
      </c>
      <c r="O14" s="71">
        <v>57.45</v>
      </c>
      <c r="P14" s="71">
        <v>3.1400000000000006</v>
      </c>
      <c r="Q14" s="71">
        <v>481.86999999999995</v>
      </c>
      <c r="R14" s="71">
        <v>156.95000000000002</v>
      </c>
      <c r="S14" s="71">
        <v>0</v>
      </c>
      <c r="T14" s="71">
        <v>4453.15</v>
      </c>
      <c r="U14" s="71">
        <v>798.9799999999999</v>
      </c>
      <c r="V14" s="71">
        <v>12.530000000000001</v>
      </c>
      <c r="W14" s="71">
        <v>1.3599999999999999</v>
      </c>
      <c r="X14" s="71">
        <v>117.35000000000001</v>
      </c>
      <c r="Y14" s="71">
        <v>263.09</v>
      </c>
      <c r="Z14" s="71">
        <v>0.05</v>
      </c>
      <c r="AA14" s="71">
        <v>247.97999999999996</v>
      </c>
      <c r="AB14" s="71">
        <v>0.8400000000000002</v>
      </c>
      <c r="AC14" s="71">
        <v>0</v>
      </c>
      <c r="AD14" s="71">
        <v>0</v>
      </c>
      <c r="AE14" s="71">
        <v>146.52</v>
      </c>
      <c r="AF14" s="71">
        <v>9.260000000000002</v>
      </c>
      <c r="AG14" s="71">
        <v>0</v>
      </c>
      <c r="AH14" s="71">
        <v>1412.4400000000003</v>
      </c>
      <c r="AI14" s="71">
        <v>899.6400000000001</v>
      </c>
      <c r="AJ14" s="71">
        <v>488.41999999999996</v>
      </c>
      <c r="AK14" s="71">
        <v>24.380000000000003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30"/>
    </row>
    <row r="15" spans="1:60" s="31" customFormat="1" ht="19.5" customHeight="1">
      <c r="A15" s="28" t="s">
        <v>84</v>
      </c>
      <c r="B15" s="70">
        <v>25786.030000000002</v>
      </c>
      <c r="C15" s="72">
        <v>0.03342413422875823</v>
      </c>
      <c r="D15" s="71">
        <v>22730.33</v>
      </c>
      <c r="E15" s="71">
        <v>13168.02</v>
      </c>
      <c r="F15" s="71">
        <v>2781.2500000000005</v>
      </c>
      <c r="G15" s="71">
        <v>261.24</v>
      </c>
      <c r="H15" s="71">
        <v>763.0699999999999</v>
      </c>
      <c r="I15" s="71">
        <v>115.86000000000001</v>
      </c>
      <c r="J15" s="71">
        <v>4243.130000000001</v>
      </c>
      <c r="K15" s="71">
        <v>1277.66</v>
      </c>
      <c r="L15" s="71">
        <v>3725.8100000000004</v>
      </c>
      <c r="M15" s="71">
        <v>1189.31</v>
      </c>
      <c r="N15" s="71">
        <v>939.15</v>
      </c>
      <c r="O15" s="71">
        <v>244.46</v>
      </c>
      <c r="P15" s="71">
        <v>5.7</v>
      </c>
      <c r="Q15" s="71">
        <v>731.17</v>
      </c>
      <c r="R15" s="71">
        <v>260.34000000000003</v>
      </c>
      <c r="S15" s="71">
        <v>0.23</v>
      </c>
      <c r="T15" s="71">
        <v>7381.26</v>
      </c>
      <c r="U15" s="71">
        <v>897.11</v>
      </c>
      <c r="V15" s="71">
        <v>21.599999999999998</v>
      </c>
      <c r="W15" s="71">
        <v>1.3900000000000003</v>
      </c>
      <c r="X15" s="71">
        <v>165.72</v>
      </c>
      <c r="Y15" s="71">
        <v>222.69000000000003</v>
      </c>
      <c r="Z15" s="71">
        <v>0.23</v>
      </c>
      <c r="AA15" s="71">
        <v>376.4</v>
      </c>
      <c r="AB15" s="71">
        <v>0.10999999999999999</v>
      </c>
      <c r="AC15" s="71">
        <v>10.18</v>
      </c>
      <c r="AD15" s="71">
        <v>0</v>
      </c>
      <c r="AE15" s="71">
        <v>85.86999999999999</v>
      </c>
      <c r="AF15" s="71">
        <v>12.920000000000002</v>
      </c>
      <c r="AG15" s="71">
        <v>0</v>
      </c>
      <c r="AH15" s="71">
        <v>2158.59</v>
      </c>
      <c r="AI15" s="71">
        <v>1201.5800000000002</v>
      </c>
      <c r="AJ15" s="71">
        <v>895.7799999999999</v>
      </c>
      <c r="AK15" s="71">
        <v>61.230000000000004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30"/>
    </row>
    <row r="16" spans="1:60" s="31" customFormat="1" ht="19.5" customHeight="1">
      <c r="A16" s="28" t="s">
        <v>85</v>
      </c>
      <c r="B16" s="70">
        <v>27237.940000000002</v>
      </c>
      <c r="C16" s="72">
        <v>0.042605363163390475</v>
      </c>
      <c r="D16" s="71">
        <v>23537.730000000003</v>
      </c>
      <c r="E16" s="71">
        <v>13196.94</v>
      </c>
      <c r="F16" s="71">
        <v>2256.1899999999996</v>
      </c>
      <c r="G16" s="71">
        <v>185.58</v>
      </c>
      <c r="H16" s="71">
        <v>678.45</v>
      </c>
      <c r="I16" s="71">
        <v>180.42999999999995</v>
      </c>
      <c r="J16" s="71">
        <v>4446.110000000001</v>
      </c>
      <c r="K16" s="71">
        <v>1642.33</v>
      </c>
      <c r="L16" s="71">
        <v>3807.8500000000004</v>
      </c>
      <c r="M16" s="71">
        <v>1097.91</v>
      </c>
      <c r="N16" s="71">
        <v>929.61</v>
      </c>
      <c r="O16" s="71">
        <v>155.64999999999998</v>
      </c>
      <c r="P16" s="71">
        <v>12.650000000000002</v>
      </c>
      <c r="Q16" s="71">
        <v>1180.71</v>
      </c>
      <c r="R16" s="71">
        <v>235.3</v>
      </c>
      <c r="S16" s="71">
        <v>0.8799999999999999</v>
      </c>
      <c r="T16" s="71">
        <v>7825.99</v>
      </c>
      <c r="U16" s="71">
        <v>885.4200000000001</v>
      </c>
      <c r="V16" s="71">
        <v>4.8</v>
      </c>
      <c r="W16" s="71">
        <v>0.6700000000000002</v>
      </c>
      <c r="X16" s="71">
        <v>61.84000000000001</v>
      </c>
      <c r="Y16" s="71">
        <v>168.91</v>
      </c>
      <c r="Z16" s="71">
        <v>0.48</v>
      </c>
      <c r="AA16" s="71">
        <v>527.38</v>
      </c>
      <c r="AB16" s="71">
        <v>1.67</v>
      </c>
      <c r="AC16" s="71">
        <v>4.82</v>
      </c>
      <c r="AD16" s="71">
        <v>0</v>
      </c>
      <c r="AE16" s="71">
        <v>107.14999999999999</v>
      </c>
      <c r="AF16" s="71">
        <v>7.63</v>
      </c>
      <c r="AG16" s="71">
        <v>0.07</v>
      </c>
      <c r="AH16" s="71">
        <v>2814.7899999999995</v>
      </c>
      <c r="AI16" s="71">
        <v>1553.2700000000002</v>
      </c>
      <c r="AJ16" s="71">
        <v>1168.62</v>
      </c>
      <c r="AK16" s="71">
        <v>92.9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30"/>
    </row>
    <row r="17" spans="1:60" s="31" customFormat="1" ht="19.5" customHeight="1">
      <c r="A17" s="28" t="s">
        <v>86</v>
      </c>
      <c r="B17" s="70">
        <v>19534.83</v>
      </c>
      <c r="C17" s="72">
        <v>0.04358131804906584</v>
      </c>
      <c r="D17" s="71">
        <v>17207.96</v>
      </c>
      <c r="E17" s="71">
        <v>9796.41</v>
      </c>
      <c r="F17" s="71">
        <v>1728.8299999999997</v>
      </c>
      <c r="G17" s="71">
        <v>97.04</v>
      </c>
      <c r="H17" s="71">
        <v>473.45000000000005</v>
      </c>
      <c r="I17" s="71">
        <v>50.77</v>
      </c>
      <c r="J17" s="71">
        <v>3610.5599999999995</v>
      </c>
      <c r="K17" s="71">
        <v>850.6700000000001</v>
      </c>
      <c r="L17" s="71">
        <v>2985.0899999999997</v>
      </c>
      <c r="M17" s="71">
        <v>887.0699999999999</v>
      </c>
      <c r="N17" s="71">
        <v>840.97</v>
      </c>
      <c r="O17" s="71">
        <v>45.14000000000001</v>
      </c>
      <c r="P17" s="71">
        <v>0.9599999999999999</v>
      </c>
      <c r="Q17" s="71">
        <v>569.98</v>
      </c>
      <c r="R17" s="71">
        <v>231.85</v>
      </c>
      <c r="S17" s="71">
        <v>0.43999999999999995</v>
      </c>
      <c r="T17" s="71">
        <v>5722.209999999999</v>
      </c>
      <c r="U17" s="71">
        <v>755.49</v>
      </c>
      <c r="V17" s="71">
        <v>1</v>
      </c>
      <c r="W17" s="71">
        <v>0</v>
      </c>
      <c r="X17" s="71">
        <v>78.38999999999999</v>
      </c>
      <c r="Y17" s="71">
        <v>209.39000000000001</v>
      </c>
      <c r="Z17" s="71">
        <v>0.32999999999999996</v>
      </c>
      <c r="AA17" s="71">
        <v>252.26999999999998</v>
      </c>
      <c r="AB17" s="71">
        <v>0.5800000000000001</v>
      </c>
      <c r="AC17" s="71">
        <v>0</v>
      </c>
      <c r="AD17" s="71">
        <v>0</v>
      </c>
      <c r="AE17" s="71">
        <v>208.32999999999998</v>
      </c>
      <c r="AF17" s="71">
        <v>5.17</v>
      </c>
      <c r="AG17" s="71">
        <v>0.03</v>
      </c>
      <c r="AH17" s="71">
        <v>1571.3799999999999</v>
      </c>
      <c r="AI17" s="71">
        <v>849.4699999999999</v>
      </c>
      <c r="AJ17" s="71">
        <v>656.1400000000001</v>
      </c>
      <c r="AK17" s="71">
        <v>65.77000000000001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30"/>
    </row>
    <row r="18" spans="1:60" s="31" customFormat="1" ht="19.5" customHeight="1">
      <c r="A18" s="28" t="s">
        <v>87</v>
      </c>
      <c r="B18" s="70">
        <v>22901.92</v>
      </c>
      <c r="C18" s="72">
        <v>0.0378027615021046</v>
      </c>
      <c r="D18" s="71">
        <v>20197.479999999996</v>
      </c>
      <c r="E18" s="71">
        <v>11647.999999999998</v>
      </c>
      <c r="F18" s="71">
        <v>2381.4900000000002</v>
      </c>
      <c r="G18" s="71">
        <v>93.09</v>
      </c>
      <c r="H18" s="71">
        <v>704.45</v>
      </c>
      <c r="I18" s="71">
        <v>129.48999999999998</v>
      </c>
      <c r="J18" s="71">
        <v>4051.71</v>
      </c>
      <c r="K18" s="71">
        <v>1042.3</v>
      </c>
      <c r="L18" s="71">
        <v>3245.4700000000003</v>
      </c>
      <c r="M18" s="71">
        <v>815.44</v>
      </c>
      <c r="N18" s="71">
        <v>710.64</v>
      </c>
      <c r="O18" s="71">
        <v>104.61999999999999</v>
      </c>
      <c r="P18" s="71">
        <v>0.18</v>
      </c>
      <c r="Q18" s="71">
        <v>859.1800000000001</v>
      </c>
      <c r="R18" s="71">
        <v>273.95</v>
      </c>
      <c r="S18" s="71">
        <v>0.8600000000000001</v>
      </c>
      <c r="T18" s="71">
        <v>6600.05</v>
      </c>
      <c r="U18" s="71">
        <v>832.45</v>
      </c>
      <c r="V18" s="71">
        <v>11.959999999999999</v>
      </c>
      <c r="W18" s="71">
        <v>0</v>
      </c>
      <c r="X18" s="71">
        <v>103.16</v>
      </c>
      <c r="Y18" s="71">
        <v>231.98000000000002</v>
      </c>
      <c r="Z18" s="71">
        <v>0.45999999999999996</v>
      </c>
      <c r="AA18" s="71">
        <v>355.49</v>
      </c>
      <c r="AB18" s="71">
        <v>0.9299999999999999</v>
      </c>
      <c r="AC18" s="71">
        <v>5.17</v>
      </c>
      <c r="AD18" s="71">
        <v>0.21</v>
      </c>
      <c r="AE18" s="71">
        <v>109.50999999999999</v>
      </c>
      <c r="AF18" s="71">
        <v>13.54</v>
      </c>
      <c r="AG18" s="71">
        <v>0.04</v>
      </c>
      <c r="AH18" s="71">
        <v>1871.99</v>
      </c>
      <c r="AI18" s="71">
        <v>1092.3499999999997</v>
      </c>
      <c r="AJ18" s="71">
        <v>715.03</v>
      </c>
      <c r="AK18" s="71">
        <v>64.61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30"/>
    </row>
    <row r="19" spans="1:60" s="31" customFormat="1" ht="19.5" customHeight="1">
      <c r="A19" s="28" t="s">
        <v>88</v>
      </c>
      <c r="B19" s="70">
        <v>65281.09999999999</v>
      </c>
      <c r="C19" s="72">
        <v>0.05890394582681591</v>
      </c>
      <c r="D19" s="71">
        <v>58883.119999999995</v>
      </c>
      <c r="E19" s="71">
        <v>32002.78</v>
      </c>
      <c r="F19" s="71">
        <v>6528.43</v>
      </c>
      <c r="G19" s="71">
        <v>465.2900000000001</v>
      </c>
      <c r="H19" s="71">
        <v>1689.02</v>
      </c>
      <c r="I19" s="71">
        <v>601.8</v>
      </c>
      <c r="J19" s="71">
        <v>10332.550000000001</v>
      </c>
      <c r="K19" s="71">
        <v>3154.9900000000002</v>
      </c>
      <c r="L19" s="71">
        <v>9230.699999999999</v>
      </c>
      <c r="M19" s="71">
        <v>2006.1600000000003</v>
      </c>
      <c r="N19" s="71">
        <v>1726.3899999999999</v>
      </c>
      <c r="O19" s="71">
        <v>275.77</v>
      </c>
      <c r="P19" s="71">
        <v>3.9999999999999996</v>
      </c>
      <c r="Q19" s="71">
        <v>5795.929999999999</v>
      </c>
      <c r="R19" s="71">
        <v>1415.27</v>
      </c>
      <c r="S19" s="71">
        <v>4.2</v>
      </c>
      <c r="T19" s="71">
        <v>17658.780000000002</v>
      </c>
      <c r="U19" s="71">
        <v>1306.5200000000002</v>
      </c>
      <c r="V19" s="71">
        <v>36.32</v>
      </c>
      <c r="W19" s="71">
        <v>7.200000000000002</v>
      </c>
      <c r="X19" s="71">
        <v>164.88</v>
      </c>
      <c r="Y19" s="71">
        <v>217.29</v>
      </c>
      <c r="Z19" s="71">
        <v>0.41</v>
      </c>
      <c r="AA19" s="71">
        <v>733.2199999999999</v>
      </c>
      <c r="AB19" s="71">
        <v>2.49</v>
      </c>
      <c r="AC19" s="71">
        <v>29.08</v>
      </c>
      <c r="AD19" s="71">
        <v>0</v>
      </c>
      <c r="AE19" s="71">
        <v>107.97999999999999</v>
      </c>
      <c r="AF19" s="71">
        <v>7.6</v>
      </c>
      <c r="AG19" s="71">
        <v>0.05</v>
      </c>
      <c r="AH19" s="71">
        <v>5091.46</v>
      </c>
      <c r="AI19" s="71">
        <v>3116.2</v>
      </c>
      <c r="AJ19" s="71">
        <v>1799.3799999999999</v>
      </c>
      <c r="AK19" s="71">
        <v>175.88000000000002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30"/>
    </row>
    <row r="20" spans="1:60" s="31" customFormat="1" ht="19.5" customHeight="1">
      <c r="A20" s="28" t="s">
        <v>89</v>
      </c>
      <c r="B20" s="70">
        <v>60771.59999999999</v>
      </c>
      <c r="C20" s="72">
        <v>0.0503225547762407</v>
      </c>
      <c r="D20" s="71">
        <v>55041.52</v>
      </c>
      <c r="E20" s="71">
        <v>30246.41</v>
      </c>
      <c r="F20" s="71">
        <v>7013.06</v>
      </c>
      <c r="G20" s="71">
        <v>553.03</v>
      </c>
      <c r="H20" s="71">
        <v>1641.44</v>
      </c>
      <c r="I20" s="71">
        <v>475.76</v>
      </c>
      <c r="J20" s="71">
        <v>9229.24</v>
      </c>
      <c r="K20" s="71">
        <v>2511.5600000000004</v>
      </c>
      <c r="L20" s="71">
        <v>8822.32</v>
      </c>
      <c r="M20" s="71">
        <v>1840.92</v>
      </c>
      <c r="N20" s="71">
        <v>1585.89</v>
      </c>
      <c r="O20" s="71">
        <v>248.97999999999996</v>
      </c>
      <c r="P20" s="71">
        <v>6.05</v>
      </c>
      <c r="Q20" s="71">
        <v>5468.699999999999</v>
      </c>
      <c r="R20" s="71">
        <v>1075.11</v>
      </c>
      <c r="S20" s="71">
        <v>3</v>
      </c>
      <c r="T20" s="71">
        <v>16407.38</v>
      </c>
      <c r="U20" s="71">
        <v>1470.26</v>
      </c>
      <c r="V20" s="71">
        <v>57.41</v>
      </c>
      <c r="W20" s="71">
        <v>26.669999999999998</v>
      </c>
      <c r="X20" s="71">
        <v>153.67999999999998</v>
      </c>
      <c r="Y20" s="71">
        <v>232.76000000000005</v>
      </c>
      <c r="Z20" s="71">
        <v>0.64</v>
      </c>
      <c r="AA20" s="71">
        <v>762.01</v>
      </c>
      <c r="AB20" s="71">
        <v>1.25</v>
      </c>
      <c r="AC20" s="71">
        <v>26.76</v>
      </c>
      <c r="AD20" s="71">
        <v>0.01</v>
      </c>
      <c r="AE20" s="71">
        <v>197.20999999999998</v>
      </c>
      <c r="AF20" s="71">
        <v>11.71</v>
      </c>
      <c r="AG20" s="71">
        <v>0.15</v>
      </c>
      <c r="AH20" s="71">
        <v>4259.820000000001</v>
      </c>
      <c r="AI20" s="71">
        <v>2469.14</v>
      </c>
      <c r="AJ20" s="71">
        <v>1641.33</v>
      </c>
      <c r="AK20" s="71">
        <v>149.35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30"/>
    </row>
    <row r="21" spans="1:60" s="31" customFormat="1" ht="19.5" customHeight="1">
      <c r="A21" s="28" t="s">
        <v>90</v>
      </c>
      <c r="B21" s="70">
        <v>151215.62</v>
      </c>
      <c r="C21" s="72">
        <v>0.043397254133862084</v>
      </c>
      <c r="D21" s="71">
        <v>139466.62</v>
      </c>
      <c r="E21" s="71">
        <v>74789.86</v>
      </c>
      <c r="F21" s="71">
        <v>19452</v>
      </c>
      <c r="G21" s="71">
        <v>1264.67</v>
      </c>
      <c r="H21" s="71">
        <v>6481.460000000001</v>
      </c>
      <c r="I21" s="71">
        <v>933.08</v>
      </c>
      <c r="J21" s="71">
        <v>22026.44</v>
      </c>
      <c r="K21" s="71">
        <v>3358.08</v>
      </c>
      <c r="L21" s="71">
        <v>21274.13</v>
      </c>
      <c r="M21" s="71">
        <v>3044.49</v>
      </c>
      <c r="N21" s="71">
        <v>2675.89</v>
      </c>
      <c r="O21" s="71">
        <v>357.34999999999997</v>
      </c>
      <c r="P21" s="71">
        <v>11.25</v>
      </c>
      <c r="Q21" s="71">
        <v>19404.769999999997</v>
      </c>
      <c r="R21" s="71">
        <v>4736.799999999999</v>
      </c>
      <c r="S21" s="71">
        <v>24.800000000000004</v>
      </c>
      <c r="T21" s="71">
        <v>37465.9</v>
      </c>
      <c r="U21" s="71">
        <v>3148.6</v>
      </c>
      <c r="V21" s="71">
        <v>150.89000000000001</v>
      </c>
      <c r="W21" s="71">
        <v>291.44</v>
      </c>
      <c r="X21" s="71">
        <v>1081.1200000000001</v>
      </c>
      <c r="Y21" s="71">
        <v>363.23999999999995</v>
      </c>
      <c r="Z21" s="71">
        <v>0.78</v>
      </c>
      <c r="AA21" s="71">
        <v>1140.7799999999997</v>
      </c>
      <c r="AB21" s="71">
        <v>1.29</v>
      </c>
      <c r="AC21" s="71">
        <v>15.919999999999998</v>
      </c>
      <c r="AD21" s="71">
        <v>0.09</v>
      </c>
      <c r="AE21" s="71">
        <v>75.53</v>
      </c>
      <c r="AF21" s="71">
        <v>27.310000000000002</v>
      </c>
      <c r="AG21" s="71">
        <v>0.21</v>
      </c>
      <c r="AH21" s="71">
        <v>8600.4</v>
      </c>
      <c r="AI21" s="71">
        <v>5249.74</v>
      </c>
      <c r="AJ21" s="71">
        <v>2687.39</v>
      </c>
      <c r="AK21" s="71">
        <v>663.27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30"/>
    </row>
    <row r="22" spans="1:60" s="31" customFormat="1" ht="19.5" customHeight="1">
      <c r="A22" s="33" t="s">
        <v>91</v>
      </c>
      <c r="B22" s="70">
        <v>97940.66</v>
      </c>
      <c r="C22" s="72">
        <v>0.057939570173088706</v>
      </c>
      <c r="D22" s="71">
        <v>88860.79</v>
      </c>
      <c r="E22" s="71">
        <v>48103.6</v>
      </c>
      <c r="F22" s="71">
        <v>11892.640000000001</v>
      </c>
      <c r="G22" s="71">
        <v>838.05</v>
      </c>
      <c r="H22" s="71">
        <v>3846.29</v>
      </c>
      <c r="I22" s="71">
        <v>495.53000000000003</v>
      </c>
      <c r="J22" s="71">
        <v>14295.57</v>
      </c>
      <c r="K22" s="71">
        <v>2777.419999999999</v>
      </c>
      <c r="L22" s="71">
        <v>13958.099999999999</v>
      </c>
      <c r="M22" s="71">
        <v>2510.4900000000002</v>
      </c>
      <c r="N22" s="71">
        <v>2169.5299999999997</v>
      </c>
      <c r="O22" s="71">
        <v>335.7</v>
      </c>
      <c r="P22" s="71">
        <v>5.260000000000002</v>
      </c>
      <c r="Q22" s="71">
        <v>11174.29</v>
      </c>
      <c r="R22" s="71">
        <v>2441.46</v>
      </c>
      <c r="S22" s="71">
        <v>7.67</v>
      </c>
      <c r="T22" s="71">
        <v>24623.280000000002</v>
      </c>
      <c r="U22" s="71">
        <v>2877.4299999999994</v>
      </c>
      <c r="V22" s="71">
        <v>108.58</v>
      </c>
      <c r="W22" s="71">
        <v>201.56</v>
      </c>
      <c r="X22" s="71">
        <v>527.9599999999999</v>
      </c>
      <c r="Y22" s="71">
        <v>556.45</v>
      </c>
      <c r="Z22" s="71">
        <v>1.1900000000000002</v>
      </c>
      <c r="AA22" s="71">
        <v>1321.2599999999998</v>
      </c>
      <c r="AB22" s="71">
        <v>1.5000000000000004</v>
      </c>
      <c r="AC22" s="71">
        <v>33.6</v>
      </c>
      <c r="AD22" s="71">
        <v>0</v>
      </c>
      <c r="AE22" s="71">
        <v>80.89</v>
      </c>
      <c r="AF22" s="71">
        <v>44.18</v>
      </c>
      <c r="AG22" s="71">
        <v>0.26</v>
      </c>
      <c r="AH22" s="71">
        <v>6202.4400000000005</v>
      </c>
      <c r="AI22" s="71">
        <v>3760.87</v>
      </c>
      <c r="AJ22" s="71">
        <v>2201.23</v>
      </c>
      <c r="AK22" s="71">
        <v>240.34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30"/>
    </row>
    <row r="23" spans="1:60" s="31" customFormat="1" ht="19.5" customHeight="1">
      <c r="A23" s="28" t="s">
        <v>92</v>
      </c>
      <c r="B23" s="70">
        <v>31546.9</v>
      </c>
      <c r="C23" s="72">
        <v>0.017998891869503986</v>
      </c>
      <c r="D23" s="71">
        <v>27089.03</v>
      </c>
      <c r="E23" s="71">
        <v>15166.680000000002</v>
      </c>
      <c r="F23" s="71">
        <v>2329.66</v>
      </c>
      <c r="G23" s="71">
        <v>154.24</v>
      </c>
      <c r="H23" s="71">
        <v>827.4600000000002</v>
      </c>
      <c r="I23" s="71">
        <v>151.11999999999998</v>
      </c>
      <c r="J23" s="71">
        <v>5507.29</v>
      </c>
      <c r="K23" s="71">
        <v>1056.8000000000002</v>
      </c>
      <c r="L23" s="71">
        <v>5140.11</v>
      </c>
      <c r="M23" s="71">
        <v>2159.48</v>
      </c>
      <c r="N23" s="71">
        <v>2044.21</v>
      </c>
      <c r="O23" s="71">
        <v>111.91</v>
      </c>
      <c r="P23" s="71">
        <v>3.3600000000000003</v>
      </c>
      <c r="Q23" s="71">
        <v>759.01</v>
      </c>
      <c r="R23" s="71">
        <v>309.36</v>
      </c>
      <c r="S23" s="71">
        <v>0.12000000000000001</v>
      </c>
      <c r="T23" s="71">
        <v>8694.38</v>
      </c>
      <c r="U23" s="71">
        <v>1381.3</v>
      </c>
      <c r="V23" s="71">
        <v>31.580000000000002</v>
      </c>
      <c r="W23" s="71">
        <v>4.640000000000001</v>
      </c>
      <c r="X23" s="71">
        <v>176.73999999999998</v>
      </c>
      <c r="Y23" s="71">
        <v>450.00000000000006</v>
      </c>
      <c r="Z23" s="71">
        <v>0.31</v>
      </c>
      <c r="AA23" s="71">
        <v>400.77000000000004</v>
      </c>
      <c r="AB23" s="71">
        <v>0.27</v>
      </c>
      <c r="AC23" s="71">
        <v>15.03</v>
      </c>
      <c r="AD23" s="71">
        <v>0</v>
      </c>
      <c r="AE23" s="71">
        <v>286.63000000000005</v>
      </c>
      <c r="AF23" s="71">
        <v>15.309999999999999</v>
      </c>
      <c r="AG23" s="71">
        <v>0.02</v>
      </c>
      <c r="AH23" s="71">
        <v>3076.5699999999997</v>
      </c>
      <c r="AI23" s="71">
        <v>1690.3</v>
      </c>
      <c r="AJ23" s="71">
        <v>1198.95</v>
      </c>
      <c r="AK23" s="71">
        <v>187.32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30"/>
    </row>
    <row r="24" spans="1:60" s="31" customFormat="1" ht="19.5" customHeight="1">
      <c r="A24" s="28" t="s">
        <v>93</v>
      </c>
      <c r="B24" s="70">
        <v>14627.569999999998</v>
      </c>
      <c r="C24" s="72">
        <v>0.03359348226241221</v>
      </c>
      <c r="D24" s="71">
        <v>12598.269999999999</v>
      </c>
      <c r="E24" s="71">
        <v>7492.799999999999</v>
      </c>
      <c r="F24" s="71">
        <v>1229.4199999999998</v>
      </c>
      <c r="G24" s="71">
        <v>71.16</v>
      </c>
      <c r="H24" s="71">
        <v>302.44</v>
      </c>
      <c r="I24" s="71">
        <v>98.08</v>
      </c>
      <c r="J24" s="71">
        <v>2735.8799999999997</v>
      </c>
      <c r="K24" s="71">
        <v>711.0600000000001</v>
      </c>
      <c r="L24" s="71">
        <v>2344.76</v>
      </c>
      <c r="M24" s="71">
        <v>677.1600000000001</v>
      </c>
      <c r="N24" s="71">
        <v>595.77</v>
      </c>
      <c r="O24" s="71">
        <v>73.08</v>
      </c>
      <c r="P24" s="71">
        <v>8.31</v>
      </c>
      <c r="Q24" s="71">
        <v>262.53000000000003</v>
      </c>
      <c r="R24" s="71">
        <v>20.63</v>
      </c>
      <c r="S24" s="71">
        <v>0.03</v>
      </c>
      <c r="T24" s="71">
        <v>4145.12</v>
      </c>
      <c r="U24" s="71">
        <v>634.9200000000001</v>
      </c>
      <c r="V24" s="71">
        <v>12.89</v>
      </c>
      <c r="W24" s="71">
        <v>2.7899999999999996</v>
      </c>
      <c r="X24" s="71">
        <v>124.29000000000002</v>
      </c>
      <c r="Y24" s="71">
        <v>181.10999999999999</v>
      </c>
      <c r="Z24" s="71">
        <v>0.28</v>
      </c>
      <c r="AA24" s="71">
        <v>248.79000000000002</v>
      </c>
      <c r="AB24" s="71">
        <v>0.14</v>
      </c>
      <c r="AC24" s="71">
        <v>0</v>
      </c>
      <c r="AD24" s="71">
        <v>0</v>
      </c>
      <c r="AE24" s="71">
        <v>62.67999999999999</v>
      </c>
      <c r="AF24" s="71">
        <v>1.8699999999999999</v>
      </c>
      <c r="AG24" s="71">
        <v>0.08</v>
      </c>
      <c r="AH24" s="71">
        <v>1394.38</v>
      </c>
      <c r="AI24" s="71">
        <v>636.0600000000001</v>
      </c>
      <c r="AJ24" s="71">
        <v>524.59</v>
      </c>
      <c r="AK24" s="71">
        <v>233.73</v>
      </c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30"/>
    </row>
    <row r="25" spans="1:60" s="31" customFormat="1" ht="19.5" customHeight="1">
      <c r="A25" s="28" t="s">
        <v>94</v>
      </c>
      <c r="B25" s="70">
        <v>13770.259999999998</v>
      </c>
      <c r="C25" s="72">
        <v>0.032865040016201386</v>
      </c>
      <c r="D25" s="71">
        <v>11755.759999999998</v>
      </c>
      <c r="E25" s="71">
        <v>6600.919999999999</v>
      </c>
      <c r="F25" s="71">
        <v>1176.66</v>
      </c>
      <c r="G25" s="71">
        <v>44.989999999999995</v>
      </c>
      <c r="H25" s="71">
        <v>381.4200000000001</v>
      </c>
      <c r="I25" s="71">
        <v>68.38000000000001</v>
      </c>
      <c r="J25" s="71">
        <v>2351.6</v>
      </c>
      <c r="K25" s="71">
        <v>710.97</v>
      </c>
      <c r="L25" s="71">
        <v>1866.9</v>
      </c>
      <c r="M25" s="71">
        <v>503.68</v>
      </c>
      <c r="N25" s="71">
        <v>453.83</v>
      </c>
      <c r="O25" s="71">
        <v>41.92999999999999</v>
      </c>
      <c r="P25" s="71">
        <v>7.92</v>
      </c>
      <c r="Q25" s="71">
        <v>717.26</v>
      </c>
      <c r="R25" s="71">
        <v>135.62</v>
      </c>
      <c r="S25" s="71">
        <v>0.15</v>
      </c>
      <c r="T25" s="71">
        <v>3798.1299999999997</v>
      </c>
      <c r="U25" s="71">
        <v>705.9</v>
      </c>
      <c r="V25" s="71">
        <v>8.59</v>
      </c>
      <c r="W25" s="71">
        <v>1.34</v>
      </c>
      <c r="X25" s="71">
        <v>60.78</v>
      </c>
      <c r="Y25" s="71">
        <v>181.10999999999999</v>
      </c>
      <c r="Z25" s="71">
        <v>0.25</v>
      </c>
      <c r="AA25" s="71">
        <v>341.75000000000006</v>
      </c>
      <c r="AB25" s="71">
        <v>0.3700000000000001</v>
      </c>
      <c r="AC25" s="71">
        <v>3.5199999999999996</v>
      </c>
      <c r="AD25" s="71">
        <v>0</v>
      </c>
      <c r="AE25" s="71">
        <v>102.50999999999999</v>
      </c>
      <c r="AF25" s="71">
        <v>5.65</v>
      </c>
      <c r="AG25" s="71">
        <v>0.03</v>
      </c>
      <c r="AH25" s="71">
        <v>1308.6000000000004</v>
      </c>
      <c r="AI25" s="71">
        <v>719.43</v>
      </c>
      <c r="AJ25" s="71">
        <v>486.63</v>
      </c>
      <c r="AK25" s="71">
        <v>102.54</v>
      </c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30"/>
    </row>
    <row r="26" spans="1:60" s="31" customFormat="1" ht="19.5" customHeight="1">
      <c r="A26" s="28" t="s">
        <v>95</v>
      </c>
      <c r="B26" s="70">
        <v>9992.64</v>
      </c>
      <c r="C26" s="72">
        <v>0.044755801881318114</v>
      </c>
      <c r="D26" s="71">
        <v>8509.81</v>
      </c>
      <c r="E26" s="71">
        <v>5045.9800000000005</v>
      </c>
      <c r="F26" s="71">
        <v>770.0200000000001</v>
      </c>
      <c r="G26" s="71">
        <v>33.12</v>
      </c>
      <c r="H26" s="71">
        <v>393.86</v>
      </c>
      <c r="I26" s="71">
        <v>63.129999999999995</v>
      </c>
      <c r="J26" s="71">
        <v>1753.4200000000003</v>
      </c>
      <c r="K26" s="71">
        <v>512.59</v>
      </c>
      <c r="L26" s="71">
        <v>1519.8400000000001</v>
      </c>
      <c r="M26" s="71">
        <v>399.1700000000001</v>
      </c>
      <c r="N26" s="71">
        <v>342.94</v>
      </c>
      <c r="O26" s="71">
        <v>47.72</v>
      </c>
      <c r="P26" s="71">
        <v>8.510000000000002</v>
      </c>
      <c r="Q26" s="71">
        <v>164.48000000000002</v>
      </c>
      <c r="R26" s="71">
        <v>91.33</v>
      </c>
      <c r="S26" s="71">
        <v>0.09</v>
      </c>
      <c r="T26" s="71">
        <v>2808.76</v>
      </c>
      <c r="U26" s="71">
        <v>527.85</v>
      </c>
      <c r="V26" s="71">
        <v>9.01</v>
      </c>
      <c r="W26" s="71">
        <v>0</v>
      </c>
      <c r="X26" s="71">
        <v>117.73</v>
      </c>
      <c r="Y26" s="71">
        <v>172.46</v>
      </c>
      <c r="Z26" s="71">
        <v>0.24000000000000002</v>
      </c>
      <c r="AA26" s="71">
        <v>130.26</v>
      </c>
      <c r="AB26" s="71">
        <v>0.26</v>
      </c>
      <c r="AC26" s="71">
        <v>0</v>
      </c>
      <c r="AD26" s="71">
        <v>0</v>
      </c>
      <c r="AE26" s="71">
        <v>90.13000000000001</v>
      </c>
      <c r="AF26" s="71">
        <v>7.76</v>
      </c>
      <c r="AG26" s="71">
        <v>0</v>
      </c>
      <c r="AH26" s="71">
        <v>954.98</v>
      </c>
      <c r="AI26" s="71">
        <v>517.23</v>
      </c>
      <c r="AJ26" s="71">
        <v>369.84999999999997</v>
      </c>
      <c r="AK26" s="71">
        <v>67.9</v>
      </c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30"/>
    </row>
    <row r="27" spans="1:60" s="31" customFormat="1" ht="19.5" customHeight="1">
      <c r="A27" s="28" t="s">
        <v>96</v>
      </c>
      <c r="B27" s="70">
        <v>9851.529999999999</v>
      </c>
      <c r="C27" s="72">
        <v>0.03212500916719896</v>
      </c>
      <c r="D27" s="71">
        <v>8711.800000000001</v>
      </c>
      <c r="E27" s="71">
        <v>5120.9</v>
      </c>
      <c r="F27" s="71">
        <v>899.68</v>
      </c>
      <c r="G27" s="71">
        <v>61.269999999999996</v>
      </c>
      <c r="H27" s="71">
        <v>282.07</v>
      </c>
      <c r="I27" s="71">
        <v>129.77</v>
      </c>
      <c r="J27" s="71">
        <v>1831.88</v>
      </c>
      <c r="K27" s="71">
        <v>416.8800000000001</v>
      </c>
      <c r="L27" s="71">
        <v>1499.3500000000001</v>
      </c>
      <c r="M27" s="71">
        <v>472.82</v>
      </c>
      <c r="N27" s="71">
        <v>439.38000000000005</v>
      </c>
      <c r="O27" s="71">
        <v>25.32</v>
      </c>
      <c r="P27" s="71">
        <v>8.12</v>
      </c>
      <c r="Q27" s="71">
        <v>230.42</v>
      </c>
      <c r="R27" s="71">
        <v>38.57</v>
      </c>
      <c r="S27" s="71">
        <v>0</v>
      </c>
      <c r="T27" s="71">
        <v>2849.09</v>
      </c>
      <c r="U27" s="71">
        <v>348.31000000000006</v>
      </c>
      <c r="V27" s="71">
        <v>4.25</v>
      </c>
      <c r="W27" s="71">
        <v>0</v>
      </c>
      <c r="X27" s="71">
        <v>39.06</v>
      </c>
      <c r="Y27" s="71">
        <v>47.870000000000005</v>
      </c>
      <c r="Z27" s="71">
        <v>0.3900000000000001</v>
      </c>
      <c r="AA27" s="71">
        <v>108.17000000000002</v>
      </c>
      <c r="AB27" s="71">
        <v>0.09999999999999999</v>
      </c>
      <c r="AC27" s="71">
        <v>11.299999999999999</v>
      </c>
      <c r="AD27" s="71">
        <v>0</v>
      </c>
      <c r="AE27" s="71">
        <v>131.79999999999998</v>
      </c>
      <c r="AF27" s="71">
        <v>5.2299999999999995</v>
      </c>
      <c r="AG27" s="71">
        <v>0.13999999999999999</v>
      </c>
      <c r="AH27" s="71">
        <v>791.42</v>
      </c>
      <c r="AI27" s="71">
        <v>434.04</v>
      </c>
      <c r="AJ27" s="71">
        <v>328.64</v>
      </c>
      <c r="AK27" s="71">
        <v>28.740000000000002</v>
      </c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30"/>
    </row>
    <row r="28" spans="1:60" s="31" customFormat="1" ht="19.5" customHeight="1">
      <c r="A28" s="28" t="s">
        <v>97</v>
      </c>
      <c r="B28" s="70">
        <v>29978.620000000003</v>
      </c>
      <c r="C28" s="72">
        <v>0.021341848768354543</v>
      </c>
      <c r="D28" s="71">
        <v>26606.85</v>
      </c>
      <c r="E28" s="71">
        <v>15823.68</v>
      </c>
      <c r="F28" s="71">
        <v>2409.68</v>
      </c>
      <c r="G28" s="71">
        <v>193.97000000000003</v>
      </c>
      <c r="H28" s="71">
        <v>1160.91</v>
      </c>
      <c r="I28" s="71">
        <v>430.15</v>
      </c>
      <c r="J28" s="71">
        <v>5209.75</v>
      </c>
      <c r="K28" s="71">
        <v>1360.7399999999998</v>
      </c>
      <c r="L28" s="71">
        <v>5058.48</v>
      </c>
      <c r="M28" s="71">
        <v>1234.1299999999999</v>
      </c>
      <c r="N28" s="71">
        <v>977.28</v>
      </c>
      <c r="O28" s="71">
        <v>240.01</v>
      </c>
      <c r="P28" s="71">
        <v>16.84</v>
      </c>
      <c r="Q28" s="71">
        <v>942.9799999999998</v>
      </c>
      <c r="R28" s="71">
        <v>361.21000000000004</v>
      </c>
      <c r="S28" s="71">
        <v>2.33</v>
      </c>
      <c r="T28" s="71">
        <v>8242.52</v>
      </c>
      <c r="U28" s="71">
        <v>991.7799999999999</v>
      </c>
      <c r="V28" s="71">
        <v>7.879999999999999</v>
      </c>
      <c r="W28" s="71">
        <v>1.92</v>
      </c>
      <c r="X28" s="71">
        <v>180.54999999999995</v>
      </c>
      <c r="Y28" s="71">
        <v>203.64999999999998</v>
      </c>
      <c r="Z28" s="71">
        <v>0.91</v>
      </c>
      <c r="AA28" s="71">
        <v>382.09000000000003</v>
      </c>
      <c r="AB28" s="71">
        <v>1.7000000000000002</v>
      </c>
      <c r="AC28" s="71">
        <v>53.71999999999999</v>
      </c>
      <c r="AD28" s="71">
        <v>0.45</v>
      </c>
      <c r="AE28" s="71">
        <v>155.23000000000002</v>
      </c>
      <c r="AF28" s="71">
        <v>3.6799999999999997</v>
      </c>
      <c r="AG28" s="71">
        <v>0</v>
      </c>
      <c r="AH28" s="71">
        <v>2379.9900000000002</v>
      </c>
      <c r="AI28" s="71">
        <v>1309.2599999999998</v>
      </c>
      <c r="AJ28" s="71">
        <v>919.8600000000001</v>
      </c>
      <c r="AK28" s="71">
        <v>150.87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30"/>
    </row>
    <row r="29" spans="1:60" s="31" customFormat="1" ht="19.5" customHeight="1">
      <c r="A29" s="28" t="s">
        <v>98</v>
      </c>
      <c r="B29" s="70">
        <v>24605.02</v>
      </c>
      <c r="C29" s="72">
        <v>0.03675647387632841</v>
      </c>
      <c r="D29" s="71">
        <v>21724.99</v>
      </c>
      <c r="E29" s="71">
        <v>12310.249999999998</v>
      </c>
      <c r="F29" s="71">
        <v>2190.04</v>
      </c>
      <c r="G29" s="71">
        <v>130.97</v>
      </c>
      <c r="H29" s="71">
        <v>831.1999999999999</v>
      </c>
      <c r="I29" s="71">
        <v>145.23999999999995</v>
      </c>
      <c r="J29" s="71">
        <v>4104.29</v>
      </c>
      <c r="K29" s="71">
        <v>977.3699999999999</v>
      </c>
      <c r="L29" s="71">
        <v>3931.14</v>
      </c>
      <c r="M29" s="71">
        <v>1104.53</v>
      </c>
      <c r="N29" s="71">
        <v>974.7400000000001</v>
      </c>
      <c r="O29" s="71">
        <v>124.51</v>
      </c>
      <c r="P29" s="71">
        <v>5.28</v>
      </c>
      <c r="Q29" s="71">
        <v>1399.22</v>
      </c>
      <c r="R29" s="71">
        <v>159.7</v>
      </c>
      <c r="S29" s="71">
        <v>0.29000000000000004</v>
      </c>
      <c r="T29" s="71">
        <v>6751.000000000001</v>
      </c>
      <c r="U29" s="71">
        <v>924.8</v>
      </c>
      <c r="V29" s="71">
        <v>9.29</v>
      </c>
      <c r="W29" s="71">
        <v>3.7600000000000002</v>
      </c>
      <c r="X29" s="71">
        <v>105.08</v>
      </c>
      <c r="Y29" s="71">
        <v>183.59999999999997</v>
      </c>
      <c r="Z29" s="71">
        <v>0.36000000000000004</v>
      </c>
      <c r="AA29" s="71">
        <v>486.13</v>
      </c>
      <c r="AB29" s="71">
        <v>0.79</v>
      </c>
      <c r="AC29" s="71">
        <v>12.990000000000002</v>
      </c>
      <c r="AD29" s="71">
        <v>0</v>
      </c>
      <c r="AE29" s="71">
        <v>115.96000000000001</v>
      </c>
      <c r="AF29" s="71">
        <v>6.569999999999999</v>
      </c>
      <c r="AG29" s="71">
        <v>0.27</v>
      </c>
      <c r="AH29" s="71">
        <v>1955.2300000000002</v>
      </c>
      <c r="AI29" s="71">
        <v>1129.6100000000001</v>
      </c>
      <c r="AJ29" s="71">
        <v>762.7099999999999</v>
      </c>
      <c r="AK29" s="71">
        <v>62.91000000000002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30"/>
    </row>
    <row r="30" spans="1:60" s="31" customFormat="1" ht="19.5" customHeight="1">
      <c r="A30" s="28" t="s">
        <v>99</v>
      </c>
      <c r="B30" s="70">
        <v>41613.66</v>
      </c>
      <c r="C30" s="72">
        <v>0.04565341937040146</v>
      </c>
      <c r="D30" s="71">
        <v>36521.34</v>
      </c>
      <c r="E30" s="71">
        <v>21030.86</v>
      </c>
      <c r="F30" s="71">
        <v>3566.3100000000004</v>
      </c>
      <c r="G30" s="71">
        <v>316.75000000000006</v>
      </c>
      <c r="H30" s="71">
        <v>1222.08</v>
      </c>
      <c r="I30" s="71">
        <v>203.76</v>
      </c>
      <c r="J30" s="71">
        <v>7163.41</v>
      </c>
      <c r="K30" s="71">
        <v>2052.59</v>
      </c>
      <c r="L30" s="71">
        <v>6505.96</v>
      </c>
      <c r="M30" s="71">
        <v>1753.8500000000001</v>
      </c>
      <c r="N30" s="71">
        <v>1582.69</v>
      </c>
      <c r="O30" s="71">
        <v>166.38</v>
      </c>
      <c r="P30" s="71">
        <v>4.779999999999999</v>
      </c>
      <c r="Q30" s="71">
        <v>1557.8</v>
      </c>
      <c r="R30" s="71">
        <v>530.46</v>
      </c>
      <c r="S30" s="71">
        <v>2.05</v>
      </c>
      <c r="T30" s="71">
        <v>11646.32</v>
      </c>
      <c r="U30" s="71">
        <v>1478.4200000000003</v>
      </c>
      <c r="V30" s="71">
        <v>34.03</v>
      </c>
      <c r="W30" s="71">
        <v>8.879999999999999</v>
      </c>
      <c r="X30" s="71">
        <v>290.48</v>
      </c>
      <c r="Y30" s="71">
        <v>292.20000000000005</v>
      </c>
      <c r="Z30" s="71">
        <v>0.5499999999999999</v>
      </c>
      <c r="AA30" s="71">
        <v>657.9499999999999</v>
      </c>
      <c r="AB30" s="71">
        <v>0.18000000000000002</v>
      </c>
      <c r="AC30" s="71">
        <v>45.28000000000001</v>
      </c>
      <c r="AD30" s="71">
        <v>0.25</v>
      </c>
      <c r="AE30" s="71">
        <v>133.85</v>
      </c>
      <c r="AF30" s="71">
        <v>14.570000000000002</v>
      </c>
      <c r="AG30" s="71">
        <v>0.2</v>
      </c>
      <c r="AH30" s="71">
        <v>3613.899999999999</v>
      </c>
      <c r="AI30" s="71">
        <v>1964.54</v>
      </c>
      <c r="AJ30" s="71">
        <v>1413.66</v>
      </c>
      <c r="AK30" s="71">
        <v>235.7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30"/>
    </row>
    <row r="31" spans="1:60" s="31" customFormat="1" ht="19.5" customHeight="1">
      <c r="A31" s="28" t="s">
        <v>100</v>
      </c>
      <c r="B31" s="70">
        <v>75152.56999999998</v>
      </c>
      <c r="C31" s="72">
        <v>0.05850672977395188</v>
      </c>
      <c r="D31" s="71">
        <v>68199.27</v>
      </c>
      <c r="E31" s="71">
        <v>37831.54</v>
      </c>
      <c r="F31" s="71">
        <v>7967.79</v>
      </c>
      <c r="G31" s="71">
        <v>445.92999999999995</v>
      </c>
      <c r="H31" s="71">
        <v>2443.55</v>
      </c>
      <c r="I31" s="71">
        <v>424.8</v>
      </c>
      <c r="J31" s="71">
        <v>11750.79</v>
      </c>
      <c r="K31" s="71">
        <v>3296.4500000000003</v>
      </c>
      <c r="L31" s="71">
        <v>11502.230000000001</v>
      </c>
      <c r="M31" s="71">
        <v>2254.54</v>
      </c>
      <c r="N31" s="71">
        <v>1943.32</v>
      </c>
      <c r="O31" s="71">
        <v>292.38</v>
      </c>
      <c r="P31" s="71">
        <v>18.84</v>
      </c>
      <c r="Q31" s="71">
        <v>6573.860000000001</v>
      </c>
      <c r="R31" s="71">
        <v>1060.42</v>
      </c>
      <c r="S31" s="71">
        <v>3.1599999999999997</v>
      </c>
      <c r="T31" s="71">
        <v>20475.75</v>
      </c>
      <c r="U31" s="71">
        <v>2109.8399999999997</v>
      </c>
      <c r="V31" s="71">
        <v>76.35000000000001</v>
      </c>
      <c r="W31" s="71">
        <v>37.4</v>
      </c>
      <c r="X31" s="71">
        <v>277.42999999999995</v>
      </c>
      <c r="Y31" s="71">
        <v>363.83</v>
      </c>
      <c r="Z31" s="71">
        <v>1.19</v>
      </c>
      <c r="AA31" s="71">
        <v>951.27</v>
      </c>
      <c r="AB31" s="71">
        <v>1.2700000000000002</v>
      </c>
      <c r="AC31" s="71">
        <v>43.05</v>
      </c>
      <c r="AD31" s="71">
        <v>0.42999999999999994</v>
      </c>
      <c r="AE31" s="71">
        <v>341.63</v>
      </c>
      <c r="AF31" s="71">
        <v>15.56</v>
      </c>
      <c r="AG31" s="71">
        <v>0.43</v>
      </c>
      <c r="AH31" s="71">
        <v>4843.46</v>
      </c>
      <c r="AI31" s="71">
        <v>2516.26</v>
      </c>
      <c r="AJ31" s="71">
        <v>2071.36</v>
      </c>
      <c r="AK31" s="71">
        <v>255.83999999999997</v>
      </c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30"/>
    </row>
    <row r="32" spans="1:60" s="31" customFormat="1" ht="19.5" customHeight="1">
      <c r="A32" s="28" t="s">
        <v>101</v>
      </c>
      <c r="B32" s="70">
        <v>22922.34</v>
      </c>
      <c r="C32" s="72">
        <v>0.031018246980126563</v>
      </c>
      <c r="D32" s="71">
        <v>20430.829999999998</v>
      </c>
      <c r="E32" s="71">
        <v>11962.7</v>
      </c>
      <c r="F32" s="71">
        <v>2367.01</v>
      </c>
      <c r="G32" s="71">
        <v>107.74000000000001</v>
      </c>
      <c r="H32" s="71">
        <v>600.77</v>
      </c>
      <c r="I32" s="71">
        <v>207.64999999999998</v>
      </c>
      <c r="J32" s="71">
        <v>4115.459999999999</v>
      </c>
      <c r="K32" s="71">
        <v>991.0200000000001</v>
      </c>
      <c r="L32" s="71">
        <v>3573.0499999999997</v>
      </c>
      <c r="M32" s="71">
        <v>937.36</v>
      </c>
      <c r="N32" s="71">
        <v>848.99</v>
      </c>
      <c r="O32" s="71">
        <v>86.48</v>
      </c>
      <c r="P32" s="71">
        <v>1.8899999999999997</v>
      </c>
      <c r="Q32" s="71">
        <v>670.21</v>
      </c>
      <c r="R32" s="71">
        <v>243.51</v>
      </c>
      <c r="S32" s="71">
        <v>0.52</v>
      </c>
      <c r="T32" s="71">
        <v>6616.530000000001</v>
      </c>
      <c r="U32" s="71">
        <v>624.97</v>
      </c>
      <c r="V32" s="71">
        <v>4.510000000000001</v>
      </c>
      <c r="W32" s="71">
        <v>9.969999999999999</v>
      </c>
      <c r="X32" s="71">
        <v>74.46000000000001</v>
      </c>
      <c r="Y32" s="71">
        <v>129.39000000000001</v>
      </c>
      <c r="Z32" s="71">
        <v>0.4</v>
      </c>
      <c r="AA32" s="71">
        <v>281.63</v>
      </c>
      <c r="AB32" s="71">
        <v>0.26</v>
      </c>
      <c r="AC32" s="71">
        <v>13.88</v>
      </c>
      <c r="AD32" s="71">
        <v>0</v>
      </c>
      <c r="AE32" s="71">
        <v>104.05999999999999</v>
      </c>
      <c r="AF32" s="71">
        <v>6.38</v>
      </c>
      <c r="AG32" s="71">
        <v>0.03</v>
      </c>
      <c r="AH32" s="71">
        <v>1866.54</v>
      </c>
      <c r="AI32" s="71">
        <v>1009.35</v>
      </c>
      <c r="AJ32" s="71">
        <v>755.4399999999998</v>
      </c>
      <c r="AK32" s="71">
        <v>101.75</v>
      </c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30"/>
    </row>
    <row r="33" spans="1:58" s="30" customFormat="1" ht="19.5" customHeight="1">
      <c r="A33" s="34" t="s">
        <v>102</v>
      </c>
      <c r="B33" s="70">
        <v>15678.140000000001</v>
      </c>
      <c r="C33" s="72">
        <v>0.04497943785700498</v>
      </c>
      <c r="D33" s="71">
        <v>14053.519999999999</v>
      </c>
      <c r="E33" s="71">
        <v>8386.99</v>
      </c>
      <c r="F33" s="71">
        <v>1493.3899999999999</v>
      </c>
      <c r="G33" s="71">
        <v>116.02000000000002</v>
      </c>
      <c r="H33" s="71">
        <v>582.02</v>
      </c>
      <c r="I33" s="71">
        <v>151.84</v>
      </c>
      <c r="J33" s="71">
        <v>2833.19</v>
      </c>
      <c r="K33" s="71">
        <v>563.6500000000001</v>
      </c>
      <c r="L33" s="71">
        <v>2646.88</v>
      </c>
      <c r="M33" s="71">
        <v>666.15</v>
      </c>
      <c r="N33" s="71">
        <v>575.46</v>
      </c>
      <c r="O33" s="71">
        <v>90.58999999999999</v>
      </c>
      <c r="P33" s="71">
        <v>0.1</v>
      </c>
      <c r="Q33" s="71">
        <v>588.2099999999999</v>
      </c>
      <c r="R33" s="71">
        <v>97.55999999999999</v>
      </c>
      <c r="S33" s="71">
        <v>0.01</v>
      </c>
      <c r="T33" s="71">
        <v>4314.6</v>
      </c>
      <c r="U33" s="71">
        <v>583.44</v>
      </c>
      <c r="V33" s="71">
        <v>2.62</v>
      </c>
      <c r="W33" s="71">
        <v>0.04</v>
      </c>
      <c r="X33" s="71">
        <v>154.78</v>
      </c>
      <c r="Y33" s="71">
        <v>144.75</v>
      </c>
      <c r="Z33" s="71">
        <v>0.6600000000000001</v>
      </c>
      <c r="AA33" s="71">
        <v>205.5</v>
      </c>
      <c r="AB33" s="71">
        <v>0.7300000000000002</v>
      </c>
      <c r="AC33" s="71">
        <v>2.3899999999999997</v>
      </c>
      <c r="AD33" s="71">
        <v>0</v>
      </c>
      <c r="AE33" s="71">
        <v>69.12</v>
      </c>
      <c r="AF33" s="71">
        <v>2.85</v>
      </c>
      <c r="AG33" s="71">
        <v>0</v>
      </c>
      <c r="AH33" s="71">
        <v>1041.18</v>
      </c>
      <c r="AI33" s="71">
        <v>621.6</v>
      </c>
      <c r="AJ33" s="71">
        <v>361.21000000000004</v>
      </c>
      <c r="AK33" s="71">
        <v>58.37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s="30" customFormat="1" ht="19.5" customHeight="1">
      <c r="A34" s="34" t="s">
        <v>103</v>
      </c>
      <c r="B34" s="70">
        <v>35998.19</v>
      </c>
      <c r="C34" s="72">
        <v>0.04734316411296047</v>
      </c>
      <c r="D34" s="71">
        <v>32268.53</v>
      </c>
      <c r="E34" s="71">
        <v>18719.800000000003</v>
      </c>
      <c r="F34" s="71">
        <v>4467.030000000001</v>
      </c>
      <c r="G34" s="71">
        <v>200.54</v>
      </c>
      <c r="H34" s="71">
        <v>1332.9599999999998</v>
      </c>
      <c r="I34" s="71">
        <v>430.75999999999993</v>
      </c>
      <c r="J34" s="71">
        <v>5010</v>
      </c>
      <c r="K34" s="71">
        <v>1363.9899999999998</v>
      </c>
      <c r="L34" s="71">
        <v>5914.5199999999995</v>
      </c>
      <c r="M34" s="71">
        <v>1128.4299999999998</v>
      </c>
      <c r="N34" s="71">
        <v>967.13</v>
      </c>
      <c r="O34" s="71">
        <v>155.8</v>
      </c>
      <c r="P34" s="71">
        <v>5.5</v>
      </c>
      <c r="Q34" s="71">
        <v>2360.31</v>
      </c>
      <c r="R34" s="71">
        <v>331.86</v>
      </c>
      <c r="S34" s="71">
        <v>0.6100000000000001</v>
      </c>
      <c r="T34" s="71">
        <v>9727.519999999999</v>
      </c>
      <c r="U34" s="71">
        <v>1194.57</v>
      </c>
      <c r="V34" s="71">
        <v>69.89</v>
      </c>
      <c r="W34" s="71">
        <v>117.15</v>
      </c>
      <c r="X34" s="71">
        <v>212.35000000000002</v>
      </c>
      <c r="Y34" s="71">
        <v>294.79</v>
      </c>
      <c r="Z34" s="71">
        <v>0.5</v>
      </c>
      <c r="AA34" s="71">
        <v>344.6</v>
      </c>
      <c r="AB34" s="71">
        <v>0.18999999999999997</v>
      </c>
      <c r="AC34" s="71">
        <v>33.45</v>
      </c>
      <c r="AD34" s="71">
        <v>0</v>
      </c>
      <c r="AE34" s="71">
        <v>106.61000000000001</v>
      </c>
      <c r="AF34" s="71">
        <v>14.71</v>
      </c>
      <c r="AG34" s="71">
        <v>0.33000000000000007</v>
      </c>
      <c r="AH34" s="71">
        <v>2535.09</v>
      </c>
      <c r="AI34" s="71">
        <v>1311.59</v>
      </c>
      <c r="AJ34" s="71">
        <v>878.34</v>
      </c>
      <c r="AK34" s="71">
        <v>345.16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s="30" customFormat="1" ht="19.5" customHeight="1">
      <c r="A35" s="34" t="s">
        <v>104</v>
      </c>
      <c r="B35" s="70">
        <v>129979.81999999999</v>
      </c>
      <c r="C35" s="72">
        <v>0.060185210485554475</v>
      </c>
      <c r="D35" s="71">
        <v>121530.24999999999</v>
      </c>
      <c r="E35" s="71">
        <v>69620.93000000001</v>
      </c>
      <c r="F35" s="71">
        <v>21898.219999999998</v>
      </c>
      <c r="G35" s="71">
        <v>491.81</v>
      </c>
      <c r="H35" s="71">
        <v>4967.910000000001</v>
      </c>
      <c r="I35" s="71">
        <v>865.38</v>
      </c>
      <c r="J35" s="71">
        <v>17382.109999999997</v>
      </c>
      <c r="K35" s="71">
        <v>3952.1699999999996</v>
      </c>
      <c r="L35" s="71">
        <v>20063.329999999998</v>
      </c>
      <c r="M35" s="71">
        <v>2223.49</v>
      </c>
      <c r="N35" s="71">
        <v>1831.71</v>
      </c>
      <c r="O35" s="71">
        <v>380.28999999999996</v>
      </c>
      <c r="P35" s="71">
        <v>11.49</v>
      </c>
      <c r="Q35" s="71">
        <v>12904.27</v>
      </c>
      <c r="R35" s="71">
        <v>1646.27</v>
      </c>
      <c r="S35" s="71">
        <v>8.200000000000001</v>
      </c>
      <c r="T35" s="71">
        <v>35127.09</v>
      </c>
      <c r="U35" s="71">
        <v>2394.37</v>
      </c>
      <c r="V35" s="71">
        <v>128.75</v>
      </c>
      <c r="W35" s="71">
        <v>43.68000000000001</v>
      </c>
      <c r="X35" s="71">
        <v>387.27000000000004</v>
      </c>
      <c r="Y35" s="71">
        <v>370.19</v>
      </c>
      <c r="Z35" s="71">
        <v>1.5</v>
      </c>
      <c r="AA35" s="71">
        <v>1113.55</v>
      </c>
      <c r="AB35" s="71">
        <v>3.0300000000000002</v>
      </c>
      <c r="AC35" s="71">
        <v>21.339999999999996</v>
      </c>
      <c r="AD35" s="71">
        <v>0.04</v>
      </c>
      <c r="AE35" s="71">
        <v>293.38</v>
      </c>
      <c r="AF35" s="71">
        <v>30.89</v>
      </c>
      <c r="AG35" s="71">
        <v>0.75</v>
      </c>
      <c r="AH35" s="71">
        <v>6055.200000000001</v>
      </c>
      <c r="AI35" s="71">
        <v>3510.28</v>
      </c>
      <c r="AJ35" s="71">
        <v>2261.16</v>
      </c>
      <c r="AK35" s="71">
        <v>283.76</v>
      </c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8" s="30" customFormat="1" ht="19.5" customHeight="1">
      <c r="A36" s="34" t="s">
        <v>105</v>
      </c>
      <c r="B36" s="70">
        <v>73829.72</v>
      </c>
      <c r="C36" s="72">
        <v>0.04830454590762123</v>
      </c>
      <c r="D36" s="71">
        <v>67458.87000000001</v>
      </c>
      <c r="E36" s="71">
        <v>38987.37000000001</v>
      </c>
      <c r="F36" s="71">
        <v>9705.79</v>
      </c>
      <c r="G36" s="71">
        <v>331.50000000000006</v>
      </c>
      <c r="H36" s="71">
        <v>3380.05</v>
      </c>
      <c r="I36" s="71">
        <v>477.2</v>
      </c>
      <c r="J36" s="71">
        <v>11100.289999999999</v>
      </c>
      <c r="K36" s="71">
        <v>2809.26</v>
      </c>
      <c r="L36" s="71">
        <v>11183.28</v>
      </c>
      <c r="M36" s="71">
        <v>2119.6600000000003</v>
      </c>
      <c r="N36" s="71">
        <v>1813.71</v>
      </c>
      <c r="O36" s="71">
        <v>300.15</v>
      </c>
      <c r="P36" s="71">
        <v>5.8</v>
      </c>
      <c r="Q36" s="71">
        <v>4733.26</v>
      </c>
      <c r="R36" s="71">
        <v>1183.5400000000002</v>
      </c>
      <c r="S36" s="71">
        <v>3.2399999999999998</v>
      </c>
      <c r="T36" s="71">
        <v>20431.8</v>
      </c>
      <c r="U36" s="71">
        <v>1824.51</v>
      </c>
      <c r="V36" s="71">
        <v>41.349999999999994</v>
      </c>
      <c r="W36" s="71">
        <v>2.48</v>
      </c>
      <c r="X36" s="71">
        <v>302.96999999999997</v>
      </c>
      <c r="Y36" s="71">
        <v>489.80999999999995</v>
      </c>
      <c r="Z36" s="71">
        <v>2.62</v>
      </c>
      <c r="AA36" s="71">
        <v>715.5999999999999</v>
      </c>
      <c r="AB36" s="71">
        <v>1.2700000000000002</v>
      </c>
      <c r="AC36" s="71">
        <v>12.75</v>
      </c>
      <c r="AD36" s="71">
        <v>0.29000000000000004</v>
      </c>
      <c r="AE36" s="71">
        <v>235.35000000000002</v>
      </c>
      <c r="AF36" s="71">
        <v>19.8</v>
      </c>
      <c r="AG36" s="71">
        <v>0.22</v>
      </c>
      <c r="AH36" s="71">
        <v>4546.34</v>
      </c>
      <c r="AI36" s="71">
        <v>2610.5800000000004</v>
      </c>
      <c r="AJ36" s="71">
        <v>1696.5</v>
      </c>
      <c r="AK36" s="71">
        <v>239.26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 s="30" customFormat="1" ht="19.5" customHeight="1">
      <c r="A37" s="34" t="s">
        <v>106</v>
      </c>
      <c r="B37" s="70">
        <v>17778.64</v>
      </c>
      <c r="C37" s="72">
        <v>0.04335109161182471</v>
      </c>
      <c r="D37" s="71">
        <v>16062.230000000003</v>
      </c>
      <c r="E37" s="71">
        <v>9384.080000000002</v>
      </c>
      <c r="F37" s="71">
        <v>2440.0800000000004</v>
      </c>
      <c r="G37" s="71">
        <v>72.68000000000002</v>
      </c>
      <c r="H37" s="71">
        <v>607.75</v>
      </c>
      <c r="I37" s="71">
        <v>202.41</v>
      </c>
      <c r="J37" s="71">
        <v>2723.46</v>
      </c>
      <c r="K37" s="71">
        <v>775.0400000000001</v>
      </c>
      <c r="L37" s="71">
        <v>2562.66</v>
      </c>
      <c r="M37" s="71">
        <v>520.9699999999999</v>
      </c>
      <c r="N37" s="71">
        <v>405.51</v>
      </c>
      <c r="O37" s="71">
        <v>113.75</v>
      </c>
      <c r="P37" s="71">
        <v>1.7100000000000004</v>
      </c>
      <c r="Q37" s="71">
        <v>998.98</v>
      </c>
      <c r="R37" s="71">
        <v>278.11</v>
      </c>
      <c r="S37" s="71">
        <v>3.24</v>
      </c>
      <c r="T37" s="71">
        <v>4876.85</v>
      </c>
      <c r="U37" s="71">
        <v>407.75999999999993</v>
      </c>
      <c r="V37" s="71">
        <v>45.440000000000005</v>
      </c>
      <c r="W37" s="71">
        <v>0</v>
      </c>
      <c r="X37" s="71">
        <v>44.42</v>
      </c>
      <c r="Y37" s="71">
        <v>83.01</v>
      </c>
      <c r="Z37" s="71">
        <v>0.74</v>
      </c>
      <c r="AA37" s="71">
        <v>212.06</v>
      </c>
      <c r="AB37" s="71">
        <v>1.2999999999999998</v>
      </c>
      <c r="AC37" s="71">
        <v>0.11999999999999998</v>
      </c>
      <c r="AD37" s="71">
        <v>0</v>
      </c>
      <c r="AE37" s="71">
        <v>17.830000000000002</v>
      </c>
      <c r="AF37" s="71">
        <v>2.8400000000000003</v>
      </c>
      <c r="AG37" s="71">
        <v>0</v>
      </c>
      <c r="AH37" s="71">
        <v>1308.6499999999999</v>
      </c>
      <c r="AI37" s="71">
        <v>739.0899999999999</v>
      </c>
      <c r="AJ37" s="71">
        <v>488.73</v>
      </c>
      <c r="AK37" s="71">
        <v>80.83000000000001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1:58" s="30" customFormat="1" ht="19.5" customHeight="1">
      <c r="A38" s="35" t="s">
        <v>107</v>
      </c>
      <c r="B38" s="70">
        <v>16959.069999999996</v>
      </c>
      <c r="C38" s="72">
        <v>0.035386392469592964</v>
      </c>
      <c r="D38" s="71">
        <v>15396.300000000001</v>
      </c>
      <c r="E38" s="71">
        <v>9310.480000000001</v>
      </c>
      <c r="F38" s="71">
        <v>2955.9199999999996</v>
      </c>
      <c r="G38" s="71">
        <v>61.87999999999999</v>
      </c>
      <c r="H38" s="71">
        <v>659.2499999999999</v>
      </c>
      <c r="I38" s="71">
        <v>140.27999999999997</v>
      </c>
      <c r="J38" s="71">
        <v>2409.6299999999997</v>
      </c>
      <c r="K38" s="71">
        <v>611.35</v>
      </c>
      <c r="L38" s="71">
        <v>2472.17</v>
      </c>
      <c r="M38" s="71">
        <v>431.89</v>
      </c>
      <c r="N38" s="71">
        <v>366.68</v>
      </c>
      <c r="O38" s="71">
        <v>63.11000000000001</v>
      </c>
      <c r="P38" s="71">
        <v>2.0999999999999996</v>
      </c>
      <c r="Q38" s="71">
        <v>658.9499999999999</v>
      </c>
      <c r="R38" s="71">
        <v>107.30999999999997</v>
      </c>
      <c r="S38" s="71">
        <v>0.39</v>
      </c>
      <c r="T38" s="71">
        <v>4887.28</v>
      </c>
      <c r="U38" s="71">
        <v>453.02000000000004</v>
      </c>
      <c r="V38" s="71">
        <v>4.54</v>
      </c>
      <c r="W38" s="71">
        <v>1.28</v>
      </c>
      <c r="X38" s="71">
        <v>48.98</v>
      </c>
      <c r="Y38" s="71">
        <v>101.85000000000001</v>
      </c>
      <c r="Z38" s="71">
        <v>0.7799999999999999</v>
      </c>
      <c r="AA38" s="71">
        <v>207.26000000000002</v>
      </c>
      <c r="AB38" s="71">
        <v>0.6300000000000001</v>
      </c>
      <c r="AC38" s="71">
        <v>23.009999999999994</v>
      </c>
      <c r="AD38" s="71">
        <v>0.11999999999999998</v>
      </c>
      <c r="AE38" s="71">
        <v>59.77</v>
      </c>
      <c r="AF38" s="71">
        <v>4.78</v>
      </c>
      <c r="AG38" s="71">
        <v>0.02</v>
      </c>
      <c r="AH38" s="71">
        <v>1109.75</v>
      </c>
      <c r="AI38" s="71">
        <v>643.45</v>
      </c>
      <c r="AJ38" s="71">
        <v>400.50000000000006</v>
      </c>
      <c r="AK38" s="71">
        <v>65.79999999999998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s="30" customFormat="1" ht="19.5" customHeight="1">
      <c r="A39" s="34" t="s">
        <v>108</v>
      </c>
      <c r="B39" s="70">
        <v>7998.36</v>
      </c>
      <c r="C39" s="72">
        <v>0.02727987300217305</v>
      </c>
      <c r="D39" s="71">
        <v>6869</v>
      </c>
      <c r="E39" s="71">
        <v>4060.0099999999998</v>
      </c>
      <c r="F39" s="71">
        <v>638.74</v>
      </c>
      <c r="G39" s="71">
        <v>25.41</v>
      </c>
      <c r="H39" s="71">
        <v>229.33</v>
      </c>
      <c r="I39" s="71">
        <v>73.08000000000001</v>
      </c>
      <c r="J39" s="71">
        <v>1309.8700000000001</v>
      </c>
      <c r="K39" s="71">
        <v>564.0999999999999</v>
      </c>
      <c r="L39" s="71">
        <v>1219.48</v>
      </c>
      <c r="M39" s="71">
        <v>222.26999999999998</v>
      </c>
      <c r="N39" s="71">
        <v>166.61</v>
      </c>
      <c r="O39" s="71">
        <v>46.68999999999999</v>
      </c>
      <c r="P39" s="71">
        <v>8.97</v>
      </c>
      <c r="Q39" s="71">
        <v>213.45999999999995</v>
      </c>
      <c r="R39" s="71">
        <v>89.93</v>
      </c>
      <c r="S39" s="71">
        <v>0.39</v>
      </c>
      <c r="T39" s="71">
        <v>2282.9399999999996</v>
      </c>
      <c r="U39" s="71">
        <v>379.6000000000001</v>
      </c>
      <c r="V39" s="71">
        <v>17.51</v>
      </c>
      <c r="W39" s="71">
        <v>2.73</v>
      </c>
      <c r="X39" s="71">
        <v>60.76</v>
      </c>
      <c r="Y39" s="71">
        <v>120.5</v>
      </c>
      <c r="Z39" s="71">
        <v>0.37</v>
      </c>
      <c r="AA39" s="71">
        <v>146.51</v>
      </c>
      <c r="AB39" s="71">
        <v>0.23</v>
      </c>
      <c r="AC39" s="71">
        <v>2.7700000000000005</v>
      </c>
      <c r="AD39" s="71">
        <v>0</v>
      </c>
      <c r="AE39" s="71">
        <v>18.16</v>
      </c>
      <c r="AF39" s="71">
        <v>10.059999999999999</v>
      </c>
      <c r="AG39" s="71">
        <v>0</v>
      </c>
      <c r="AH39" s="71">
        <v>749.76</v>
      </c>
      <c r="AI39" s="71">
        <v>361.79</v>
      </c>
      <c r="AJ39" s="71">
        <v>359.56</v>
      </c>
      <c r="AK39" s="71">
        <v>28.41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s="30" customFormat="1" ht="19.5" customHeight="1">
      <c r="A40" s="34" t="s">
        <v>109</v>
      </c>
      <c r="B40" s="70">
        <v>11634.68</v>
      </c>
      <c r="C40" s="72">
        <v>0.03448711234563384</v>
      </c>
      <c r="D40" s="71">
        <v>10071.21</v>
      </c>
      <c r="E40" s="71">
        <v>5861.389999999999</v>
      </c>
      <c r="F40" s="71">
        <v>1100.03</v>
      </c>
      <c r="G40" s="71">
        <v>30.770000000000003</v>
      </c>
      <c r="H40" s="71">
        <v>349.55999999999995</v>
      </c>
      <c r="I40" s="71">
        <v>115.90000000000003</v>
      </c>
      <c r="J40" s="71">
        <v>1908.93</v>
      </c>
      <c r="K40" s="71">
        <v>443.15</v>
      </c>
      <c r="L40" s="71">
        <v>1913.05</v>
      </c>
      <c r="M40" s="71">
        <v>444.25000000000006</v>
      </c>
      <c r="N40" s="71">
        <v>370.86999999999995</v>
      </c>
      <c r="O40" s="71">
        <v>69.75</v>
      </c>
      <c r="P40" s="71">
        <v>3.63</v>
      </c>
      <c r="Q40" s="71">
        <v>329.87</v>
      </c>
      <c r="R40" s="71">
        <v>193.92000000000002</v>
      </c>
      <c r="S40" s="71">
        <v>0.6599999999999999</v>
      </c>
      <c r="T40" s="71">
        <v>3241.12</v>
      </c>
      <c r="U40" s="71">
        <v>579.1</v>
      </c>
      <c r="V40" s="71">
        <v>1.84</v>
      </c>
      <c r="W40" s="71">
        <v>7.890000000000001</v>
      </c>
      <c r="X40" s="71">
        <v>102.42</v>
      </c>
      <c r="Y40" s="71">
        <v>178.25000000000003</v>
      </c>
      <c r="Z40" s="71">
        <v>0.62</v>
      </c>
      <c r="AA40" s="71">
        <v>226.21</v>
      </c>
      <c r="AB40" s="71">
        <v>0.5800000000000001</v>
      </c>
      <c r="AC40" s="71">
        <v>2.37</v>
      </c>
      <c r="AD40" s="71">
        <v>0</v>
      </c>
      <c r="AE40" s="71">
        <v>56.040000000000006</v>
      </c>
      <c r="AF40" s="71">
        <v>2.74</v>
      </c>
      <c r="AG40" s="71">
        <v>0.14</v>
      </c>
      <c r="AH40" s="71">
        <v>984.3700000000001</v>
      </c>
      <c r="AI40" s="71">
        <v>578.5999999999999</v>
      </c>
      <c r="AJ40" s="71">
        <v>351.24000000000007</v>
      </c>
      <c r="AK40" s="71">
        <v>54.529999999999994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s="30" customFormat="1" ht="19.5" customHeight="1">
      <c r="A41" s="34" t="s">
        <v>110</v>
      </c>
      <c r="B41" s="70">
        <v>26412.849999999995</v>
      </c>
      <c r="C41" s="72">
        <v>0.037139813429216684</v>
      </c>
      <c r="D41" s="71">
        <v>23139.239999999998</v>
      </c>
      <c r="E41" s="71">
        <v>13079.509999999998</v>
      </c>
      <c r="F41" s="71">
        <v>2552.5</v>
      </c>
      <c r="G41" s="71">
        <v>67.10999999999999</v>
      </c>
      <c r="H41" s="71">
        <v>741.5999999999999</v>
      </c>
      <c r="I41" s="71">
        <v>133.48999999999998</v>
      </c>
      <c r="J41" s="71">
        <v>4166.19</v>
      </c>
      <c r="K41" s="71">
        <v>1480.2100000000003</v>
      </c>
      <c r="L41" s="71">
        <v>3938.4100000000003</v>
      </c>
      <c r="M41" s="71">
        <v>866.7700000000001</v>
      </c>
      <c r="N41" s="71">
        <v>762.1899999999999</v>
      </c>
      <c r="O41" s="71">
        <v>95.59</v>
      </c>
      <c r="P41" s="71">
        <v>8.990000000000002</v>
      </c>
      <c r="Q41" s="71">
        <v>1373.5800000000002</v>
      </c>
      <c r="R41" s="71">
        <v>502.6400000000001</v>
      </c>
      <c r="S41" s="71">
        <v>0.73</v>
      </c>
      <c r="T41" s="71">
        <v>7316.01</v>
      </c>
      <c r="U41" s="71">
        <v>1285.07</v>
      </c>
      <c r="V41" s="71">
        <v>15.93</v>
      </c>
      <c r="W41" s="71">
        <v>1.3600000000000003</v>
      </c>
      <c r="X41" s="71">
        <v>90.96</v>
      </c>
      <c r="Y41" s="71">
        <v>361.56999999999994</v>
      </c>
      <c r="Z41" s="71">
        <v>0.2</v>
      </c>
      <c r="AA41" s="71">
        <v>593.6400000000001</v>
      </c>
      <c r="AB41" s="71">
        <v>0.6</v>
      </c>
      <c r="AC41" s="71">
        <v>17.73</v>
      </c>
      <c r="AD41" s="71">
        <v>0.02</v>
      </c>
      <c r="AE41" s="71">
        <v>194.95</v>
      </c>
      <c r="AF41" s="71">
        <v>8.11</v>
      </c>
      <c r="AG41" s="71">
        <v>0</v>
      </c>
      <c r="AH41" s="71">
        <v>1988.5400000000002</v>
      </c>
      <c r="AI41" s="71">
        <v>1132.5700000000002</v>
      </c>
      <c r="AJ41" s="71">
        <v>774.02</v>
      </c>
      <c r="AK41" s="71">
        <v>81.95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s="30" customFormat="1" ht="19.5" customHeight="1">
      <c r="A42" s="34" t="s">
        <v>111</v>
      </c>
      <c r="B42" s="70">
        <v>39333.26</v>
      </c>
      <c r="C42" s="72">
        <v>0.018145193124815107</v>
      </c>
      <c r="D42" s="71">
        <v>35197.2</v>
      </c>
      <c r="E42" s="71">
        <v>19973.799999999996</v>
      </c>
      <c r="F42" s="71">
        <v>4099.2</v>
      </c>
      <c r="G42" s="71">
        <v>147.66000000000003</v>
      </c>
      <c r="H42" s="71">
        <v>1277.8400000000001</v>
      </c>
      <c r="I42" s="71">
        <v>283.94</v>
      </c>
      <c r="J42" s="71">
        <v>5816.540000000001</v>
      </c>
      <c r="K42" s="71">
        <v>2165.0499999999993</v>
      </c>
      <c r="L42" s="71">
        <v>6183.570000000001</v>
      </c>
      <c r="M42" s="71">
        <v>1432.4600000000003</v>
      </c>
      <c r="N42" s="71">
        <v>1197.8400000000001</v>
      </c>
      <c r="O42" s="71">
        <v>199.29</v>
      </c>
      <c r="P42" s="71">
        <v>35.33</v>
      </c>
      <c r="Q42" s="71">
        <v>2242.85</v>
      </c>
      <c r="R42" s="71">
        <v>575.95</v>
      </c>
      <c r="S42" s="71">
        <v>0.7200000000000002</v>
      </c>
      <c r="T42" s="71">
        <v>10971.420000000002</v>
      </c>
      <c r="U42" s="71">
        <v>1525.6299999999999</v>
      </c>
      <c r="V42" s="71">
        <v>45.77</v>
      </c>
      <c r="W42" s="71">
        <v>18.729999999999997</v>
      </c>
      <c r="X42" s="71">
        <v>142.12</v>
      </c>
      <c r="Y42" s="71">
        <v>475.93</v>
      </c>
      <c r="Z42" s="71">
        <v>1.02</v>
      </c>
      <c r="AA42" s="71">
        <v>647.79</v>
      </c>
      <c r="AB42" s="71">
        <v>1.07</v>
      </c>
      <c r="AC42" s="71">
        <v>3.380000000000001</v>
      </c>
      <c r="AD42" s="71">
        <v>0</v>
      </c>
      <c r="AE42" s="71">
        <v>160.98</v>
      </c>
      <c r="AF42" s="71">
        <v>28.82</v>
      </c>
      <c r="AG42" s="71">
        <v>0.02</v>
      </c>
      <c r="AH42" s="71">
        <v>2610.43</v>
      </c>
      <c r="AI42" s="71">
        <v>1298.3399999999997</v>
      </c>
      <c r="AJ42" s="71">
        <v>1021.66</v>
      </c>
      <c r="AK42" s="71">
        <v>290.43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s="30" customFormat="1" ht="19.5" customHeight="1">
      <c r="A43" s="34" t="s">
        <v>112</v>
      </c>
      <c r="B43" s="70">
        <v>19932.800000000003</v>
      </c>
      <c r="C43" s="72">
        <v>0.04486139839744041</v>
      </c>
      <c r="D43" s="71">
        <v>17553.62</v>
      </c>
      <c r="E43" s="71">
        <v>10252.76</v>
      </c>
      <c r="F43" s="71">
        <v>2092.2599999999998</v>
      </c>
      <c r="G43" s="71">
        <v>50.51</v>
      </c>
      <c r="H43" s="71">
        <v>482.70000000000005</v>
      </c>
      <c r="I43" s="71">
        <v>180.93</v>
      </c>
      <c r="J43" s="71">
        <v>3555.1199999999994</v>
      </c>
      <c r="K43" s="71">
        <v>954.92</v>
      </c>
      <c r="L43" s="71">
        <v>2936.3199999999997</v>
      </c>
      <c r="M43" s="71">
        <v>543.97</v>
      </c>
      <c r="N43" s="71">
        <v>484.68000000000006</v>
      </c>
      <c r="O43" s="71">
        <v>57.089999999999996</v>
      </c>
      <c r="P43" s="71">
        <v>2.1999999999999997</v>
      </c>
      <c r="Q43" s="71">
        <v>667.41</v>
      </c>
      <c r="R43" s="71">
        <v>264.07</v>
      </c>
      <c r="S43" s="71">
        <v>0.42999999999999994</v>
      </c>
      <c r="T43" s="71">
        <v>5824.98</v>
      </c>
      <c r="U43" s="71">
        <v>825.0899999999999</v>
      </c>
      <c r="V43" s="71">
        <v>14.4</v>
      </c>
      <c r="W43" s="71">
        <v>24.060000000000002</v>
      </c>
      <c r="X43" s="71">
        <v>135.56</v>
      </c>
      <c r="Y43" s="71">
        <v>178.75999999999996</v>
      </c>
      <c r="Z43" s="71">
        <v>0.32</v>
      </c>
      <c r="AA43" s="71">
        <v>307.84000000000003</v>
      </c>
      <c r="AB43" s="71">
        <v>1.67</v>
      </c>
      <c r="AC43" s="71">
        <v>13.620000000000001</v>
      </c>
      <c r="AD43" s="71">
        <v>0.02</v>
      </c>
      <c r="AE43" s="71">
        <v>144.22</v>
      </c>
      <c r="AF43" s="71">
        <v>4.540000000000001</v>
      </c>
      <c r="AG43" s="71">
        <v>0.08</v>
      </c>
      <c r="AH43" s="71">
        <v>1554.0899999999997</v>
      </c>
      <c r="AI43" s="71">
        <v>756.65</v>
      </c>
      <c r="AJ43" s="71">
        <v>578.58</v>
      </c>
      <c r="AK43" s="71">
        <v>218.86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s="30" customFormat="1" ht="19.5" customHeight="1">
      <c r="A44" s="28" t="s">
        <v>113</v>
      </c>
      <c r="B44" s="70">
        <v>12134.899999999998</v>
      </c>
      <c r="C44" s="72">
        <v>0.03160731439841524</v>
      </c>
      <c r="D44" s="71">
        <v>10721.85</v>
      </c>
      <c r="E44" s="71">
        <v>6422.459999999999</v>
      </c>
      <c r="F44" s="71">
        <v>1769.3</v>
      </c>
      <c r="G44" s="71">
        <v>43.21</v>
      </c>
      <c r="H44" s="71">
        <v>277.9</v>
      </c>
      <c r="I44" s="71">
        <v>171.52</v>
      </c>
      <c r="J44" s="71">
        <v>1750.08</v>
      </c>
      <c r="K44" s="71">
        <v>769.2299999999998</v>
      </c>
      <c r="L44" s="71">
        <v>1641.2199999999998</v>
      </c>
      <c r="M44" s="71">
        <v>265.7</v>
      </c>
      <c r="N44" s="71">
        <v>237.82999999999998</v>
      </c>
      <c r="O44" s="71">
        <v>24.130000000000006</v>
      </c>
      <c r="P44" s="71">
        <v>3.74</v>
      </c>
      <c r="Q44" s="71">
        <v>467.8</v>
      </c>
      <c r="R44" s="71">
        <v>26.560000000000002</v>
      </c>
      <c r="S44" s="71">
        <v>0.43000000000000005</v>
      </c>
      <c r="T44" s="71">
        <v>3538.9000000000005</v>
      </c>
      <c r="U44" s="71">
        <v>412.51</v>
      </c>
      <c r="V44" s="71">
        <v>0</v>
      </c>
      <c r="W44" s="71">
        <v>0.11000000000000001</v>
      </c>
      <c r="X44" s="71">
        <v>31.159999999999997</v>
      </c>
      <c r="Y44" s="71">
        <v>70.30999999999999</v>
      </c>
      <c r="Z44" s="71">
        <v>0.11</v>
      </c>
      <c r="AA44" s="71">
        <v>274.47999999999996</v>
      </c>
      <c r="AB44" s="71">
        <v>0.7200000000000002</v>
      </c>
      <c r="AC44" s="71">
        <v>0</v>
      </c>
      <c r="AD44" s="71">
        <v>0</v>
      </c>
      <c r="AE44" s="71">
        <v>32.13</v>
      </c>
      <c r="AF44" s="71">
        <v>3.4899999999999998</v>
      </c>
      <c r="AG44" s="71">
        <v>0</v>
      </c>
      <c r="AH44" s="71">
        <v>1000.54</v>
      </c>
      <c r="AI44" s="71">
        <v>412.43000000000006</v>
      </c>
      <c r="AJ44" s="71">
        <v>463.91999999999996</v>
      </c>
      <c r="AK44" s="71">
        <v>124.18999999999998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60" s="31" customFormat="1" ht="19.5" customHeight="1">
      <c r="A45" s="32" t="s">
        <v>114</v>
      </c>
      <c r="B45" s="70">
        <v>13761.85</v>
      </c>
      <c r="C45" s="72">
        <v>0.041384158559692796</v>
      </c>
      <c r="D45" s="71">
        <v>12230.78</v>
      </c>
      <c r="E45" s="71">
        <v>6987.479999999999</v>
      </c>
      <c r="F45" s="71">
        <v>1510.7300000000002</v>
      </c>
      <c r="G45" s="71">
        <v>59.38</v>
      </c>
      <c r="H45" s="71">
        <v>195.54000000000002</v>
      </c>
      <c r="I45" s="71">
        <v>83.85999999999999</v>
      </c>
      <c r="J45" s="71">
        <v>2163.1800000000003</v>
      </c>
      <c r="K45" s="71">
        <v>874.79</v>
      </c>
      <c r="L45" s="71">
        <v>2100.0000000000005</v>
      </c>
      <c r="M45" s="71">
        <v>497.69</v>
      </c>
      <c r="N45" s="71">
        <v>454.04999999999995</v>
      </c>
      <c r="O45" s="71">
        <v>38.73</v>
      </c>
      <c r="P45" s="71">
        <v>4.91</v>
      </c>
      <c r="Q45" s="71">
        <v>545.54</v>
      </c>
      <c r="R45" s="71">
        <v>185.12999999999997</v>
      </c>
      <c r="S45" s="71">
        <v>0.01</v>
      </c>
      <c r="T45" s="71">
        <v>4014.9299999999994</v>
      </c>
      <c r="U45" s="71">
        <v>430.31999999999994</v>
      </c>
      <c r="V45" s="71">
        <v>3.1</v>
      </c>
      <c r="W45" s="71">
        <v>22.36</v>
      </c>
      <c r="X45" s="71">
        <v>57.339999999999996</v>
      </c>
      <c r="Y45" s="71">
        <v>100.68999999999998</v>
      </c>
      <c r="Z45" s="71">
        <v>0.08</v>
      </c>
      <c r="AA45" s="71">
        <v>210.16000000000003</v>
      </c>
      <c r="AB45" s="71">
        <v>0.4</v>
      </c>
      <c r="AC45" s="71">
        <v>1.9200000000000004</v>
      </c>
      <c r="AD45" s="71">
        <v>0</v>
      </c>
      <c r="AE45" s="71">
        <v>28.399999999999995</v>
      </c>
      <c r="AF45" s="71">
        <v>5.84</v>
      </c>
      <c r="AG45" s="71">
        <v>0.03</v>
      </c>
      <c r="AH45" s="71">
        <v>1100.7500000000002</v>
      </c>
      <c r="AI45" s="71">
        <v>581.1199999999999</v>
      </c>
      <c r="AJ45" s="71">
        <v>440.40999999999997</v>
      </c>
      <c r="AK45" s="71">
        <v>79.22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0"/>
      <c r="BH45" s="30"/>
    </row>
    <row r="46" spans="1:60" s="31" customFormat="1" ht="19.5" customHeight="1">
      <c r="A46" s="28" t="s">
        <v>115</v>
      </c>
      <c r="B46" s="70">
        <v>22070.38</v>
      </c>
      <c r="C46" s="72">
        <v>0.037131682441103875</v>
      </c>
      <c r="D46" s="71">
        <v>19551.04</v>
      </c>
      <c r="E46" s="71">
        <v>11291.26</v>
      </c>
      <c r="F46" s="71">
        <v>2766.06</v>
      </c>
      <c r="G46" s="71">
        <v>80.77</v>
      </c>
      <c r="H46" s="71">
        <v>611.22</v>
      </c>
      <c r="I46" s="71">
        <v>93.23</v>
      </c>
      <c r="J46" s="71">
        <v>3330.0699999999997</v>
      </c>
      <c r="K46" s="71">
        <v>987.99</v>
      </c>
      <c r="L46" s="71">
        <v>3421.92</v>
      </c>
      <c r="M46" s="71">
        <v>666.89</v>
      </c>
      <c r="N46" s="71">
        <v>561.82</v>
      </c>
      <c r="O46" s="71">
        <v>101.56</v>
      </c>
      <c r="P46" s="71">
        <v>3.5100000000000002</v>
      </c>
      <c r="Q46" s="71">
        <v>1008.45</v>
      </c>
      <c r="R46" s="71">
        <v>343.14000000000004</v>
      </c>
      <c r="S46" s="71">
        <v>0.42000000000000004</v>
      </c>
      <c r="T46" s="71">
        <v>6240.879999999999</v>
      </c>
      <c r="U46" s="71">
        <v>1044.2499999999998</v>
      </c>
      <c r="V46" s="71">
        <v>9.559999999999999</v>
      </c>
      <c r="W46" s="71">
        <v>14</v>
      </c>
      <c r="X46" s="71">
        <v>91.71</v>
      </c>
      <c r="Y46" s="71">
        <v>232.15</v>
      </c>
      <c r="Z46" s="71">
        <v>0.54</v>
      </c>
      <c r="AA46" s="71">
        <v>570.49</v>
      </c>
      <c r="AB46" s="71">
        <v>0.6000000000000001</v>
      </c>
      <c r="AC46" s="71">
        <v>0</v>
      </c>
      <c r="AD46" s="71">
        <v>0</v>
      </c>
      <c r="AE46" s="71">
        <v>110.73999999999998</v>
      </c>
      <c r="AF46" s="71">
        <v>14.42</v>
      </c>
      <c r="AG46" s="71">
        <v>0.04</v>
      </c>
      <c r="AH46" s="71">
        <v>1475.09</v>
      </c>
      <c r="AI46" s="71">
        <v>729.1</v>
      </c>
      <c r="AJ46" s="71">
        <v>613.91</v>
      </c>
      <c r="AK46" s="71">
        <v>132.08</v>
      </c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30"/>
      <c r="BH46" s="30"/>
    </row>
    <row r="47" spans="1:60" s="31" customFormat="1" ht="19.5" customHeight="1">
      <c r="A47" s="28" t="s">
        <v>116</v>
      </c>
      <c r="B47" s="70">
        <v>9826.849999999999</v>
      </c>
      <c r="C47" s="72">
        <v>0.016724951371932084</v>
      </c>
      <c r="D47" s="71">
        <v>8377.91</v>
      </c>
      <c r="E47" s="71">
        <v>4925.96</v>
      </c>
      <c r="F47" s="71">
        <v>1161.63</v>
      </c>
      <c r="G47" s="71">
        <v>16.41</v>
      </c>
      <c r="H47" s="71">
        <v>177.53</v>
      </c>
      <c r="I47" s="71">
        <v>85.91999999999999</v>
      </c>
      <c r="J47" s="71">
        <v>1483.62</v>
      </c>
      <c r="K47" s="71">
        <v>491.5199999999999</v>
      </c>
      <c r="L47" s="71">
        <v>1509.3300000000002</v>
      </c>
      <c r="M47" s="71">
        <v>279.06</v>
      </c>
      <c r="N47" s="71">
        <v>222.09000000000003</v>
      </c>
      <c r="O47" s="71">
        <v>54.35</v>
      </c>
      <c r="P47" s="71">
        <v>2.62</v>
      </c>
      <c r="Q47" s="71">
        <v>295.28000000000003</v>
      </c>
      <c r="R47" s="71">
        <v>143.03</v>
      </c>
      <c r="S47" s="71">
        <v>0.2</v>
      </c>
      <c r="T47" s="71">
        <v>2734.38</v>
      </c>
      <c r="U47" s="71">
        <v>467.91</v>
      </c>
      <c r="V47" s="71">
        <v>7.109999999999999</v>
      </c>
      <c r="W47" s="71">
        <v>0</v>
      </c>
      <c r="X47" s="71">
        <v>64.5</v>
      </c>
      <c r="Y47" s="71">
        <v>75.25</v>
      </c>
      <c r="Z47" s="71">
        <v>0.02</v>
      </c>
      <c r="AA47" s="71">
        <v>276.32</v>
      </c>
      <c r="AB47" s="71">
        <v>0.01</v>
      </c>
      <c r="AC47" s="71">
        <v>25.639999999999997</v>
      </c>
      <c r="AD47" s="71">
        <v>0.01</v>
      </c>
      <c r="AE47" s="71">
        <v>16.09</v>
      </c>
      <c r="AF47" s="71">
        <v>2.95</v>
      </c>
      <c r="AG47" s="71">
        <v>0.01</v>
      </c>
      <c r="AH47" s="71">
        <v>981.03</v>
      </c>
      <c r="AI47" s="71">
        <v>481.59000000000003</v>
      </c>
      <c r="AJ47" s="71">
        <v>265.5</v>
      </c>
      <c r="AK47" s="71">
        <v>233.94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/>
      <c r="BH47" s="30"/>
    </row>
    <row r="48" spans="1:60" s="31" customFormat="1" ht="19.5" customHeight="1">
      <c r="A48" s="28" t="s">
        <v>117</v>
      </c>
      <c r="B48" s="70">
        <v>62692.70999999999</v>
      </c>
      <c r="C48" s="72">
        <v>0.04576042462476693</v>
      </c>
      <c r="D48" s="71">
        <v>56109.469999999994</v>
      </c>
      <c r="E48" s="71">
        <v>31748.25</v>
      </c>
      <c r="F48" s="71">
        <v>8243.100000000002</v>
      </c>
      <c r="G48" s="71">
        <v>154.96</v>
      </c>
      <c r="H48" s="71">
        <v>1429.3200000000004</v>
      </c>
      <c r="I48" s="71">
        <v>386.84999999999997</v>
      </c>
      <c r="J48" s="71">
        <v>9400.42</v>
      </c>
      <c r="K48" s="71">
        <v>3401.6899999999996</v>
      </c>
      <c r="L48" s="71">
        <v>8731.91</v>
      </c>
      <c r="M48" s="71">
        <v>1207.23</v>
      </c>
      <c r="N48" s="71">
        <v>1038.6100000000001</v>
      </c>
      <c r="O48" s="71">
        <v>161.15</v>
      </c>
      <c r="P48" s="71">
        <v>7.47</v>
      </c>
      <c r="Q48" s="71">
        <v>4702.96</v>
      </c>
      <c r="R48" s="71">
        <v>1137.69</v>
      </c>
      <c r="S48" s="71">
        <v>1.07</v>
      </c>
      <c r="T48" s="71">
        <v>17312.27</v>
      </c>
      <c r="U48" s="71">
        <v>2146.66</v>
      </c>
      <c r="V48" s="71">
        <v>61.28</v>
      </c>
      <c r="W48" s="71">
        <v>21.709999999999997</v>
      </c>
      <c r="X48" s="71">
        <v>181.31999999999994</v>
      </c>
      <c r="Y48" s="71">
        <v>502.66999999999996</v>
      </c>
      <c r="Z48" s="71">
        <v>1.4100000000000001</v>
      </c>
      <c r="AA48" s="71">
        <v>1092.0500000000002</v>
      </c>
      <c r="AB48" s="71">
        <v>1.7899999999999998</v>
      </c>
      <c r="AC48" s="71">
        <v>40.010000000000005</v>
      </c>
      <c r="AD48" s="71">
        <v>0</v>
      </c>
      <c r="AE48" s="71">
        <v>221.56</v>
      </c>
      <c r="AF48" s="71">
        <v>22.21</v>
      </c>
      <c r="AG48" s="71">
        <v>0.65</v>
      </c>
      <c r="AH48" s="71">
        <v>4436.580000000001</v>
      </c>
      <c r="AI48" s="71">
        <v>2300.85</v>
      </c>
      <c r="AJ48" s="71">
        <v>1678.6299999999999</v>
      </c>
      <c r="AK48" s="71">
        <v>457.1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30"/>
      <c r="BH48" s="30"/>
    </row>
    <row r="49" spans="1:60" s="31" customFormat="1" ht="19.5" customHeight="1">
      <c r="A49" s="28" t="s">
        <v>118</v>
      </c>
      <c r="B49" s="70">
        <v>10285.82</v>
      </c>
      <c r="C49" s="72">
        <v>0.023940477814068606</v>
      </c>
      <c r="D49" s="71">
        <v>9017.61</v>
      </c>
      <c r="E49" s="71">
        <v>5101.75</v>
      </c>
      <c r="F49" s="71">
        <v>896.6299999999999</v>
      </c>
      <c r="G49" s="71">
        <v>19.46</v>
      </c>
      <c r="H49" s="71">
        <v>136.99</v>
      </c>
      <c r="I49" s="71">
        <v>65.2</v>
      </c>
      <c r="J49" s="71">
        <v>1863.96</v>
      </c>
      <c r="K49" s="71">
        <v>814.22</v>
      </c>
      <c r="L49" s="71">
        <v>1305.29</v>
      </c>
      <c r="M49" s="71">
        <v>247.90000000000003</v>
      </c>
      <c r="N49" s="71">
        <v>211.79000000000002</v>
      </c>
      <c r="O49" s="71">
        <v>32.76</v>
      </c>
      <c r="P49" s="71">
        <v>3.3499999999999996</v>
      </c>
      <c r="Q49" s="71">
        <v>392.75000000000006</v>
      </c>
      <c r="R49" s="71">
        <v>103.63999999999999</v>
      </c>
      <c r="S49" s="71">
        <v>0.71</v>
      </c>
      <c r="T49" s="71">
        <v>3170.8599999999997</v>
      </c>
      <c r="U49" s="71">
        <v>454.32</v>
      </c>
      <c r="V49" s="71">
        <v>2.1099999999999994</v>
      </c>
      <c r="W49" s="71">
        <v>0</v>
      </c>
      <c r="X49" s="71">
        <v>68.59</v>
      </c>
      <c r="Y49" s="71">
        <v>100.23</v>
      </c>
      <c r="Z49" s="71">
        <v>0.21</v>
      </c>
      <c r="AA49" s="71">
        <v>249.40000000000003</v>
      </c>
      <c r="AB49" s="71">
        <v>0.28</v>
      </c>
      <c r="AC49" s="71">
        <v>8.349999999999998</v>
      </c>
      <c r="AD49" s="71">
        <v>0</v>
      </c>
      <c r="AE49" s="71">
        <v>19.82</v>
      </c>
      <c r="AF49" s="71">
        <v>5.030000000000001</v>
      </c>
      <c r="AG49" s="71">
        <v>0.30000000000000004</v>
      </c>
      <c r="AH49" s="71">
        <v>813.8900000000001</v>
      </c>
      <c r="AI49" s="71">
        <v>397.78</v>
      </c>
      <c r="AJ49" s="71">
        <v>320.3</v>
      </c>
      <c r="AK49" s="71">
        <v>95.81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30"/>
      <c r="BH49" s="30"/>
    </row>
    <row r="50" spans="1:60" s="31" customFormat="1" ht="19.5" customHeight="1">
      <c r="A50" s="28" t="s">
        <v>119</v>
      </c>
      <c r="B50" s="70">
        <v>20277.16</v>
      </c>
      <c r="C50" s="72">
        <v>0.020261672386735707</v>
      </c>
      <c r="D50" s="71">
        <v>17725.83</v>
      </c>
      <c r="E50" s="71">
        <v>10045.78</v>
      </c>
      <c r="F50" s="71">
        <v>2366.41</v>
      </c>
      <c r="G50" s="71">
        <v>27.730000000000004</v>
      </c>
      <c r="H50" s="71">
        <v>445.10999999999996</v>
      </c>
      <c r="I50" s="71">
        <v>140.92000000000002</v>
      </c>
      <c r="J50" s="71">
        <v>3218.48</v>
      </c>
      <c r="K50" s="71">
        <v>1615.04</v>
      </c>
      <c r="L50" s="71">
        <v>2232.09</v>
      </c>
      <c r="M50" s="71">
        <v>610.3399999999999</v>
      </c>
      <c r="N50" s="71">
        <v>554.39</v>
      </c>
      <c r="O50" s="71">
        <v>49.52</v>
      </c>
      <c r="P50" s="71">
        <v>6.430000000000001</v>
      </c>
      <c r="Q50" s="71">
        <v>628.7900000000001</v>
      </c>
      <c r="R50" s="71">
        <v>289.92999999999995</v>
      </c>
      <c r="S50" s="71">
        <v>0.23</v>
      </c>
      <c r="T50" s="71">
        <v>6150.760000000001</v>
      </c>
      <c r="U50" s="71">
        <v>1113.77</v>
      </c>
      <c r="V50" s="71">
        <v>30.31</v>
      </c>
      <c r="W50" s="71">
        <v>6.300000000000001</v>
      </c>
      <c r="X50" s="71">
        <v>128.13</v>
      </c>
      <c r="Y50" s="71">
        <v>281.98</v>
      </c>
      <c r="Z50" s="71">
        <v>0.35000000000000003</v>
      </c>
      <c r="AA50" s="71">
        <v>566.7099999999999</v>
      </c>
      <c r="AB50" s="71">
        <v>0.8300000000000001</v>
      </c>
      <c r="AC50" s="71">
        <v>0</v>
      </c>
      <c r="AD50" s="71">
        <v>0</v>
      </c>
      <c r="AE50" s="71">
        <v>94.12</v>
      </c>
      <c r="AF50" s="71">
        <v>4.970000000000001</v>
      </c>
      <c r="AG50" s="71">
        <v>0.07</v>
      </c>
      <c r="AH50" s="71">
        <v>1437.56</v>
      </c>
      <c r="AI50" s="71">
        <v>748.0799999999999</v>
      </c>
      <c r="AJ50" s="71">
        <v>598.51</v>
      </c>
      <c r="AK50" s="71">
        <v>90.97000000000001</v>
      </c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30"/>
    </row>
    <row r="51" spans="1:60" s="31" customFormat="1" ht="19.5" customHeight="1">
      <c r="A51" s="28" t="s">
        <v>120</v>
      </c>
      <c r="B51" s="70">
        <v>25638.8</v>
      </c>
      <c r="C51" s="72">
        <v>0.035864235638629616</v>
      </c>
      <c r="D51" s="71">
        <v>22615.34</v>
      </c>
      <c r="E51" s="71">
        <v>13727.810000000001</v>
      </c>
      <c r="F51" s="71">
        <v>3227.4799999999996</v>
      </c>
      <c r="G51" s="71">
        <v>54.86</v>
      </c>
      <c r="H51" s="71">
        <v>688.51</v>
      </c>
      <c r="I51" s="71">
        <v>129.35</v>
      </c>
      <c r="J51" s="71">
        <v>3790.1900000000005</v>
      </c>
      <c r="K51" s="71">
        <v>2090.39</v>
      </c>
      <c r="L51" s="71">
        <v>3747.0300000000007</v>
      </c>
      <c r="M51" s="71">
        <v>587.5400000000001</v>
      </c>
      <c r="N51" s="71">
        <v>418.84</v>
      </c>
      <c r="O51" s="71">
        <v>152.52000000000004</v>
      </c>
      <c r="P51" s="71">
        <v>16.18</v>
      </c>
      <c r="Q51" s="71">
        <v>664.4799999999999</v>
      </c>
      <c r="R51" s="71">
        <v>179.34000000000003</v>
      </c>
      <c r="S51" s="71">
        <v>1.13</v>
      </c>
      <c r="T51" s="71">
        <v>7455.040000000001</v>
      </c>
      <c r="U51" s="71">
        <v>1108.76</v>
      </c>
      <c r="V51" s="71">
        <v>14.980000000000002</v>
      </c>
      <c r="W51" s="71">
        <v>12.649999999999999</v>
      </c>
      <c r="X51" s="71">
        <v>142.35999999999999</v>
      </c>
      <c r="Y51" s="71">
        <v>325.36</v>
      </c>
      <c r="Z51" s="71">
        <v>0.74</v>
      </c>
      <c r="AA51" s="71">
        <v>354.89000000000004</v>
      </c>
      <c r="AB51" s="71">
        <v>1.0899999999999999</v>
      </c>
      <c r="AC51" s="71">
        <v>29.940000000000005</v>
      </c>
      <c r="AD51" s="71">
        <v>0.20000000000000004</v>
      </c>
      <c r="AE51" s="71">
        <v>216.14999999999998</v>
      </c>
      <c r="AF51" s="71">
        <v>10.4</v>
      </c>
      <c r="AG51" s="71">
        <v>0</v>
      </c>
      <c r="AH51" s="71">
        <v>1914.6999999999998</v>
      </c>
      <c r="AI51" s="71">
        <v>889.85</v>
      </c>
      <c r="AJ51" s="71">
        <v>754.3800000000001</v>
      </c>
      <c r="AK51" s="71">
        <v>270.47</v>
      </c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/>
      <c r="BH51" s="30"/>
    </row>
    <row r="52" spans="1:60" s="31" customFormat="1" ht="19.5" customHeight="1">
      <c r="A52" s="28" t="s">
        <v>121</v>
      </c>
      <c r="B52" s="70">
        <v>16515.589999999997</v>
      </c>
      <c r="C52" s="72">
        <v>-0.015604920905504138</v>
      </c>
      <c r="D52" s="71">
        <v>14709.23</v>
      </c>
      <c r="E52" s="71">
        <v>8564.92</v>
      </c>
      <c r="F52" s="71">
        <v>1727.6</v>
      </c>
      <c r="G52" s="71">
        <v>43.82</v>
      </c>
      <c r="H52" s="71">
        <v>429.46000000000004</v>
      </c>
      <c r="I52" s="71">
        <v>142.58999999999997</v>
      </c>
      <c r="J52" s="71">
        <v>2489.13</v>
      </c>
      <c r="K52" s="71">
        <v>1320.37</v>
      </c>
      <c r="L52" s="71">
        <v>2411.9500000000003</v>
      </c>
      <c r="M52" s="71">
        <v>410.67999999999995</v>
      </c>
      <c r="N52" s="71">
        <v>366.9</v>
      </c>
      <c r="O52" s="71">
        <v>39.2</v>
      </c>
      <c r="P52" s="71">
        <v>4.58</v>
      </c>
      <c r="Q52" s="71">
        <v>690.4099999999999</v>
      </c>
      <c r="R52" s="71">
        <v>155.91</v>
      </c>
      <c r="S52" s="71">
        <v>0.39</v>
      </c>
      <c r="T52" s="71">
        <v>4886.919999999999</v>
      </c>
      <c r="U52" s="71">
        <v>591.48</v>
      </c>
      <c r="V52" s="71">
        <v>18.97</v>
      </c>
      <c r="W52" s="71">
        <v>11.010000000000002</v>
      </c>
      <c r="X52" s="71">
        <v>100.04</v>
      </c>
      <c r="Y52" s="71">
        <v>92.28</v>
      </c>
      <c r="Z52" s="71">
        <v>0.47</v>
      </c>
      <c r="AA52" s="71">
        <v>219.89000000000004</v>
      </c>
      <c r="AB52" s="71">
        <v>0.6499999999999999</v>
      </c>
      <c r="AC52" s="71">
        <v>23.08</v>
      </c>
      <c r="AD52" s="71">
        <v>0.18000000000000002</v>
      </c>
      <c r="AE52" s="71">
        <v>113.07</v>
      </c>
      <c r="AF52" s="71">
        <v>11.810000000000002</v>
      </c>
      <c r="AG52" s="71">
        <v>0.03</v>
      </c>
      <c r="AH52" s="71">
        <v>1214.8799999999999</v>
      </c>
      <c r="AI52" s="71">
        <v>591.1899999999999</v>
      </c>
      <c r="AJ52" s="71">
        <v>552.8000000000001</v>
      </c>
      <c r="AK52" s="71">
        <v>70.89</v>
      </c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30"/>
      <c r="BH52" s="30"/>
    </row>
    <row r="53" spans="1:60" s="31" customFormat="1" ht="19.5" customHeight="1">
      <c r="A53" s="28" t="s">
        <v>122</v>
      </c>
      <c r="B53" s="70">
        <v>14220.42</v>
      </c>
      <c r="C53" s="72">
        <v>0.03244556769397522</v>
      </c>
      <c r="D53" s="71">
        <v>12612.350000000002</v>
      </c>
      <c r="E53" s="71">
        <v>7356.44</v>
      </c>
      <c r="F53" s="71">
        <v>1453.46</v>
      </c>
      <c r="G53" s="71">
        <v>38.28</v>
      </c>
      <c r="H53" s="71">
        <v>283.24999999999994</v>
      </c>
      <c r="I53" s="71">
        <v>57.589999999999996</v>
      </c>
      <c r="J53" s="71">
        <v>2600.69</v>
      </c>
      <c r="K53" s="71">
        <v>816.17</v>
      </c>
      <c r="L53" s="71">
        <v>2107.0000000000005</v>
      </c>
      <c r="M53" s="71">
        <v>350.82000000000005</v>
      </c>
      <c r="N53" s="71">
        <v>300.73</v>
      </c>
      <c r="O53" s="71">
        <v>49.43</v>
      </c>
      <c r="P53" s="71">
        <v>0.6600000000000001</v>
      </c>
      <c r="Q53" s="71">
        <v>438.86000000000007</v>
      </c>
      <c r="R53" s="71">
        <v>227.67</v>
      </c>
      <c r="S53" s="71">
        <v>0.42999999999999994</v>
      </c>
      <c r="T53" s="71">
        <v>4238.13</v>
      </c>
      <c r="U53" s="71">
        <v>476.47</v>
      </c>
      <c r="V53" s="71">
        <v>3.35</v>
      </c>
      <c r="W53" s="71">
        <v>0.41</v>
      </c>
      <c r="X53" s="71">
        <v>29.1</v>
      </c>
      <c r="Y53" s="71">
        <v>128.49</v>
      </c>
      <c r="Z53" s="71">
        <v>0.52</v>
      </c>
      <c r="AA53" s="71">
        <v>281.55</v>
      </c>
      <c r="AB53" s="71">
        <v>0.29000000000000004</v>
      </c>
      <c r="AC53" s="71">
        <v>0</v>
      </c>
      <c r="AD53" s="71">
        <v>0</v>
      </c>
      <c r="AE53" s="71">
        <v>25.98</v>
      </c>
      <c r="AF53" s="71">
        <v>6.78</v>
      </c>
      <c r="AG53" s="71">
        <v>0</v>
      </c>
      <c r="AH53" s="71">
        <v>1131.6000000000001</v>
      </c>
      <c r="AI53" s="71">
        <v>649.7199999999999</v>
      </c>
      <c r="AJ53" s="71">
        <v>382.9599999999999</v>
      </c>
      <c r="AK53" s="71">
        <v>98.91999999999999</v>
      </c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30"/>
      <c r="BH53" s="30"/>
    </row>
    <row r="54" spans="1:60" s="31" customFormat="1" ht="19.5" customHeight="1">
      <c r="A54" s="33" t="s">
        <v>123</v>
      </c>
      <c r="B54" s="70">
        <v>22398.62</v>
      </c>
      <c r="C54" s="72">
        <v>0.020549390115825794</v>
      </c>
      <c r="D54" s="71">
        <v>19163.08</v>
      </c>
      <c r="E54" s="71">
        <v>11111.659999999998</v>
      </c>
      <c r="F54" s="71">
        <v>2127.1</v>
      </c>
      <c r="G54" s="71">
        <v>60.389999999999986</v>
      </c>
      <c r="H54" s="71">
        <v>562</v>
      </c>
      <c r="I54" s="71">
        <v>233.44000000000005</v>
      </c>
      <c r="J54" s="71">
        <v>3084.870000000001</v>
      </c>
      <c r="K54" s="71">
        <v>1913.3</v>
      </c>
      <c r="L54" s="71">
        <v>3130.5599999999995</v>
      </c>
      <c r="M54" s="71">
        <v>584.3999999999999</v>
      </c>
      <c r="N54" s="71">
        <v>483.1000000000001</v>
      </c>
      <c r="O54" s="71">
        <v>96.24999999999999</v>
      </c>
      <c r="P54" s="71">
        <v>5.05</v>
      </c>
      <c r="Q54" s="71">
        <v>905.3599999999999</v>
      </c>
      <c r="R54" s="71">
        <v>196.22000000000003</v>
      </c>
      <c r="S54" s="71">
        <v>0.15000000000000002</v>
      </c>
      <c r="T54" s="71">
        <v>6365.29</v>
      </c>
      <c r="U54" s="71">
        <v>1236.9</v>
      </c>
      <c r="V54" s="71">
        <v>25.74</v>
      </c>
      <c r="W54" s="71">
        <v>2.5500000000000003</v>
      </c>
      <c r="X54" s="71">
        <v>108.18</v>
      </c>
      <c r="Y54" s="71">
        <v>263.76000000000005</v>
      </c>
      <c r="Z54" s="71">
        <v>0.01</v>
      </c>
      <c r="AA54" s="71">
        <v>671.47</v>
      </c>
      <c r="AB54" s="71">
        <v>0.16</v>
      </c>
      <c r="AC54" s="71">
        <v>45.080000000000005</v>
      </c>
      <c r="AD54" s="71">
        <v>0.02</v>
      </c>
      <c r="AE54" s="71">
        <v>116.68999999999998</v>
      </c>
      <c r="AF54" s="71">
        <v>3.2100000000000004</v>
      </c>
      <c r="AG54" s="71">
        <v>0.03</v>
      </c>
      <c r="AH54" s="71">
        <v>1998.6399999999999</v>
      </c>
      <c r="AI54" s="71">
        <v>1128.72</v>
      </c>
      <c r="AJ54" s="71">
        <v>758.02</v>
      </c>
      <c r="AK54" s="71">
        <v>111.90000000000002</v>
      </c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0"/>
      <c r="BH54" s="30"/>
    </row>
    <row r="55" spans="1:60" s="31" customFormat="1" ht="19.5" customHeight="1">
      <c r="A55" s="28" t="s">
        <v>124</v>
      </c>
      <c r="B55" s="70">
        <v>13468.14</v>
      </c>
      <c r="C55" s="72">
        <v>0.04135290965731109</v>
      </c>
      <c r="D55" s="71">
        <v>12108.509999999998</v>
      </c>
      <c r="E55" s="71">
        <v>7251.22</v>
      </c>
      <c r="F55" s="71">
        <v>1013.97</v>
      </c>
      <c r="G55" s="71">
        <v>19.1</v>
      </c>
      <c r="H55" s="71">
        <v>185</v>
      </c>
      <c r="I55" s="71">
        <v>95.30999999999999</v>
      </c>
      <c r="J55" s="71">
        <v>2925.7700000000004</v>
      </c>
      <c r="K55" s="71">
        <v>872.3399999999999</v>
      </c>
      <c r="L55" s="71">
        <v>2139.73</v>
      </c>
      <c r="M55" s="71">
        <v>207.42000000000002</v>
      </c>
      <c r="N55" s="71">
        <v>153.26</v>
      </c>
      <c r="O55" s="71">
        <v>53.73999999999999</v>
      </c>
      <c r="P55" s="71">
        <v>0.42000000000000004</v>
      </c>
      <c r="Q55" s="71">
        <v>357.38</v>
      </c>
      <c r="R55" s="71">
        <v>151.79000000000002</v>
      </c>
      <c r="S55" s="71">
        <v>1.07</v>
      </c>
      <c r="T55" s="71">
        <v>4139.63</v>
      </c>
      <c r="U55" s="71">
        <v>321.87</v>
      </c>
      <c r="V55" s="71">
        <v>1.96</v>
      </c>
      <c r="W55" s="71">
        <v>1.15</v>
      </c>
      <c r="X55" s="71">
        <v>33.6</v>
      </c>
      <c r="Y55" s="71">
        <v>145.21999999999997</v>
      </c>
      <c r="Z55" s="71">
        <v>0.27999999999999997</v>
      </c>
      <c r="AA55" s="71">
        <v>106.03</v>
      </c>
      <c r="AB55" s="71">
        <v>0.5</v>
      </c>
      <c r="AC55" s="71">
        <v>9.350000000000001</v>
      </c>
      <c r="AD55" s="71">
        <v>0</v>
      </c>
      <c r="AE55" s="71">
        <v>21.950000000000003</v>
      </c>
      <c r="AF55" s="71">
        <v>1.8199999999999998</v>
      </c>
      <c r="AG55" s="71">
        <v>0.01</v>
      </c>
      <c r="AH55" s="71">
        <v>1037.7600000000002</v>
      </c>
      <c r="AI55" s="71">
        <v>525.35</v>
      </c>
      <c r="AJ55" s="71">
        <v>459.08000000000004</v>
      </c>
      <c r="AK55" s="71">
        <v>53.32999999999999</v>
      </c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30"/>
      <c r="BH55" s="30"/>
    </row>
    <row r="56" spans="2:60" s="67" customFormat="1" ht="18.75" customHeight="1">
      <c r="B56" s="68" t="s">
        <v>220</v>
      </c>
      <c r="C56" s="73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2:60" s="67" customFormat="1" ht="18.75" customHeight="1">
      <c r="B57" s="68" t="s">
        <v>221</v>
      </c>
      <c r="C57" s="73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2:60" s="195" customFormat="1" ht="18.75" customHeight="1">
      <c r="B58" s="68" t="s">
        <v>244</v>
      </c>
      <c r="C58" s="196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</row>
    <row r="59" spans="38:60" s="195" customFormat="1" ht="12" customHeight="1"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</row>
    <row r="60" spans="38:60" s="198" customFormat="1" ht="14.25"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</sheetData>
  <sheetProtection/>
  <mergeCells count="45">
    <mergeCell ref="D1:AK1"/>
    <mergeCell ref="AJ2:AK2"/>
    <mergeCell ref="D4:T4"/>
    <mergeCell ref="AH4:AK4"/>
    <mergeCell ref="E5:L5"/>
    <mergeCell ref="I6:I7"/>
    <mergeCell ref="Q5:S5"/>
    <mergeCell ref="AC6:AC7"/>
    <mergeCell ref="S6:S7"/>
    <mergeCell ref="AK6:AK7"/>
    <mergeCell ref="AI6:AI7"/>
    <mergeCell ref="AJ6:AJ7"/>
    <mergeCell ref="AH5:AH7"/>
    <mergeCell ref="AF6:AF7"/>
    <mergeCell ref="AE6:AE7"/>
    <mergeCell ref="AD6:AD7"/>
    <mergeCell ref="AA6:AA7"/>
    <mergeCell ref="Z6:Z7"/>
    <mergeCell ref="C6:C7"/>
    <mergeCell ref="AB6:AB7"/>
    <mergeCell ref="L6:L7"/>
    <mergeCell ref="F6:F7"/>
    <mergeCell ref="G6:G7"/>
    <mergeCell ref="H6:H7"/>
    <mergeCell ref="K6:K7"/>
    <mergeCell ref="B6:B7"/>
    <mergeCell ref="R6:R7"/>
    <mergeCell ref="N6:N7"/>
    <mergeCell ref="Q6:Q7"/>
    <mergeCell ref="O6:O7"/>
    <mergeCell ref="Y6:Y7"/>
    <mergeCell ref="W6:W7"/>
    <mergeCell ref="P6:P7"/>
    <mergeCell ref="U5:U7"/>
    <mergeCell ref="T6:T7"/>
    <mergeCell ref="AG6:AG7"/>
    <mergeCell ref="U4:AG4"/>
    <mergeCell ref="A4:A7"/>
    <mergeCell ref="M5:P5"/>
    <mergeCell ref="M6:M7"/>
    <mergeCell ref="X6:X7"/>
    <mergeCell ref="E6:E7"/>
    <mergeCell ref="D5:D7"/>
    <mergeCell ref="J6:J7"/>
    <mergeCell ref="V6:V7"/>
  </mergeCells>
  <printOptions horizontalCentered="1"/>
  <pageMargins left="0.3937007874015748" right="0" top="0.7874015748031497" bottom="0" header="0.984251968503937" footer="0.3937007874015748"/>
  <pageSetup fitToHeight="1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0"/>
  <sheetViews>
    <sheetView tabSelected="1" zoomScalePageLayoutView="0" workbookViewId="0" topLeftCell="K1">
      <selection activeCell="G11" sqref="G11"/>
    </sheetView>
  </sheetViews>
  <sheetFormatPr defaultColWidth="9.00390625" defaultRowHeight="13.5"/>
  <cols>
    <col min="1" max="1" width="9.875" style="165" customWidth="1"/>
    <col min="2" max="2" width="10.625" style="165" customWidth="1"/>
    <col min="3" max="3" width="9.375" style="201" customWidth="1"/>
    <col min="4" max="5" width="9.625" style="165" customWidth="1"/>
    <col min="6" max="12" width="9.375" style="165" customWidth="1"/>
    <col min="13" max="13" width="9.625" style="165" customWidth="1"/>
    <col min="14" max="20" width="9.375" style="165" customWidth="1"/>
    <col min="21" max="21" width="9.625" style="165" customWidth="1"/>
    <col min="22" max="33" width="9.375" style="165" customWidth="1"/>
    <col min="34" max="34" width="9.625" style="165" customWidth="1"/>
    <col min="35" max="37" width="9.375" style="165" customWidth="1"/>
    <col min="38" max="58" width="9.125" style="182" customWidth="1"/>
    <col min="59" max="60" width="9.00390625" style="182" customWidth="1"/>
    <col min="61" max="62" width="9.00390625" style="202" customWidth="1"/>
    <col min="63" max="16384" width="9.00390625" style="165" customWidth="1"/>
  </cols>
  <sheetData>
    <row r="1" spans="3:60" s="184" customFormat="1" ht="31.5" customHeight="1">
      <c r="C1" s="185"/>
      <c r="D1" s="154">
        <v>41000</v>
      </c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8"/>
      <c r="BG1" s="186"/>
      <c r="BH1" s="186"/>
    </row>
    <row r="2" spans="2:60" s="184" customFormat="1" ht="31.5" customHeight="1">
      <c r="B2" s="6"/>
      <c r="C2" s="75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155" t="s">
        <v>154</v>
      </c>
      <c r="AK2" s="155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186"/>
      <c r="BH2" s="186"/>
    </row>
    <row r="3" spans="1:60" s="187" customFormat="1" ht="6.75" customHeight="1">
      <c r="A3" s="9"/>
      <c r="B3" s="9"/>
      <c r="C3" s="7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AL3" s="10"/>
      <c r="AM3" s="10"/>
      <c r="AN3" s="10"/>
      <c r="AO3" s="10"/>
      <c r="AP3" s="10"/>
      <c r="AQ3" s="10"/>
      <c r="AR3" s="10"/>
      <c r="AS3" s="10"/>
      <c r="AT3" s="10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</row>
    <row r="4" spans="1:60" s="15" customFormat="1" ht="24" customHeight="1">
      <c r="A4" s="126"/>
      <c r="B4" s="11"/>
      <c r="C4" s="77"/>
      <c r="D4" s="150" t="s">
        <v>126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2"/>
      <c r="U4" s="123" t="s">
        <v>72</v>
      </c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5"/>
      <c r="AH4" s="150" t="s">
        <v>127</v>
      </c>
      <c r="AI4" s="151"/>
      <c r="AJ4" s="151"/>
      <c r="AK4" s="152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4"/>
      <c r="BH4" s="14"/>
    </row>
    <row r="5" spans="1:60" s="22" customFormat="1" ht="21.75" customHeight="1">
      <c r="A5" s="126"/>
      <c r="B5" s="16"/>
      <c r="C5" s="78"/>
      <c r="D5" s="133" t="s">
        <v>128</v>
      </c>
      <c r="E5" s="127" t="s">
        <v>73</v>
      </c>
      <c r="F5" s="153"/>
      <c r="G5" s="153"/>
      <c r="H5" s="153"/>
      <c r="I5" s="153"/>
      <c r="J5" s="153"/>
      <c r="K5" s="153"/>
      <c r="L5" s="153"/>
      <c r="M5" s="127" t="s">
        <v>74</v>
      </c>
      <c r="N5" s="128"/>
      <c r="O5" s="128"/>
      <c r="P5" s="128"/>
      <c r="Q5" s="147" t="s">
        <v>129</v>
      </c>
      <c r="R5" s="189"/>
      <c r="S5" s="190"/>
      <c r="T5" s="18"/>
      <c r="U5" s="145" t="s">
        <v>207</v>
      </c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5"/>
      <c r="AH5" s="145" t="s">
        <v>75</v>
      </c>
      <c r="AI5" s="19"/>
      <c r="AJ5" s="19"/>
      <c r="AK5" s="19"/>
      <c r="AL5" s="13"/>
      <c r="AM5" s="13"/>
      <c r="AN5" s="13"/>
      <c r="AO5" s="20"/>
      <c r="AP5" s="20"/>
      <c r="AQ5" s="20"/>
      <c r="AR5" s="20"/>
      <c r="AS5" s="20"/>
      <c r="AT5" s="20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21"/>
      <c r="BH5" s="21"/>
    </row>
    <row r="6" spans="1:60" s="22" customFormat="1" ht="21.75" customHeight="1">
      <c r="A6" s="126"/>
      <c r="B6" s="136" t="s">
        <v>76</v>
      </c>
      <c r="C6" s="140" t="s">
        <v>211</v>
      </c>
      <c r="D6" s="133"/>
      <c r="E6" s="129" t="s">
        <v>130</v>
      </c>
      <c r="F6" s="143" t="s">
        <v>131</v>
      </c>
      <c r="G6" s="143" t="s">
        <v>132</v>
      </c>
      <c r="H6" s="143" t="s">
        <v>133</v>
      </c>
      <c r="I6" s="143" t="s">
        <v>134</v>
      </c>
      <c r="J6" s="135" t="s">
        <v>135</v>
      </c>
      <c r="K6" s="143" t="s">
        <v>136</v>
      </c>
      <c r="L6" s="142" t="s">
        <v>137</v>
      </c>
      <c r="M6" s="129" t="s">
        <v>138</v>
      </c>
      <c r="N6" s="130" t="s">
        <v>139</v>
      </c>
      <c r="O6" s="130" t="s">
        <v>140</v>
      </c>
      <c r="P6" s="130" t="s">
        <v>141</v>
      </c>
      <c r="Q6" s="129" t="s">
        <v>142</v>
      </c>
      <c r="R6" s="138" t="s">
        <v>143</v>
      </c>
      <c r="S6" s="138" t="s">
        <v>208</v>
      </c>
      <c r="T6" s="129" t="s">
        <v>77</v>
      </c>
      <c r="U6" s="145"/>
      <c r="V6" s="131" t="s">
        <v>209</v>
      </c>
      <c r="W6" s="131" t="s">
        <v>144</v>
      </c>
      <c r="X6" s="131" t="s">
        <v>145</v>
      </c>
      <c r="Y6" s="131" t="s">
        <v>146</v>
      </c>
      <c r="Z6" s="131" t="s">
        <v>236</v>
      </c>
      <c r="AA6" s="129" t="s">
        <v>147</v>
      </c>
      <c r="AB6" s="131" t="s">
        <v>149</v>
      </c>
      <c r="AC6" s="131" t="s">
        <v>148</v>
      </c>
      <c r="AD6" s="131" t="s">
        <v>210</v>
      </c>
      <c r="AE6" s="129" t="s">
        <v>150</v>
      </c>
      <c r="AF6" s="191" t="s">
        <v>237</v>
      </c>
      <c r="AG6" s="192" t="s">
        <v>238</v>
      </c>
      <c r="AH6" s="145"/>
      <c r="AI6" s="129" t="s">
        <v>151</v>
      </c>
      <c r="AJ6" s="129" t="s">
        <v>152</v>
      </c>
      <c r="AK6" s="129" t="s">
        <v>153</v>
      </c>
      <c r="AL6" s="23"/>
      <c r="AM6" s="23"/>
      <c r="AN6" s="23"/>
      <c r="AO6" s="24"/>
      <c r="AP6" s="24"/>
      <c r="AQ6" s="24"/>
      <c r="AR6" s="24"/>
      <c r="AS6" s="24"/>
      <c r="AT6" s="24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1"/>
      <c r="BH6" s="21"/>
    </row>
    <row r="7" spans="1:60" s="27" customFormat="1" ht="204" customHeight="1">
      <c r="A7" s="126"/>
      <c r="B7" s="137"/>
      <c r="C7" s="141"/>
      <c r="D7" s="134"/>
      <c r="E7" s="130"/>
      <c r="F7" s="144"/>
      <c r="G7" s="144"/>
      <c r="H7" s="144"/>
      <c r="I7" s="144"/>
      <c r="J7" s="135"/>
      <c r="K7" s="144"/>
      <c r="L7" s="130"/>
      <c r="M7" s="130"/>
      <c r="N7" s="135"/>
      <c r="O7" s="135"/>
      <c r="P7" s="135"/>
      <c r="Q7" s="130"/>
      <c r="R7" s="139"/>
      <c r="S7" s="139"/>
      <c r="T7" s="130"/>
      <c r="U7" s="146"/>
      <c r="V7" s="132"/>
      <c r="W7" s="132"/>
      <c r="X7" s="132"/>
      <c r="Y7" s="132"/>
      <c r="Z7" s="132"/>
      <c r="AA7" s="130"/>
      <c r="AB7" s="132"/>
      <c r="AC7" s="132"/>
      <c r="AD7" s="132"/>
      <c r="AE7" s="130"/>
      <c r="AF7" s="193"/>
      <c r="AG7" s="194"/>
      <c r="AH7" s="146"/>
      <c r="AI7" s="130"/>
      <c r="AJ7" s="130"/>
      <c r="AK7" s="130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6"/>
      <c r="BH7" s="26"/>
    </row>
    <row r="8" spans="1:60" s="31" customFormat="1" ht="19.5" customHeight="1">
      <c r="A8" s="28" t="s">
        <v>76</v>
      </c>
      <c r="B8" s="70">
        <v>9991920.089825999</v>
      </c>
      <c r="C8" s="74">
        <v>0.02350716156781818</v>
      </c>
      <c r="D8" s="71">
        <v>5184688.979538</v>
      </c>
      <c r="E8" s="71">
        <v>3653493.5873040007</v>
      </c>
      <c r="F8" s="71">
        <v>922100.9755389999</v>
      </c>
      <c r="G8" s="71">
        <v>55786.448468</v>
      </c>
      <c r="H8" s="71">
        <v>217179.681359</v>
      </c>
      <c r="I8" s="71">
        <v>38701.776153</v>
      </c>
      <c r="J8" s="71">
        <v>1657557.1432019998</v>
      </c>
      <c r="K8" s="71">
        <v>472270.6733980001</v>
      </c>
      <c r="L8" s="71">
        <v>289896.889185</v>
      </c>
      <c r="M8" s="71">
        <v>501403.251025</v>
      </c>
      <c r="N8" s="71">
        <v>441569.447575</v>
      </c>
      <c r="O8" s="71">
        <v>56467.526677</v>
      </c>
      <c r="P8" s="71">
        <v>3366.2767730000005</v>
      </c>
      <c r="Q8" s="71">
        <v>83586.56229999999</v>
      </c>
      <c r="R8" s="71">
        <v>464336.332193</v>
      </c>
      <c r="S8" s="71">
        <v>539.47434</v>
      </c>
      <c r="T8" s="71">
        <v>441221.709946</v>
      </c>
      <c r="U8" s="71">
        <v>1172623.737162</v>
      </c>
      <c r="V8" s="71">
        <v>23861.111333</v>
      </c>
      <c r="W8" s="71">
        <v>3155.0914349999994</v>
      </c>
      <c r="X8" s="71">
        <v>87010.217059</v>
      </c>
      <c r="Y8" s="71">
        <v>214334.51211600003</v>
      </c>
      <c r="Z8" s="71">
        <v>89.30501199999999</v>
      </c>
      <c r="AA8" s="71">
        <v>613977.589698</v>
      </c>
      <c r="AB8" s="71">
        <v>304.18676899999997</v>
      </c>
      <c r="AC8" s="71">
        <v>16018.72166</v>
      </c>
      <c r="AD8" s="71">
        <v>15.922202000000002</v>
      </c>
      <c r="AE8" s="71">
        <v>200243.060441</v>
      </c>
      <c r="AF8" s="71">
        <v>13594.778777</v>
      </c>
      <c r="AG8" s="71">
        <v>19.24066</v>
      </c>
      <c r="AH8" s="71">
        <v>3634607.373126</v>
      </c>
      <c r="AI8" s="71">
        <v>1988052.556512</v>
      </c>
      <c r="AJ8" s="71">
        <v>1352431.2462030002</v>
      </c>
      <c r="AK8" s="71">
        <v>294123.57041099994</v>
      </c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30"/>
    </row>
    <row r="9" spans="1:60" s="31" customFormat="1" ht="19.5" customHeight="1">
      <c r="A9" s="32" t="s">
        <v>78</v>
      </c>
      <c r="B9" s="70">
        <v>439508.93475699995</v>
      </c>
      <c r="C9" s="74">
        <v>0.019879553993344734</v>
      </c>
      <c r="D9" s="71">
        <v>189655.62027400002</v>
      </c>
      <c r="E9" s="71">
        <v>131683.863636</v>
      </c>
      <c r="F9" s="71">
        <v>42653.139926</v>
      </c>
      <c r="G9" s="71">
        <v>1284.580822</v>
      </c>
      <c r="H9" s="71">
        <v>8311.207779</v>
      </c>
      <c r="I9" s="71">
        <v>1816.4668389999997</v>
      </c>
      <c r="J9" s="71">
        <v>51116.807703</v>
      </c>
      <c r="K9" s="71">
        <v>17008.312576999997</v>
      </c>
      <c r="L9" s="71">
        <v>9493.347990000002</v>
      </c>
      <c r="M9" s="71">
        <v>13274.526715</v>
      </c>
      <c r="N9" s="71">
        <v>11139.011586</v>
      </c>
      <c r="O9" s="71">
        <v>1981.036203</v>
      </c>
      <c r="P9" s="71">
        <v>154.478926</v>
      </c>
      <c r="Q9" s="71">
        <v>2118.97848</v>
      </c>
      <c r="R9" s="71">
        <v>22668.344383</v>
      </c>
      <c r="S9" s="71">
        <v>17.997331</v>
      </c>
      <c r="T9" s="71">
        <v>18232.772583</v>
      </c>
      <c r="U9" s="71">
        <v>79236.592766</v>
      </c>
      <c r="V9" s="71">
        <v>3877.4216420000002</v>
      </c>
      <c r="W9" s="71">
        <v>68.907612</v>
      </c>
      <c r="X9" s="71">
        <v>2996.54082</v>
      </c>
      <c r="Y9" s="71">
        <v>12535.071895000001</v>
      </c>
      <c r="Z9" s="71">
        <v>3.3605590000000003</v>
      </c>
      <c r="AA9" s="71">
        <v>47008.17909400001</v>
      </c>
      <c r="AB9" s="71">
        <v>9.566879</v>
      </c>
      <c r="AC9" s="71">
        <v>1564.8196770000002</v>
      </c>
      <c r="AD9" s="71">
        <v>0.5673499999999999</v>
      </c>
      <c r="AE9" s="71">
        <v>9619.227018</v>
      </c>
      <c r="AF9" s="71">
        <v>1552.4743560000002</v>
      </c>
      <c r="AG9" s="71">
        <v>0.455864</v>
      </c>
      <c r="AH9" s="71">
        <v>170616.721717</v>
      </c>
      <c r="AI9" s="71">
        <v>88437.639552</v>
      </c>
      <c r="AJ9" s="71">
        <v>63141.934261</v>
      </c>
      <c r="AK9" s="71">
        <v>19037.147903999998</v>
      </c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0"/>
      <c r="BH9" s="30"/>
    </row>
    <row r="10" spans="1:60" s="31" customFormat="1" ht="19.5" customHeight="1">
      <c r="A10" s="28" t="s">
        <v>79</v>
      </c>
      <c r="B10" s="70">
        <v>138740.100741</v>
      </c>
      <c r="C10" s="74">
        <v>0.00832958371004544</v>
      </c>
      <c r="D10" s="71">
        <v>70566.806345</v>
      </c>
      <c r="E10" s="71">
        <v>55254.58465900001</v>
      </c>
      <c r="F10" s="71">
        <v>21121.454787000002</v>
      </c>
      <c r="G10" s="71">
        <v>871.794883</v>
      </c>
      <c r="H10" s="71">
        <v>2606.1005089999994</v>
      </c>
      <c r="I10" s="71">
        <v>234.25829399999995</v>
      </c>
      <c r="J10" s="71">
        <v>19287.953837999998</v>
      </c>
      <c r="K10" s="71">
        <v>7767.039348000001</v>
      </c>
      <c r="L10" s="71">
        <v>3365.983</v>
      </c>
      <c r="M10" s="71">
        <v>6707.288526</v>
      </c>
      <c r="N10" s="71">
        <v>6092.557537</v>
      </c>
      <c r="O10" s="71">
        <v>592.760949</v>
      </c>
      <c r="P10" s="71">
        <v>21.970039999999997</v>
      </c>
      <c r="Q10" s="71">
        <v>357.10025</v>
      </c>
      <c r="R10" s="71">
        <v>1152.154713</v>
      </c>
      <c r="S10" s="71">
        <v>1.5306600000000004</v>
      </c>
      <c r="T10" s="71">
        <v>6504.390912999999</v>
      </c>
      <c r="U10" s="71">
        <v>22382.980658</v>
      </c>
      <c r="V10" s="71">
        <v>0</v>
      </c>
      <c r="W10" s="71">
        <v>0.32109</v>
      </c>
      <c r="X10" s="71">
        <v>917.63206</v>
      </c>
      <c r="Y10" s="71">
        <v>1610.56076</v>
      </c>
      <c r="Z10" s="71">
        <v>0.05544</v>
      </c>
      <c r="AA10" s="71">
        <v>15777.661318000002</v>
      </c>
      <c r="AB10" s="71">
        <v>9.01089</v>
      </c>
      <c r="AC10" s="71">
        <v>159.20766999999998</v>
      </c>
      <c r="AD10" s="71">
        <v>0</v>
      </c>
      <c r="AE10" s="71">
        <v>3745.3994</v>
      </c>
      <c r="AF10" s="71">
        <v>163.13203000000001</v>
      </c>
      <c r="AG10" s="71">
        <v>0</v>
      </c>
      <c r="AH10" s="71">
        <v>45790.31373800001</v>
      </c>
      <c r="AI10" s="71">
        <v>21643.390087</v>
      </c>
      <c r="AJ10" s="71">
        <v>20023.869498000004</v>
      </c>
      <c r="AK10" s="71">
        <v>4123.054153</v>
      </c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30"/>
      <c r="BH10" s="30"/>
    </row>
    <row r="11" spans="1:60" s="31" customFormat="1" ht="19.5" customHeight="1">
      <c r="A11" s="28" t="s">
        <v>80</v>
      </c>
      <c r="B11" s="70">
        <v>127174.271744</v>
      </c>
      <c r="C11" s="74">
        <v>0.02218618277685791</v>
      </c>
      <c r="D11" s="71">
        <v>58210.590724999995</v>
      </c>
      <c r="E11" s="71">
        <v>42091.494292999996</v>
      </c>
      <c r="F11" s="71">
        <v>9019.214428000001</v>
      </c>
      <c r="G11" s="71">
        <v>765.9538369999999</v>
      </c>
      <c r="H11" s="71">
        <v>1692.4223229999998</v>
      </c>
      <c r="I11" s="71">
        <v>864.8449820000001</v>
      </c>
      <c r="J11" s="71">
        <v>21006.988523000004</v>
      </c>
      <c r="K11" s="71">
        <v>5538.48348</v>
      </c>
      <c r="L11" s="71">
        <v>3203.58672</v>
      </c>
      <c r="M11" s="71">
        <v>7637.279737999999</v>
      </c>
      <c r="N11" s="71">
        <v>6668.057019000002</v>
      </c>
      <c r="O11" s="71">
        <v>945.7772990000001</v>
      </c>
      <c r="P11" s="71">
        <v>23.445420000000002</v>
      </c>
      <c r="Q11" s="71">
        <v>263.493</v>
      </c>
      <c r="R11" s="71">
        <v>1905.3378530000002</v>
      </c>
      <c r="S11" s="71">
        <v>0</v>
      </c>
      <c r="T11" s="71">
        <v>5790.564399</v>
      </c>
      <c r="U11" s="71">
        <v>16793.544929</v>
      </c>
      <c r="V11" s="71">
        <v>74.450815</v>
      </c>
      <c r="W11" s="71">
        <v>2.13008</v>
      </c>
      <c r="X11" s="71">
        <v>806.998131</v>
      </c>
      <c r="Y11" s="71">
        <v>3292.0316419999995</v>
      </c>
      <c r="Z11" s="71">
        <v>2.67095</v>
      </c>
      <c r="AA11" s="71">
        <v>7287.232790999999</v>
      </c>
      <c r="AB11" s="71">
        <v>12.112110000000001</v>
      </c>
      <c r="AC11" s="71">
        <v>209.33973000000003</v>
      </c>
      <c r="AD11" s="71">
        <v>0</v>
      </c>
      <c r="AE11" s="71">
        <v>5058.823009999999</v>
      </c>
      <c r="AF11" s="71">
        <v>47.75567</v>
      </c>
      <c r="AG11" s="71">
        <v>0</v>
      </c>
      <c r="AH11" s="71">
        <v>52170.13609</v>
      </c>
      <c r="AI11" s="71">
        <v>27459.261872000003</v>
      </c>
      <c r="AJ11" s="71">
        <v>22614.148643</v>
      </c>
      <c r="AK11" s="71">
        <v>2096.725575</v>
      </c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30"/>
      <c r="BH11" s="30"/>
    </row>
    <row r="12" spans="1:60" s="31" customFormat="1" ht="19.5" customHeight="1">
      <c r="A12" s="28" t="s">
        <v>81</v>
      </c>
      <c r="B12" s="70">
        <v>175322.72750700003</v>
      </c>
      <c r="C12" s="74">
        <v>0.024093315967476547</v>
      </c>
      <c r="D12" s="71">
        <v>89186.934747</v>
      </c>
      <c r="E12" s="71">
        <v>64128.676326999994</v>
      </c>
      <c r="F12" s="71">
        <v>13201.727408</v>
      </c>
      <c r="G12" s="71">
        <v>1830.82546</v>
      </c>
      <c r="H12" s="71">
        <v>3422.423837</v>
      </c>
      <c r="I12" s="71">
        <v>368.9948329999999</v>
      </c>
      <c r="J12" s="71">
        <v>32335.887418000006</v>
      </c>
      <c r="K12" s="71">
        <v>7962.736831</v>
      </c>
      <c r="L12" s="71">
        <v>5006.08054</v>
      </c>
      <c r="M12" s="71">
        <v>10720.173173000001</v>
      </c>
      <c r="N12" s="71">
        <v>9486.078635</v>
      </c>
      <c r="O12" s="71">
        <v>1137.903471</v>
      </c>
      <c r="P12" s="71">
        <v>96.191067</v>
      </c>
      <c r="Q12" s="71">
        <v>1094.75391</v>
      </c>
      <c r="R12" s="71">
        <v>4325.107360000001</v>
      </c>
      <c r="S12" s="71">
        <v>3.1201369999999997</v>
      </c>
      <c r="T12" s="71">
        <v>8173.524658</v>
      </c>
      <c r="U12" s="71">
        <v>20951.691635000006</v>
      </c>
      <c r="V12" s="71">
        <v>180.6766</v>
      </c>
      <c r="W12" s="71">
        <v>11.149137000000001</v>
      </c>
      <c r="X12" s="71">
        <v>1359.674589</v>
      </c>
      <c r="Y12" s="71">
        <v>2378.879243</v>
      </c>
      <c r="Z12" s="71">
        <v>0.76488</v>
      </c>
      <c r="AA12" s="71">
        <v>11963.800197</v>
      </c>
      <c r="AB12" s="71">
        <v>2.3990329999999997</v>
      </c>
      <c r="AC12" s="71">
        <v>0</v>
      </c>
      <c r="AD12" s="71">
        <v>0</v>
      </c>
      <c r="AE12" s="71">
        <v>4855.909166</v>
      </c>
      <c r="AF12" s="71">
        <v>197.55307200000001</v>
      </c>
      <c r="AG12" s="71">
        <v>0.885718</v>
      </c>
      <c r="AH12" s="71">
        <v>65184.101125</v>
      </c>
      <c r="AI12" s="71">
        <v>33416.106782999996</v>
      </c>
      <c r="AJ12" s="71">
        <v>30362.202371</v>
      </c>
      <c r="AK12" s="71">
        <v>1405.7919709999999</v>
      </c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30"/>
      <c r="BH12" s="30"/>
    </row>
    <row r="13" spans="1:60" s="31" customFormat="1" ht="19.5" customHeight="1">
      <c r="A13" s="28" t="s">
        <v>82</v>
      </c>
      <c r="B13" s="70">
        <v>124583.072277</v>
      </c>
      <c r="C13" s="74">
        <v>0.013200002252765186</v>
      </c>
      <c r="D13" s="71">
        <v>61753.434289</v>
      </c>
      <c r="E13" s="71">
        <v>29544.555238</v>
      </c>
      <c r="F13" s="71">
        <v>7985.840777</v>
      </c>
      <c r="G13" s="71">
        <v>702.382922</v>
      </c>
      <c r="H13" s="71">
        <v>936.27895</v>
      </c>
      <c r="I13" s="71">
        <v>173.52338</v>
      </c>
      <c r="J13" s="71">
        <v>14386.851015000002</v>
      </c>
      <c r="K13" s="71">
        <v>2773.1921239999997</v>
      </c>
      <c r="L13" s="71">
        <v>2586.48607</v>
      </c>
      <c r="M13" s="71">
        <v>22473.116899</v>
      </c>
      <c r="N13" s="71">
        <v>22047.604525</v>
      </c>
      <c r="O13" s="71">
        <v>386.277934</v>
      </c>
      <c r="P13" s="71">
        <v>39.23444</v>
      </c>
      <c r="Q13" s="71">
        <v>128.56464</v>
      </c>
      <c r="R13" s="71">
        <v>3522.6338940000005</v>
      </c>
      <c r="S13" s="71">
        <v>5.659930000000001</v>
      </c>
      <c r="T13" s="71">
        <v>5569.385018</v>
      </c>
      <c r="U13" s="71">
        <v>14617.941841</v>
      </c>
      <c r="V13" s="71">
        <v>80.70198199999999</v>
      </c>
      <c r="W13" s="71">
        <v>0</v>
      </c>
      <c r="X13" s="71">
        <v>575.1342610000002</v>
      </c>
      <c r="Y13" s="71">
        <v>2925.4336</v>
      </c>
      <c r="Z13" s="71">
        <v>0.11023</v>
      </c>
      <c r="AA13" s="71">
        <v>7952.062889999999</v>
      </c>
      <c r="AB13" s="71">
        <v>1.37675</v>
      </c>
      <c r="AC13" s="71">
        <v>495.20860999999996</v>
      </c>
      <c r="AD13" s="71">
        <v>0</v>
      </c>
      <c r="AE13" s="71">
        <v>2401.7219880000002</v>
      </c>
      <c r="AF13" s="71">
        <v>186.19153000000003</v>
      </c>
      <c r="AG13" s="71">
        <v>0</v>
      </c>
      <c r="AH13" s="71">
        <v>48211.69614699999</v>
      </c>
      <c r="AI13" s="71">
        <v>26107.232058999998</v>
      </c>
      <c r="AJ13" s="71">
        <v>19908.484198</v>
      </c>
      <c r="AK13" s="71">
        <v>2195.97989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30"/>
    </row>
    <row r="14" spans="1:60" s="31" customFormat="1" ht="19.5" customHeight="1">
      <c r="A14" s="28" t="s">
        <v>83</v>
      </c>
      <c r="B14" s="70">
        <v>115045.143006</v>
      </c>
      <c r="C14" s="74">
        <v>0.01690172633979481</v>
      </c>
      <c r="D14" s="71">
        <v>51404.916522</v>
      </c>
      <c r="E14" s="71">
        <v>35724.860214</v>
      </c>
      <c r="F14" s="71">
        <v>6109.553255000001</v>
      </c>
      <c r="G14" s="71">
        <v>550.872925</v>
      </c>
      <c r="H14" s="71">
        <v>1667.0377119999996</v>
      </c>
      <c r="I14" s="71">
        <v>153.588905</v>
      </c>
      <c r="J14" s="71">
        <v>19202.566482000002</v>
      </c>
      <c r="K14" s="71">
        <v>5301.293855</v>
      </c>
      <c r="L14" s="71">
        <v>2739.9470800000004</v>
      </c>
      <c r="M14" s="71">
        <v>7246.834011999999</v>
      </c>
      <c r="N14" s="71">
        <v>6721.177325999999</v>
      </c>
      <c r="O14" s="71">
        <v>477.78750600000006</v>
      </c>
      <c r="P14" s="71">
        <v>47.86918</v>
      </c>
      <c r="Q14" s="71">
        <v>322.69388000000004</v>
      </c>
      <c r="R14" s="71">
        <v>2800.880821</v>
      </c>
      <c r="S14" s="71">
        <v>0</v>
      </c>
      <c r="T14" s="71">
        <v>4872.241929000001</v>
      </c>
      <c r="U14" s="71">
        <v>18433.984553</v>
      </c>
      <c r="V14" s="71">
        <v>212.42004000000003</v>
      </c>
      <c r="W14" s="71">
        <v>3.32857</v>
      </c>
      <c r="X14" s="71">
        <v>1328.7703319999998</v>
      </c>
      <c r="Y14" s="71">
        <v>4938.721189999999</v>
      </c>
      <c r="Z14" s="71">
        <v>0.192</v>
      </c>
      <c r="AA14" s="71">
        <v>6609.314411</v>
      </c>
      <c r="AB14" s="71">
        <v>5.4811000000000005</v>
      </c>
      <c r="AC14" s="71">
        <v>0</v>
      </c>
      <c r="AD14" s="71">
        <v>0</v>
      </c>
      <c r="AE14" s="71">
        <v>5115.590680000001</v>
      </c>
      <c r="AF14" s="71">
        <v>220.16622999999998</v>
      </c>
      <c r="AG14" s="71">
        <v>0</v>
      </c>
      <c r="AH14" s="71">
        <v>45206.241931000004</v>
      </c>
      <c r="AI14" s="71">
        <v>29436.511930000004</v>
      </c>
      <c r="AJ14" s="71">
        <v>14912.211436</v>
      </c>
      <c r="AK14" s="71">
        <v>857.518565</v>
      </c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30"/>
      <c r="BH14" s="30"/>
    </row>
    <row r="15" spans="1:60" s="31" customFormat="1" ht="19.5" customHeight="1">
      <c r="A15" s="28" t="s">
        <v>84</v>
      </c>
      <c r="B15" s="70">
        <v>171520.59461899998</v>
      </c>
      <c r="C15" s="74">
        <v>0.02981972584867365</v>
      </c>
      <c r="D15" s="71">
        <v>82502.575627</v>
      </c>
      <c r="E15" s="71">
        <v>57897.366515</v>
      </c>
      <c r="F15" s="71">
        <v>12845.905584</v>
      </c>
      <c r="G15" s="71">
        <v>1426.428254</v>
      </c>
      <c r="H15" s="71">
        <v>2874.991592</v>
      </c>
      <c r="I15" s="71">
        <v>377.20216999999997</v>
      </c>
      <c r="J15" s="71">
        <v>27234.975511</v>
      </c>
      <c r="K15" s="71">
        <v>8005.087514</v>
      </c>
      <c r="L15" s="71">
        <v>5132.775889999999</v>
      </c>
      <c r="M15" s="71">
        <v>10623.345631999999</v>
      </c>
      <c r="N15" s="71">
        <v>8197.957048</v>
      </c>
      <c r="O15" s="71">
        <v>2378.742096</v>
      </c>
      <c r="P15" s="71">
        <v>46.646488000000005</v>
      </c>
      <c r="Q15" s="71">
        <v>501.26549</v>
      </c>
      <c r="R15" s="71">
        <v>4926.406294</v>
      </c>
      <c r="S15" s="71">
        <v>1.378558</v>
      </c>
      <c r="T15" s="71">
        <v>7846.531703000001</v>
      </c>
      <c r="U15" s="71">
        <v>20269.887457</v>
      </c>
      <c r="V15" s="71">
        <v>379.373475</v>
      </c>
      <c r="W15" s="71">
        <v>2.6712999999999996</v>
      </c>
      <c r="X15" s="71">
        <v>1770.0688379999997</v>
      </c>
      <c r="Y15" s="71">
        <v>4474.832394000001</v>
      </c>
      <c r="Z15" s="71">
        <v>0.74531</v>
      </c>
      <c r="AA15" s="71">
        <v>10066.564145</v>
      </c>
      <c r="AB15" s="71">
        <v>0.85662</v>
      </c>
      <c r="AC15" s="71">
        <v>219.21579999999997</v>
      </c>
      <c r="AD15" s="71">
        <v>0</v>
      </c>
      <c r="AE15" s="71">
        <v>3021.8387949999997</v>
      </c>
      <c r="AF15" s="71">
        <v>333.72078</v>
      </c>
      <c r="AG15" s="71">
        <v>0</v>
      </c>
      <c r="AH15" s="71">
        <v>68748.131535</v>
      </c>
      <c r="AI15" s="71">
        <v>39084.153202999994</v>
      </c>
      <c r="AJ15" s="71">
        <v>27368.367872000003</v>
      </c>
      <c r="AK15" s="71">
        <v>2295.6104600000003</v>
      </c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30"/>
      <c r="BH15" s="30"/>
    </row>
    <row r="16" spans="1:60" s="31" customFormat="1" ht="19.5" customHeight="1">
      <c r="A16" s="28" t="s">
        <v>85</v>
      </c>
      <c r="B16" s="70">
        <v>206445.19291399998</v>
      </c>
      <c r="C16" s="74">
        <v>0.027479011536700293</v>
      </c>
      <c r="D16" s="71">
        <v>94326.28394499999</v>
      </c>
      <c r="E16" s="71">
        <v>66204.44304400001</v>
      </c>
      <c r="F16" s="71">
        <v>10747.614268</v>
      </c>
      <c r="G16" s="71">
        <v>1196.1171849999998</v>
      </c>
      <c r="H16" s="71">
        <v>2908.3250309999994</v>
      </c>
      <c r="I16" s="71">
        <v>631.720107</v>
      </c>
      <c r="J16" s="71">
        <v>33517.864091</v>
      </c>
      <c r="K16" s="71">
        <v>12257.917991999999</v>
      </c>
      <c r="L16" s="71">
        <v>4944.88437</v>
      </c>
      <c r="M16" s="71">
        <v>13503.762539</v>
      </c>
      <c r="N16" s="71">
        <v>11772.239934</v>
      </c>
      <c r="O16" s="71">
        <v>1568.8742690000004</v>
      </c>
      <c r="P16" s="71">
        <v>162.64833599999997</v>
      </c>
      <c r="Q16" s="71">
        <v>907.86205</v>
      </c>
      <c r="R16" s="71">
        <v>4432.687143</v>
      </c>
      <c r="S16" s="71">
        <v>6.317221999999999</v>
      </c>
      <c r="T16" s="71">
        <v>8500.688351</v>
      </c>
      <c r="U16" s="71">
        <v>21969.056171999997</v>
      </c>
      <c r="V16" s="71">
        <v>73.62619400000001</v>
      </c>
      <c r="W16" s="71">
        <v>1.0989200000000001</v>
      </c>
      <c r="X16" s="71">
        <v>750.3712039999999</v>
      </c>
      <c r="Y16" s="71">
        <v>3144.5076299999996</v>
      </c>
      <c r="Z16" s="71">
        <v>1.6251250000000002</v>
      </c>
      <c r="AA16" s="71">
        <v>13986.866733</v>
      </c>
      <c r="AB16" s="71">
        <v>12.374162</v>
      </c>
      <c r="AC16" s="71">
        <v>110.748796</v>
      </c>
      <c r="AD16" s="71">
        <v>0</v>
      </c>
      <c r="AE16" s="71">
        <v>3692.1988739999997</v>
      </c>
      <c r="AF16" s="71">
        <v>195.446817</v>
      </c>
      <c r="AG16" s="71">
        <v>0.191717</v>
      </c>
      <c r="AH16" s="71">
        <v>90149.852797</v>
      </c>
      <c r="AI16" s="71">
        <v>50337.217817</v>
      </c>
      <c r="AJ16" s="71">
        <v>36338.268102</v>
      </c>
      <c r="AK16" s="71">
        <v>3474.366878</v>
      </c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30"/>
    </row>
    <row r="17" spans="1:60" s="31" customFormat="1" ht="19.5" customHeight="1">
      <c r="A17" s="28" t="s">
        <v>86</v>
      </c>
      <c r="B17" s="70">
        <v>137407.554258</v>
      </c>
      <c r="C17" s="74">
        <v>0.02723099658356065</v>
      </c>
      <c r="D17" s="71">
        <v>68112.181172</v>
      </c>
      <c r="E17" s="71">
        <v>48197.07151</v>
      </c>
      <c r="F17" s="71">
        <v>7912.360135999998</v>
      </c>
      <c r="G17" s="71">
        <v>605.2649510000001</v>
      </c>
      <c r="H17" s="71">
        <v>2089.525422</v>
      </c>
      <c r="I17" s="71">
        <v>180.430835</v>
      </c>
      <c r="J17" s="71">
        <v>27344.942103</v>
      </c>
      <c r="K17" s="71">
        <v>5995.4597730000005</v>
      </c>
      <c r="L17" s="71">
        <v>4069.0882899999997</v>
      </c>
      <c r="M17" s="71">
        <v>8959.958378</v>
      </c>
      <c r="N17" s="71">
        <v>8549.441901</v>
      </c>
      <c r="O17" s="71">
        <v>404.107882</v>
      </c>
      <c r="P17" s="71">
        <v>6.408595000000001</v>
      </c>
      <c r="Q17" s="71">
        <v>397.2942800000001</v>
      </c>
      <c r="R17" s="71">
        <v>4149.146965000001</v>
      </c>
      <c r="S17" s="71">
        <v>3.2088340000000004</v>
      </c>
      <c r="T17" s="71">
        <v>5870.399738</v>
      </c>
      <c r="U17" s="71">
        <v>18759.561183</v>
      </c>
      <c r="V17" s="71">
        <v>17.930418</v>
      </c>
      <c r="W17" s="71">
        <v>0</v>
      </c>
      <c r="X17" s="71">
        <v>939.122128</v>
      </c>
      <c r="Y17" s="71">
        <v>3817.47484</v>
      </c>
      <c r="Z17" s="71">
        <v>1.098688</v>
      </c>
      <c r="AA17" s="71">
        <v>6690.081574</v>
      </c>
      <c r="AB17" s="71">
        <v>4.42324</v>
      </c>
      <c r="AC17" s="71">
        <v>0</v>
      </c>
      <c r="AD17" s="71">
        <v>0</v>
      </c>
      <c r="AE17" s="71">
        <v>7176.226265000001</v>
      </c>
      <c r="AF17" s="71">
        <v>113.16005</v>
      </c>
      <c r="AG17" s="71">
        <v>0.04398</v>
      </c>
      <c r="AH17" s="71">
        <v>50535.811902999994</v>
      </c>
      <c r="AI17" s="71">
        <v>27510.931146999996</v>
      </c>
      <c r="AJ17" s="71">
        <v>20480.532218999997</v>
      </c>
      <c r="AK17" s="71">
        <v>2544.348537</v>
      </c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30"/>
      <c r="BH17" s="30"/>
    </row>
    <row r="18" spans="1:60" s="31" customFormat="1" ht="19.5" customHeight="1">
      <c r="A18" s="28" t="s">
        <v>87</v>
      </c>
      <c r="B18" s="70">
        <v>162646.951737</v>
      </c>
      <c r="C18" s="74">
        <v>0.016943870005064365</v>
      </c>
      <c r="D18" s="71">
        <v>82399.114091</v>
      </c>
      <c r="E18" s="71">
        <v>59283.077848</v>
      </c>
      <c r="F18" s="71">
        <v>10340.879091</v>
      </c>
      <c r="G18" s="71">
        <v>554.187847</v>
      </c>
      <c r="H18" s="71">
        <v>3227.8754649999996</v>
      </c>
      <c r="I18" s="71">
        <v>439.11102600000004</v>
      </c>
      <c r="J18" s="71">
        <v>33587.157758</v>
      </c>
      <c r="K18" s="71">
        <v>7296.734180999999</v>
      </c>
      <c r="L18" s="71">
        <v>3837.1324799999993</v>
      </c>
      <c r="M18" s="71">
        <v>9998.873207999999</v>
      </c>
      <c r="N18" s="71">
        <v>8864.065383000001</v>
      </c>
      <c r="O18" s="71">
        <v>1133.8241720000003</v>
      </c>
      <c r="P18" s="71">
        <v>0.983653</v>
      </c>
      <c r="Q18" s="71">
        <v>631.20607</v>
      </c>
      <c r="R18" s="71">
        <v>5184.755919999999</v>
      </c>
      <c r="S18" s="71">
        <v>5.109008</v>
      </c>
      <c r="T18" s="71">
        <v>6690.057196</v>
      </c>
      <c r="U18" s="71">
        <v>19973.746746</v>
      </c>
      <c r="V18" s="71">
        <v>176.64061</v>
      </c>
      <c r="W18" s="71">
        <v>0</v>
      </c>
      <c r="X18" s="71">
        <v>1274.109029</v>
      </c>
      <c r="Y18" s="71">
        <v>4777.907219000001</v>
      </c>
      <c r="Z18" s="71">
        <v>1.579859</v>
      </c>
      <c r="AA18" s="71">
        <v>9516.372153</v>
      </c>
      <c r="AB18" s="71">
        <v>5.713201</v>
      </c>
      <c r="AC18" s="71">
        <v>105.831924</v>
      </c>
      <c r="AD18" s="71">
        <v>0.673845</v>
      </c>
      <c r="AE18" s="71">
        <v>3784.0295480000004</v>
      </c>
      <c r="AF18" s="71">
        <v>330.70404699999995</v>
      </c>
      <c r="AG18" s="71">
        <v>0.185311</v>
      </c>
      <c r="AH18" s="71">
        <v>60274.09089999999</v>
      </c>
      <c r="AI18" s="71">
        <v>35197.314051</v>
      </c>
      <c r="AJ18" s="71">
        <v>22526.617234</v>
      </c>
      <c r="AK18" s="71">
        <v>2550.159615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30"/>
      <c r="BH18" s="30"/>
    </row>
    <row r="19" spans="1:60" s="31" customFormat="1" ht="19.5" customHeight="1">
      <c r="A19" s="28" t="s">
        <v>88</v>
      </c>
      <c r="B19" s="70">
        <v>419199.23338099994</v>
      </c>
      <c r="C19" s="74">
        <v>0.04026888563225217</v>
      </c>
      <c r="D19" s="71">
        <v>223108.28068900004</v>
      </c>
      <c r="E19" s="71">
        <v>148165.478493</v>
      </c>
      <c r="F19" s="71">
        <v>29465.651532</v>
      </c>
      <c r="G19" s="71">
        <v>3006.758457</v>
      </c>
      <c r="H19" s="71">
        <v>7440.603338</v>
      </c>
      <c r="I19" s="71">
        <v>2296.1709260000002</v>
      </c>
      <c r="J19" s="71">
        <v>71304.062394</v>
      </c>
      <c r="K19" s="71">
        <v>22125.684846</v>
      </c>
      <c r="L19" s="71">
        <v>12526.547</v>
      </c>
      <c r="M19" s="71">
        <v>22195.972349999996</v>
      </c>
      <c r="N19" s="71">
        <v>19401.209287</v>
      </c>
      <c r="O19" s="71">
        <v>2756.0392580000002</v>
      </c>
      <c r="P19" s="71">
        <v>38.72380499999999</v>
      </c>
      <c r="Q19" s="71">
        <v>4836.0514299999995</v>
      </c>
      <c r="R19" s="71">
        <v>27312.446649</v>
      </c>
      <c r="S19" s="71">
        <v>29.018887</v>
      </c>
      <c r="T19" s="71">
        <v>18841.499748000002</v>
      </c>
      <c r="U19" s="71">
        <v>31303.938884000003</v>
      </c>
      <c r="V19" s="71">
        <v>540.0615</v>
      </c>
      <c r="W19" s="71">
        <v>28.852731999999996</v>
      </c>
      <c r="X19" s="71">
        <v>2010.235015</v>
      </c>
      <c r="Y19" s="71">
        <v>4270.1778079999995</v>
      </c>
      <c r="Z19" s="71">
        <v>1.261149</v>
      </c>
      <c r="AA19" s="71">
        <v>20051.080069999996</v>
      </c>
      <c r="AB19" s="71">
        <v>15.324165</v>
      </c>
      <c r="AC19" s="71">
        <v>623.946551</v>
      </c>
      <c r="AD19" s="71">
        <v>0</v>
      </c>
      <c r="AE19" s="71">
        <v>3556.3702670000002</v>
      </c>
      <c r="AF19" s="71">
        <v>206.446376</v>
      </c>
      <c r="AG19" s="71">
        <v>0.183251</v>
      </c>
      <c r="AH19" s="71">
        <v>164787.01380800002</v>
      </c>
      <c r="AI19" s="71">
        <v>100340.096968</v>
      </c>
      <c r="AJ19" s="71">
        <v>57230.85013299999</v>
      </c>
      <c r="AK19" s="71">
        <v>7216.066707000001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30"/>
      <c r="BH19" s="30"/>
    </row>
    <row r="20" spans="1:60" s="31" customFormat="1" ht="19.5" customHeight="1">
      <c r="A20" s="28" t="s">
        <v>89</v>
      </c>
      <c r="B20" s="70">
        <v>385357.6429130001</v>
      </c>
      <c r="C20" s="74">
        <v>0.036941796557857565</v>
      </c>
      <c r="D20" s="71">
        <v>212154.61173099998</v>
      </c>
      <c r="E20" s="71">
        <v>146253.54797800002</v>
      </c>
      <c r="F20" s="71">
        <v>40270.399799</v>
      </c>
      <c r="G20" s="71">
        <v>3590.68944</v>
      </c>
      <c r="H20" s="71">
        <v>7039.939511</v>
      </c>
      <c r="I20" s="71">
        <v>1743.370719</v>
      </c>
      <c r="J20" s="71">
        <v>63292.546572</v>
      </c>
      <c r="K20" s="71">
        <v>17777.908127000002</v>
      </c>
      <c r="L20" s="71">
        <v>12538.69381</v>
      </c>
      <c r="M20" s="71">
        <v>21241.181377000004</v>
      </c>
      <c r="N20" s="71">
        <v>18705.664902999997</v>
      </c>
      <c r="O20" s="71">
        <v>2473.3438780000006</v>
      </c>
      <c r="P20" s="71">
        <v>62.17259599999999</v>
      </c>
      <c r="Q20" s="71">
        <v>4196.68002</v>
      </c>
      <c r="R20" s="71">
        <v>21182.194099</v>
      </c>
      <c r="S20" s="71">
        <v>19.648574000000004</v>
      </c>
      <c r="T20" s="71">
        <v>17652.691716999998</v>
      </c>
      <c r="U20" s="71">
        <v>35992.105606</v>
      </c>
      <c r="V20" s="71">
        <v>992.2143529999998</v>
      </c>
      <c r="W20" s="71">
        <v>66.545207</v>
      </c>
      <c r="X20" s="71">
        <v>1797.5055360000003</v>
      </c>
      <c r="Y20" s="71">
        <v>4669.955008999999</v>
      </c>
      <c r="Z20" s="71">
        <v>2.051389</v>
      </c>
      <c r="AA20" s="71">
        <v>20907.158784999996</v>
      </c>
      <c r="AB20" s="71">
        <v>18.168412</v>
      </c>
      <c r="AC20" s="71">
        <v>574.394483</v>
      </c>
      <c r="AD20" s="71">
        <v>0.04342</v>
      </c>
      <c r="AE20" s="71">
        <v>6652.953709</v>
      </c>
      <c r="AF20" s="71">
        <v>310.62317600000006</v>
      </c>
      <c r="AG20" s="71">
        <v>0.492127</v>
      </c>
      <c r="AH20" s="71">
        <v>137210.925576</v>
      </c>
      <c r="AI20" s="71">
        <v>78960.443376</v>
      </c>
      <c r="AJ20" s="71">
        <v>52407.53234800001</v>
      </c>
      <c r="AK20" s="71">
        <v>5842.949852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30"/>
    </row>
    <row r="21" spans="1:60" s="31" customFormat="1" ht="19.5" customHeight="1">
      <c r="A21" s="28" t="s">
        <v>90</v>
      </c>
      <c r="B21" s="70">
        <v>882486.821677</v>
      </c>
      <c r="C21" s="74">
        <v>0.028247003972063922</v>
      </c>
      <c r="D21" s="71">
        <v>529787.891012</v>
      </c>
      <c r="E21" s="71">
        <v>343360.81972900004</v>
      </c>
      <c r="F21" s="71">
        <v>106357.42426</v>
      </c>
      <c r="G21" s="71">
        <v>8764.274691</v>
      </c>
      <c r="H21" s="71">
        <v>30323.473371999997</v>
      </c>
      <c r="I21" s="71">
        <v>3527.3389710000006</v>
      </c>
      <c r="J21" s="71">
        <v>140970.634643</v>
      </c>
      <c r="K21" s="71">
        <v>23290.939931999997</v>
      </c>
      <c r="L21" s="71">
        <v>30126.733859999997</v>
      </c>
      <c r="M21" s="71">
        <v>27086.344005000003</v>
      </c>
      <c r="N21" s="71">
        <v>23439.929856</v>
      </c>
      <c r="O21" s="71">
        <v>3516.045123</v>
      </c>
      <c r="P21" s="71">
        <v>130.369026</v>
      </c>
      <c r="Q21" s="71">
        <v>16046.903350000002</v>
      </c>
      <c r="R21" s="71">
        <v>97714.527243</v>
      </c>
      <c r="S21" s="71">
        <v>159.65669799999998</v>
      </c>
      <c r="T21" s="71">
        <v>41636.882433000006</v>
      </c>
      <c r="U21" s="71">
        <v>61473.549183999996</v>
      </c>
      <c r="V21" s="71">
        <v>2803.009542</v>
      </c>
      <c r="W21" s="71">
        <v>726.7251790000001</v>
      </c>
      <c r="X21" s="71">
        <v>13325.039701999998</v>
      </c>
      <c r="Y21" s="71">
        <v>8101.157671999999</v>
      </c>
      <c r="Z21" s="71">
        <v>2.7856280000000004</v>
      </c>
      <c r="AA21" s="71">
        <v>32835.750154</v>
      </c>
      <c r="AB21" s="71">
        <v>8.043574</v>
      </c>
      <c r="AC21" s="71">
        <v>361.83435000000003</v>
      </c>
      <c r="AD21" s="71">
        <v>0.7209120000000001</v>
      </c>
      <c r="AE21" s="71">
        <v>2533.7044859999996</v>
      </c>
      <c r="AF21" s="71">
        <v>774.164492</v>
      </c>
      <c r="AG21" s="71">
        <v>0.613493</v>
      </c>
      <c r="AH21" s="71">
        <v>291225.381481</v>
      </c>
      <c r="AI21" s="71">
        <v>174763.271193</v>
      </c>
      <c r="AJ21" s="71">
        <v>88264.105566</v>
      </c>
      <c r="AK21" s="71">
        <v>28198.004722000005</v>
      </c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30"/>
      <c r="BH21" s="30"/>
    </row>
    <row r="22" spans="1:60" s="31" customFormat="1" ht="19.5" customHeight="1">
      <c r="A22" s="33" t="s">
        <v>91</v>
      </c>
      <c r="B22" s="70">
        <v>593027.016852</v>
      </c>
      <c r="C22" s="74">
        <v>0.04197952480870093</v>
      </c>
      <c r="D22" s="71">
        <v>324249.117723</v>
      </c>
      <c r="E22" s="71">
        <v>213351.68221600004</v>
      </c>
      <c r="F22" s="71">
        <v>58375.46591700001</v>
      </c>
      <c r="G22" s="71">
        <v>5864.541469000001</v>
      </c>
      <c r="H22" s="71">
        <v>18032.118727</v>
      </c>
      <c r="I22" s="71">
        <v>1915.174457</v>
      </c>
      <c r="J22" s="71">
        <v>90252.66262900001</v>
      </c>
      <c r="K22" s="71">
        <v>19836.298996999998</v>
      </c>
      <c r="L22" s="71">
        <v>19075.420019999998</v>
      </c>
      <c r="M22" s="71">
        <v>23715.942649000004</v>
      </c>
      <c r="N22" s="71">
        <v>20448.07977</v>
      </c>
      <c r="O22" s="71">
        <v>3212.6152280000006</v>
      </c>
      <c r="P22" s="71">
        <v>55.247651000000005</v>
      </c>
      <c r="Q22" s="71">
        <v>9143.647860000001</v>
      </c>
      <c r="R22" s="71">
        <v>48525.80790099999</v>
      </c>
      <c r="S22" s="71">
        <v>50.489819</v>
      </c>
      <c r="T22" s="71">
        <v>26983.183275</v>
      </c>
      <c r="U22" s="71">
        <v>63093.879999</v>
      </c>
      <c r="V22" s="71">
        <v>1956.1977729999999</v>
      </c>
      <c r="W22" s="71">
        <v>492.70255699999996</v>
      </c>
      <c r="X22" s="71">
        <v>6677.447934</v>
      </c>
      <c r="Y22" s="71">
        <v>11688.753737999998</v>
      </c>
      <c r="Z22" s="71">
        <v>6.463095999999999</v>
      </c>
      <c r="AA22" s="71">
        <v>37524.943785999996</v>
      </c>
      <c r="AB22" s="71">
        <v>10.729617</v>
      </c>
      <c r="AC22" s="71">
        <v>740.914052</v>
      </c>
      <c r="AD22" s="71">
        <v>0</v>
      </c>
      <c r="AE22" s="71">
        <v>2748.411228</v>
      </c>
      <c r="AF22" s="71">
        <v>1246.429456</v>
      </c>
      <c r="AG22" s="71">
        <v>0.886762</v>
      </c>
      <c r="AH22" s="71">
        <v>205684.01912999997</v>
      </c>
      <c r="AI22" s="71">
        <v>123840.694064</v>
      </c>
      <c r="AJ22" s="71">
        <v>71843.50538799999</v>
      </c>
      <c r="AK22" s="71">
        <v>9999.819678</v>
      </c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0"/>
      <c r="BH22" s="30"/>
    </row>
    <row r="23" spans="1:60" s="31" customFormat="1" ht="19.5" customHeight="1">
      <c r="A23" s="28" t="s">
        <v>92</v>
      </c>
      <c r="B23" s="70">
        <v>237375.66762099997</v>
      </c>
      <c r="C23" s="74">
        <v>0.01226297492963746</v>
      </c>
      <c r="D23" s="71">
        <v>104617.12475700001</v>
      </c>
      <c r="E23" s="71">
        <v>65211.979296</v>
      </c>
      <c r="F23" s="71">
        <v>10980.005478</v>
      </c>
      <c r="G23" s="71">
        <v>953.360538</v>
      </c>
      <c r="H23" s="71">
        <v>3043.405784</v>
      </c>
      <c r="I23" s="71">
        <v>426.1900600000001</v>
      </c>
      <c r="J23" s="71">
        <v>37258.357454</v>
      </c>
      <c r="K23" s="71">
        <v>6542.825342</v>
      </c>
      <c r="L23" s="71">
        <v>6007.834640000001</v>
      </c>
      <c r="M23" s="71">
        <v>23215.138277000002</v>
      </c>
      <c r="N23" s="71">
        <v>22154.694766</v>
      </c>
      <c r="O23" s="71">
        <v>1020.0151109999999</v>
      </c>
      <c r="P23" s="71">
        <v>40.428399999999996</v>
      </c>
      <c r="Q23" s="71">
        <v>521.8267900000001</v>
      </c>
      <c r="R23" s="71">
        <v>5634.541598999999</v>
      </c>
      <c r="S23" s="71">
        <v>1.01226</v>
      </c>
      <c r="T23" s="71">
        <v>9204.011902999999</v>
      </c>
      <c r="U23" s="71">
        <v>32664.118669</v>
      </c>
      <c r="V23" s="71">
        <v>475.84424400000006</v>
      </c>
      <c r="W23" s="71">
        <v>9.13318</v>
      </c>
      <c r="X23" s="71">
        <v>1824.110221</v>
      </c>
      <c r="Y23" s="71">
        <v>8746.614618</v>
      </c>
      <c r="Z23" s="71">
        <v>1.185592</v>
      </c>
      <c r="AA23" s="71">
        <v>10651.779034999998</v>
      </c>
      <c r="AB23" s="71">
        <v>1.8413600000000003</v>
      </c>
      <c r="AC23" s="71">
        <v>320.54669299999995</v>
      </c>
      <c r="AD23" s="71">
        <v>0</v>
      </c>
      <c r="AE23" s="71">
        <v>10220.176884</v>
      </c>
      <c r="AF23" s="71">
        <v>412.83761999999996</v>
      </c>
      <c r="AG23" s="71">
        <v>0.049222</v>
      </c>
      <c r="AH23" s="71">
        <v>100094.424195</v>
      </c>
      <c r="AI23" s="71">
        <v>55538.610552</v>
      </c>
      <c r="AJ23" s="71">
        <v>36980.136365</v>
      </c>
      <c r="AK23" s="71">
        <v>7575.677277999998</v>
      </c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0"/>
      <c r="BH23" s="30"/>
    </row>
    <row r="24" spans="1:60" s="31" customFormat="1" ht="19.5" customHeight="1">
      <c r="A24" s="28" t="s">
        <v>93</v>
      </c>
      <c r="B24" s="70">
        <v>106726.60631999999</v>
      </c>
      <c r="C24" s="74">
        <v>0.013750190636309112</v>
      </c>
      <c r="D24" s="71">
        <v>46243.025368999995</v>
      </c>
      <c r="E24" s="71">
        <v>34899.37562</v>
      </c>
      <c r="F24" s="71">
        <v>6386.1760730000005</v>
      </c>
      <c r="G24" s="71">
        <v>415.86331799999994</v>
      </c>
      <c r="H24" s="71">
        <v>1288.109802</v>
      </c>
      <c r="I24" s="71">
        <v>313.235251</v>
      </c>
      <c r="J24" s="71">
        <v>18520.904692</v>
      </c>
      <c r="K24" s="71">
        <v>5062.216313999999</v>
      </c>
      <c r="L24" s="71">
        <v>2912.87017</v>
      </c>
      <c r="M24" s="71">
        <v>6016.148489</v>
      </c>
      <c r="N24" s="71">
        <v>5280.047729000001</v>
      </c>
      <c r="O24" s="71">
        <v>663.0695470000001</v>
      </c>
      <c r="P24" s="71">
        <v>73.031213</v>
      </c>
      <c r="Q24" s="71">
        <v>176.67974</v>
      </c>
      <c r="R24" s="71">
        <v>407.34623999999997</v>
      </c>
      <c r="S24" s="71">
        <v>0.567333</v>
      </c>
      <c r="T24" s="71">
        <v>4349.550605999999</v>
      </c>
      <c r="U24" s="71">
        <v>14028.348726999999</v>
      </c>
      <c r="V24" s="71">
        <v>186.37279299999997</v>
      </c>
      <c r="W24" s="71">
        <v>4.87715</v>
      </c>
      <c r="X24" s="71">
        <v>1453.286472</v>
      </c>
      <c r="Y24" s="71">
        <v>3575.454932</v>
      </c>
      <c r="Z24" s="71">
        <v>1.082048</v>
      </c>
      <c r="AA24" s="71">
        <v>6559.8228309999995</v>
      </c>
      <c r="AB24" s="71">
        <v>0.813922</v>
      </c>
      <c r="AC24" s="71">
        <v>0</v>
      </c>
      <c r="AD24" s="71">
        <v>0</v>
      </c>
      <c r="AE24" s="71">
        <v>2199.391106</v>
      </c>
      <c r="AF24" s="71">
        <v>46.7732</v>
      </c>
      <c r="AG24" s="71">
        <v>0.47427299999999994</v>
      </c>
      <c r="AH24" s="71">
        <v>46455.232224</v>
      </c>
      <c r="AI24" s="71">
        <v>20427.367173</v>
      </c>
      <c r="AJ24" s="71">
        <v>16459.901858</v>
      </c>
      <c r="AK24" s="71">
        <v>9567.963193</v>
      </c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30"/>
    </row>
    <row r="25" spans="1:60" s="31" customFormat="1" ht="19.5" customHeight="1">
      <c r="A25" s="28" t="s">
        <v>94</v>
      </c>
      <c r="B25" s="70">
        <v>104680.015819</v>
      </c>
      <c r="C25" s="74">
        <v>0.008720942606600834</v>
      </c>
      <c r="D25" s="71">
        <v>45202.953446</v>
      </c>
      <c r="E25" s="71">
        <v>33035.155006</v>
      </c>
      <c r="F25" s="71">
        <v>7129.489876000001</v>
      </c>
      <c r="G25" s="71">
        <v>256.16905799999995</v>
      </c>
      <c r="H25" s="71">
        <v>1523.6622499999999</v>
      </c>
      <c r="I25" s="71">
        <v>218.861988</v>
      </c>
      <c r="J25" s="71">
        <v>16531.330703</v>
      </c>
      <c r="K25" s="71">
        <v>5075.037031000001</v>
      </c>
      <c r="L25" s="71">
        <v>2300.6041</v>
      </c>
      <c r="M25" s="71">
        <v>5055.2351419999995</v>
      </c>
      <c r="N25" s="71">
        <v>4611.650928999999</v>
      </c>
      <c r="O25" s="71">
        <v>355.3846979999999</v>
      </c>
      <c r="P25" s="71">
        <v>88.199515</v>
      </c>
      <c r="Q25" s="71">
        <v>439.14979</v>
      </c>
      <c r="R25" s="71">
        <v>2509.066971</v>
      </c>
      <c r="S25" s="71">
        <v>1.1095000000000002</v>
      </c>
      <c r="T25" s="71">
        <v>3817.9708419999993</v>
      </c>
      <c r="U25" s="71">
        <v>16927.707938</v>
      </c>
      <c r="V25" s="71">
        <v>119.306242</v>
      </c>
      <c r="W25" s="71">
        <v>2.8959499999999996</v>
      </c>
      <c r="X25" s="71">
        <v>671.136838</v>
      </c>
      <c r="Y25" s="71">
        <v>3335.347957</v>
      </c>
      <c r="Z25" s="71">
        <v>0.7078099999999999</v>
      </c>
      <c r="AA25" s="71">
        <v>9120.948542999999</v>
      </c>
      <c r="AB25" s="71">
        <v>3.6686870000000003</v>
      </c>
      <c r="AC25" s="71">
        <v>75.82708000000001</v>
      </c>
      <c r="AD25" s="71">
        <v>0</v>
      </c>
      <c r="AE25" s="71">
        <v>3479.3295669999998</v>
      </c>
      <c r="AF25" s="71">
        <v>118.39581199999999</v>
      </c>
      <c r="AG25" s="71">
        <v>0.143452</v>
      </c>
      <c r="AH25" s="71">
        <v>42549.354435</v>
      </c>
      <c r="AI25" s="71">
        <v>22804.248851999997</v>
      </c>
      <c r="AJ25" s="71">
        <v>15554.899590999996</v>
      </c>
      <c r="AK25" s="71">
        <v>4190.205991999999</v>
      </c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0"/>
      <c r="BH25" s="30"/>
    </row>
    <row r="26" spans="1:60" s="31" customFormat="1" ht="19.5" customHeight="1">
      <c r="A26" s="28" t="s">
        <v>95</v>
      </c>
      <c r="B26" s="70">
        <v>74354.702387</v>
      </c>
      <c r="C26" s="74">
        <v>0.015608129637217916</v>
      </c>
      <c r="D26" s="71">
        <v>33137.14806100001</v>
      </c>
      <c r="E26" s="71">
        <v>24001.217547</v>
      </c>
      <c r="F26" s="71">
        <v>3068.7366060000004</v>
      </c>
      <c r="G26" s="71">
        <v>199.692373</v>
      </c>
      <c r="H26" s="71">
        <v>1690.6389589999999</v>
      </c>
      <c r="I26" s="71">
        <v>225.033159</v>
      </c>
      <c r="J26" s="71">
        <v>12803.746947</v>
      </c>
      <c r="K26" s="71">
        <v>4157.042863</v>
      </c>
      <c r="L26" s="71">
        <v>1856.32664</v>
      </c>
      <c r="M26" s="71">
        <v>4090.018183</v>
      </c>
      <c r="N26" s="71">
        <v>3631.3259309999994</v>
      </c>
      <c r="O26" s="71">
        <v>371.38394700000003</v>
      </c>
      <c r="P26" s="71">
        <v>87.30830500000002</v>
      </c>
      <c r="Q26" s="71">
        <v>114.07281</v>
      </c>
      <c r="R26" s="71">
        <v>1730.1296220000002</v>
      </c>
      <c r="S26" s="71">
        <v>0.5928089999999999</v>
      </c>
      <c r="T26" s="71">
        <v>2933.519247</v>
      </c>
      <c r="U26" s="71">
        <v>11296.513786</v>
      </c>
      <c r="V26" s="71">
        <v>135.110186</v>
      </c>
      <c r="W26" s="71">
        <v>0</v>
      </c>
      <c r="X26" s="71">
        <v>1422.296695</v>
      </c>
      <c r="Y26" s="71">
        <v>3156.697645</v>
      </c>
      <c r="Z26" s="71">
        <v>0.5517000000000001</v>
      </c>
      <c r="AA26" s="71">
        <v>3417.453881</v>
      </c>
      <c r="AB26" s="71">
        <v>2.025319</v>
      </c>
      <c r="AC26" s="71">
        <v>0</v>
      </c>
      <c r="AD26" s="71">
        <v>0</v>
      </c>
      <c r="AE26" s="71">
        <v>2986.706259</v>
      </c>
      <c r="AF26" s="71">
        <v>175.67210100000003</v>
      </c>
      <c r="AG26" s="71">
        <v>0</v>
      </c>
      <c r="AH26" s="71">
        <v>29921.04054</v>
      </c>
      <c r="AI26" s="71">
        <v>15999.243112</v>
      </c>
      <c r="AJ26" s="71">
        <v>11354.60483</v>
      </c>
      <c r="AK26" s="71">
        <v>2567.192598</v>
      </c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0"/>
      <c r="BH26" s="30"/>
    </row>
    <row r="27" spans="1:60" s="31" customFormat="1" ht="19.5" customHeight="1">
      <c r="A27" s="28" t="s">
        <v>96</v>
      </c>
      <c r="B27" s="70">
        <v>72936.93186400001</v>
      </c>
      <c r="C27" s="74">
        <v>0.022198532143007377</v>
      </c>
      <c r="D27" s="71">
        <v>38105.176374</v>
      </c>
      <c r="E27" s="71">
        <v>27232.52524</v>
      </c>
      <c r="F27" s="71">
        <v>4367.435137</v>
      </c>
      <c r="G27" s="71">
        <v>387.125711</v>
      </c>
      <c r="H27" s="71">
        <v>1189.116984</v>
      </c>
      <c r="I27" s="71">
        <v>442.335425</v>
      </c>
      <c r="J27" s="71">
        <v>15975.021351</v>
      </c>
      <c r="K27" s="71">
        <v>3059.6188020000004</v>
      </c>
      <c r="L27" s="71">
        <v>1811.87183</v>
      </c>
      <c r="M27" s="71">
        <v>6534.1796540000005</v>
      </c>
      <c r="N27" s="71">
        <v>6164.922408</v>
      </c>
      <c r="O27" s="71">
        <v>246.59828</v>
      </c>
      <c r="P27" s="71">
        <v>122.658966</v>
      </c>
      <c r="Q27" s="71">
        <v>168.71596</v>
      </c>
      <c r="R27" s="71">
        <v>774.904897</v>
      </c>
      <c r="S27" s="71">
        <v>0</v>
      </c>
      <c r="T27" s="71">
        <v>3112.180624</v>
      </c>
      <c r="U27" s="71">
        <v>9457.688302999999</v>
      </c>
      <c r="V27" s="71">
        <v>63.37196</v>
      </c>
      <c r="W27" s="71">
        <v>0</v>
      </c>
      <c r="X27" s="71">
        <v>539.439361</v>
      </c>
      <c r="Y27" s="71">
        <v>992.8409190000001</v>
      </c>
      <c r="Z27" s="71">
        <v>1.54746</v>
      </c>
      <c r="AA27" s="71">
        <v>2881.5771070000005</v>
      </c>
      <c r="AB27" s="71">
        <v>0.7902999999999999</v>
      </c>
      <c r="AC27" s="71">
        <v>229.71032</v>
      </c>
      <c r="AD27" s="71">
        <v>0</v>
      </c>
      <c r="AE27" s="71">
        <v>4611.5700480000005</v>
      </c>
      <c r="AF27" s="71">
        <v>136.338568</v>
      </c>
      <c r="AG27" s="71">
        <v>0.50226</v>
      </c>
      <c r="AH27" s="71">
        <v>25374.067187</v>
      </c>
      <c r="AI27" s="71">
        <v>14074.944852</v>
      </c>
      <c r="AJ27" s="71">
        <v>10174.537092999999</v>
      </c>
      <c r="AK27" s="71">
        <v>1124.5852419999999</v>
      </c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30"/>
      <c r="BH27" s="30"/>
    </row>
    <row r="28" spans="1:60" s="31" customFormat="1" ht="19.5" customHeight="1">
      <c r="A28" s="28" t="s">
        <v>97</v>
      </c>
      <c r="B28" s="70">
        <v>196901.315354</v>
      </c>
      <c r="C28" s="74">
        <v>0.009367293201554272</v>
      </c>
      <c r="D28" s="71">
        <v>98454.223683</v>
      </c>
      <c r="E28" s="71">
        <v>69876.52846</v>
      </c>
      <c r="F28" s="71">
        <v>14323.699053999997</v>
      </c>
      <c r="G28" s="71">
        <v>1141.8598570000001</v>
      </c>
      <c r="H28" s="71">
        <v>4236.912256</v>
      </c>
      <c r="I28" s="71">
        <v>1317.638146</v>
      </c>
      <c r="J28" s="71">
        <v>34083.823048</v>
      </c>
      <c r="K28" s="71">
        <v>8384.745049000001</v>
      </c>
      <c r="L28" s="71">
        <v>6387.851049999998</v>
      </c>
      <c r="M28" s="71">
        <v>11728.192088999998</v>
      </c>
      <c r="N28" s="71">
        <v>9104.774956</v>
      </c>
      <c r="O28" s="71">
        <v>2438.1878530000004</v>
      </c>
      <c r="P28" s="71">
        <v>185.22928</v>
      </c>
      <c r="Q28" s="71">
        <v>630.94435</v>
      </c>
      <c r="R28" s="71">
        <v>6953.637407</v>
      </c>
      <c r="S28" s="71">
        <v>17.060672999999998</v>
      </c>
      <c r="T28" s="71">
        <v>8486.720325</v>
      </c>
      <c r="U28" s="71">
        <v>22982.409179</v>
      </c>
      <c r="V28" s="71">
        <v>102.955862</v>
      </c>
      <c r="W28" s="71">
        <v>3.2205399999999997</v>
      </c>
      <c r="X28" s="71">
        <v>2061.86308</v>
      </c>
      <c r="Y28" s="71">
        <v>3931.7375700000002</v>
      </c>
      <c r="Z28" s="71">
        <v>3.648402</v>
      </c>
      <c r="AA28" s="71">
        <v>10274.523497</v>
      </c>
      <c r="AB28" s="71">
        <v>11.90116</v>
      </c>
      <c r="AC28" s="71">
        <v>1128.8945559999997</v>
      </c>
      <c r="AD28" s="71">
        <v>2.4118890000000004</v>
      </c>
      <c r="AE28" s="71">
        <v>5378.5150730000005</v>
      </c>
      <c r="AF28" s="71">
        <v>82.73754999999998</v>
      </c>
      <c r="AG28" s="71">
        <v>0</v>
      </c>
      <c r="AH28" s="71">
        <v>75464.682492</v>
      </c>
      <c r="AI28" s="71">
        <v>41873.987797</v>
      </c>
      <c r="AJ28" s="71">
        <v>27982.311499000003</v>
      </c>
      <c r="AK28" s="71">
        <v>5608.383196</v>
      </c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30"/>
    </row>
    <row r="29" spans="1:60" s="31" customFormat="1" ht="19.5" customHeight="1">
      <c r="A29" s="28" t="s">
        <v>98</v>
      </c>
      <c r="B29" s="70">
        <v>166505.451867</v>
      </c>
      <c r="C29" s="74">
        <v>0.02641120364810967</v>
      </c>
      <c r="D29" s="71">
        <v>82354.30538500001</v>
      </c>
      <c r="E29" s="71">
        <v>58766.850943</v>
      </c>
      <c r="F29" s="71">
        <v>12048.309484000001</v>
      </c>
      <c r="G29" s="71">
        <v>822.2695829999999</v>
      </c>
      <c r="H29" s="71">
        <v>3743.6595369999995</v>
      </c>
      <c r="I29" s="71">
        <v>461.82406100000003</v>
      </c>
      <c r="J29" s="71">
        <v>29505.298507</v>
      </c>
      <c r="K29" s="71">
        <v>7290.290121000001</v>
      </c>
      <c r="L29" s="71">
        <v>4895.1996500000005</v>
      </c>
      <c r="M29" s="71">
        <v>11625.634477999998</v>
      </c>
      <c r="N29" s="71">
        <v>10327.212953999999</v>
      </c>
      <c r="O29" s="71">
        <v>1240.968228</v>
      </c>
      <c r="P29" s="71">
        <v>57.453295999999995</v>
      </c>
      <c r="Q29" s="71">
        <v>1040.94126</v>
      </c>
      <c r="R29" s="71">
        <v>3023.709662</v>
      </c>
      <c r="S29" s="71">
        <v>1.818325</v>
      </c>
      <c r="T29" s="71">
        <v>7238.459912</v>
      </c>
      <c r="U29" s="71">
        <v>22147.648380000002</v>
      </c>
      <c r="V29" s="71">
        <v>139.59472399999999</v>
      </c>
      <c r="W29" s="71">
        <v>6.789957000000001</v>
      </c>
      <c r="X29" s="71">
        <v>1164.6845549999998</v>
      </c>
      <c r="Y29" s="71">
        <v>3574.1938920000002</v>
      </c>
      <c r="Z29" s="71">
        <v>1.32537</v>
      </c>
      <c r="AA29" s="71">
        <v>12971.333921</v>
      </c>
      <c r="AB29" s="71">
        <v>5.901708</v>
      </c>
      <c r="AC29" s="71">
        <v>279.12408600000003</v>
      </c>
      <c r="AD29" s="71">
        <v>0</v>
      </c>
      <c r="AE29" s="71">
        <v>3853.2159269999993</v>
      </c>
      <c r="AF29" s="71">
        <v>150.89195</v>
      </c>
      <c r="AG29" s="71">
        <v>0.59229</v>
      </c>
      <c r="AH29" s="71">
        <v>62003.498102000005</v>
      </c>
      <c r="AI29" s="71">
        <v>36407.389889000005</v>
      </c>
      <c r="AJ29" s="71">
        <v>23185.336524000002</v>
      </c>
      <c r="AK29" s="71">
        <v>2410.771689</v>
      </c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30"/>
      <c r="BH29" s="30"/>
    </row>
    <row r="30" spans="1:60" s="31" customFormat="1" ht="19.5" customHeight="1">
      <c r="A30" s="28" t="s">
        <v>99</v>
      </c>
      <c r="B30" s="70">
        <v>289619.149636</v>
      </c>
      <c r="C30" s="74">
        <v>0.016517848030802362</v>
      </c>
      <c r="D30" s="71">
        <v>140028.125833</v>
      </c>
      <c r="E30" s="71">
        <v>100625.45223199998</v>
      </c>
      <c r="F30" s="71">
        <v>16619.257717999997</v>
      </c>
      <c r="G30" s="71">
        <v>2055.5259379999998</v>
      </c>
      <c r="H30" s="71">
        <v>5350.179923999999</v>
      </c>
      <c r="I30" s="71">
        <v>747.915158</v>
      </c>
      <c r="J30" s="71">
        <v>52687.43188999999</v>
      </c>
      <c r="K30" s="71">
        <v>14963.314613999999</v>
      </c>
      <c r="L30" s="71">
        <v>8201.826990000001</v>
      </c>
      <c r="M30" s="71">
        <v>15043.709024000002</v>
      </c>
      <c r="N30" s="71">
        <v>13648.328624000002</v>
      </c>
      <c r="O30" s="71">
        <v>1350.0261360000002</v>
      </c>
      <c r="P30" s="71">
        <v>45.354264</v>
      </c>
      <c r="Q30" s="71">
        <v>1100.7252999999998</v>
      </c>
      <c r="R30" s="71">
        <v>9909.567159</v>
      </c>
      <c r="S30" s="71">
        <v>12.719472</v>
      </c>
      <c r="T30" s="71">
        <v>12223.162027999999</v>
      </c>
      <c r="U30" s="71">
        <v>33448.961871</v>
      </c>
      <c r="V30" s="71">
        <v>492.041113</v>
      </c>
      <c r="W30" s="71">
        <v>23.645214</v>
      </c>
      <c r="X30" s="71">
        <v>3583.073922</v>
      </c>
      <c r="Y30" s="71">
        <v>5752.087004</v>
      </c>
      <c r="Z30" s="71">
        <v>1.63543</v>
      </c>
      <c r="AA30" s="71">
        <v>17782.246474000003</v>
      </c>
      <c r="AB30" s="71">
        <v>2.4181860000000004</v>
      </c>
      <c r="AC30" s="71">
        <v>945.925863</v>
      </c>
      <c r="AD30" s="71">
        <v>1.032361</v>
      </c>
      <c r="AE30" s="71">
        <v>4499.2228700000005</v>
      </c>
      <c r="AF30" s="71">
        <v>364.68665500000003</v>
      </c>
      <c r="AG30" s="71">
        <v>0.9467789999999999</v>
      </c>
      <c r="AH30" s="71">
        <v>116142.06193200001</v>
      </c>
      <c r="AI30" s="71">
        <v>63157.701928</v>
      </c>
      <c r="AJ30" s="71">
        <v>43878.624729</v>
      </c>
      <c r="AK30" s="71">
        <v>9105.735275</v>
      </c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30"/>
      <c r="BH30" s="30"/>
    </row>
    <row r="31" spans="1:60" s="31" customFormat="1" ht="19.5" customHeight="1">
      <c r="A31" s="28" t="s">
        <v>100</v>
      </c>
      <c r="B31" s="70">
        <v>470466.833335</v>
      </c>
      <c r="C31" s="74">
        <v>0.03388851530394721</v>
      </c>
      <c r="D31" s="71">
        <v>261098.56723900003</v>
      </c>
      <c r="E31" s="71">
        <v>189884.39328800002</v>
      </c>
      <c r="F31" s="71">
        <v>49201.044757</v>
      </c>
      <c r="G31" s="71">
        <v>3178.051013</v>
      </c>
      <c r="H31" s="71">
        <v>12298.723022999999</v>
      </c>
      <c r="I31" s="71">
        <v>1563.8714929999999</v>
      </c>
      <c r="J31" s="71">
        <v>84796.651245</v>
      </c>
      <c r="K31" s="71">
        <v>24254.791182</v>
      </c>
      <c r="L31" s="71">
        <v>14591.260575000002</v>
      </c>
      <c r="M31" s="71">
        <v>22507.204257999998</v>
      </c>
      <c r="N31" s="71">
        <v>19730.095611999997</v>
      </c>
      <c r="O31" s="71">
        <v>2587.1555</v>
      </c>
      <c r="P31" s="71">
        <v>189.95314599999998</v>
      </c>
      <c r="Q31" s="71">
        <v>5060.97188</v>
      </c>
      <c r="R31" s="71">
        <v>20606.318421000004</v>
      </c>
      <c r="S31" s="71">
        <v>23.221572</v>
      </c>
      <c r="T31" s="71">
        <v>21081.554764</v>
      </c>
      <c r="U31" s="71">
        <v>51611.514871</v>
      </c>
      <c r="V31" s="71">
        <v>1281.422937</v>
      </c>
      <c r="W31" s="71">
        <v>83.95933000000001</v>
      </c>
      <c r="X31" s="71">
        <v>3512.880697</v>
      </c>
      <c r="Y31" s="71">
        <v>7288.969001</v>
      </c>
      <c r="Z31" s="71">
        <v>4.227894</v>
      </c>
      <c r="AA31" s="71">
        <v>26158.401676999998</v>
      </c>
      <c r="AB31" s="71">
        <v>8.995401</v>
      </c>
      <c r="AC31" s="71">
        <v>946.5883040000001</v>
      </c>
      <c r="AD31" s="71">
        <v>3.888373</v>
      </c>
      <c r="AE31" s="71">
        <v>11879.2382</v>
      </c>
      <c r="AF31" s="71">
        <v>441.47499000000005</v>
      </c>
      <c r="AG31" s="71">
        <v>1.468067</v>
      </c>
      <c r="AH31" s="71">
        <v>157756.751225</v>
      </c>
      <c r="AI31" s="71">
        <v>81812.959965</v>
      </c>
      <c r="AJ31" s="71">
        <v>65974.376163</v>
      </c>
      <c r="AK31" s="71">
        <v>9969.415096999997</v>
      </c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30"/>
      <c r="BH31" s="30"/>
    </row>
    <row r="32" spans="1:60" s="31" customFormat="1" ht="19.5" customHeight="1">
      <c r="A32" s="28" t="s">
        <v>101</v>
      </c>
      <c r="B32" s="70">
        <v>159909.38105199998</v>
      </c>
      <c r="C32" s="74">
        <v>0.019011387864343643</v>
      </c>
      <c r="D32" s="71">
        <v>83472.08745600001</v>
      </c>
      <c r="E32" s="71">
        <v>59614.871411000015</v>
      </c>
      <c r="F32" s="71">
        <v>12282.014753</v>
      </c>
      <c r="G32" s="71">
        <v>671.3777240000002</v>
      </c>
      <c r="H32" s="71">
        <v>2711.067983</v>
      </c>
      <c r="I32" s="71">
        <v>749.0895810000001</v>
      </c>
      <c r="J32" s="71">
        <v>31719.568079000004</v>
      </c>
      <c r="K32" s="71">
        <v>7121.315251</v>
      </c>
      <c r="L32" s="71">
        <v>4360.43804</v>
      </c>
      <c r="M32" s="71">
        <v>11141.594665000002</v>
      </c>
      <c r="N32" s="71">
        <v>10263.820703000001</v>
      </c>
      <c r="O32" s="71">
        <v>856.6582429999999</v>
      </c>
      <c r="P32" s="71">
        <v>21.115719</v>
      </c>
      <c r="Q32" s="71">
        <v>454.67038</v>
      </c>
      <c r="R32" s="71">
        <v>4466.744911000001</v>
      </c>
      <c r="S32" s="71">
        <v>3.146381</v>
      </c>
      <c r="T32" s="71">
        <v>7143.303712</v>
      </c>
      <c r="U32" s="71">
        <v>15022.374837000001</v>
      </c>
      <c r="V32" s="71">
        <v>50.917764000000005</v>
      </c>
      <c r="W32" s="71">
        <v>14.440367</v>
      </c>
      <c r="X32" s="71">
        <v>943.238047</v>
      </c>
      <c r="Y32" s="71">
        <v>2457.039405</v>
      </c>
      <c r="Z32" s="71">
        <v>1.305612</v>
      </c>
      <c r="AA32" s="71">
        <v>7525.092386</v>
      </c>
      <c r="AB32" s="71">
        <v>1.694705</v>
      </c>
      <c r="AC32" s="71">
        <v>300.039302</v>
      </c>
      <c r="AD32" s="71">
        <v>0</v>
      </c>
      <c r="AE32" s="71">
        <v>3579.4538550000007</v>
      </c>
      <c r="AF32" s="71">
        <v>149.086023</v>
      </c>
      <c r="AG32" s="71">
        <v>0.067371</v>
      </c>
      <c r="AH32" s="71">
        <v>61414.91875899999</v>
      </c>
      <c r="AI32" s="71">
        <v>32839.656823000005</v>
      </c>
      <c r="AJ32" s="71">
        <v>24510.17562</v>
      </c>
      <c r="AK32" s="71">
        <v>4065.0863160000004</v>
      </c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30"/>
    </row>
    <row r="33" spans="1:58" s="30" customFormat="1" ht="19.5" customHeight="1">
      <c r="A33" s="34" t="s">
        <v>102</v>
      </c>
      <c r="B33" s="70">
        <v>98737.88302000004</v>
      </c>
      <c r="C33" s="74">
        <v>0.03977299122797828</v>
      </c>
      <c r="D33" s="71">
        <v>51892.725213</v>
      </c>
      <c r="E33" s="71">
        <v>38954.740023</v>
      </c>
      <c r="F33" s="71">
        <v>7758.634108000001</v>
      </c>
      <c r="G33" s="71">
        <v>800.67506</v>
      </c>
      <c r="H33" s="71">
        <v>2344.066154</v>
      </c>
      <c r="I33" s="71">
        <v>494.874613</v>
      </c>
      <c r="J33" s="71">
        <v>20390.490291000002</v>
      </c>
      <c r="K33" s="71">
        <v>3649.249987</v>
      </c>
      <c r="L33" s="71">
        <v>3516.74981</v>
      </c>
      <c r="M33" s="71">
        <v>5544.099798</v>
      </c>
      <c r="N33" s="71">
        <v>4719.958427999999</v>
      </c>
      <c r="O33" s="71">
        <v>822.6779140000002</v>
      </c>
      <c r="P33" s="71">
        <v>1.4634559999999999</v>
      </c>
      <c r="Q33" s="71">
        <v>423.1373099999999</v>
      </c>
      <c r="R33" s="71">
        <v>1863.846609</v>
      </c>
      <c r="S33" s="71">
        <v>0.052921</v>
      </c>
      <c r="T33" s="71">
        <v>4683.67255</v>
      </c>
      <c r="U33" s="71">
        <v>12954.750080999998</v>
      </c>
      <c r="V33" s="71">
        <v>43.180793</v>
      </c>
      <c r="W33" s="71">
        <v>0.469802</v>
      </c>
      <c r="X33" s="71">
        <v>1797.202644</v>
      </c>
      <c r="Y33" s="71">
        <v>2949.395481</v>
      </c>
      <c r="Z33" s="71">
        <v>2.295207</v>
      </c>
      <c r="AA33" s="71">
        <v>5639.857648999999</v>
      </c>
      <c r="AB33" s="71">
        <v>3.4408469999999998</v>
      </c>
      <c r="AC33" s="71">
        <v>51.808869</v>
      </c>
      <c r="AD33" s="71">
        <v>0</v>
      </c>
      <c r="AE33" s="71">
        <v>2404.0946759999997</v>
      </c>
      <c r="AF33" s="71">
        <v>63.00411299999999</v>
      </c>
      <c r="AG33" s="71">
        <v>0</v>
      </c>
      <c r="AH33" s="71">
        <v>33890.407726000005</v>
      </c>
      <c r="AI33" s="71">
        <v>20141.608218999998</v>
      </c>
      <c r="AJ33" s="71">
        <v>11330.852669999998</v>
      </c>
      <c r="AK33" s="71">
        <v>2417.946837</v>
      </c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</row>
    <row r="34" spans="1:58" s="30" customFormat="1" ht="19.5" customHeight="1">
      <c r="A34" s="34" t="s">
        <v>103</v>
      </c>
      <c r="B34" s="70">
        <v>219283.13362999997</v>
      </c>
      <c r="C34" s="74">
        <v>0.028604890728709753</v>
      </c>
      <c r="D34" s="71">
        <v>107572.84694200002</v>
      </c>
      <c r="E34" s="71">
        <v>77499.14095300001</v>
      </c>
      <c r="F34" s="71">
        <v>19946.877007000003</v>
      </c>
      <c r="G34" s="71">
        <v>1385.706377</v>
      </c>
      <c r="H34" s="71">
        <v>5697.688226</v>
      </c>
      <c r="I34" s="71">
        <v>1568.4761410000003</v>
      </c>
      <c r="J34" s="71">
        <v>31214.965783</v>
      </c>
      <c r="K34" s="71">
        <v>9453.001869</v>
      </c>
      <c r="L34" s="71">
        <v>8232.42555</v>
      </c>
      <c r="M34" s="71">
        <v>10050.862799999999</v>
      </c>
      <c r="N34" s="71">
        <v>8516.488781999999</v>
      </c>
      <c r="O34" s="71">
        <v>1465.600476</v>
      </c>
      <c r="P34" s="71">
        <v>68.77354199999999</v>
      </c>
      <c r="Q34" s="71">
        <v>1897.2918600000003</v>
      </c>
      <c r="R34" s="71">
        <v>6498.773454</v>
      </c>
      <c r="S34" s="71">
        <v>3.4631380000000007</v>
      </c>
      <c r="T34" s="71">
        <v>10650.200759</v>
      </c>
      <c r="U34" s="71">
        <v>24679.160412999998</v>
      </c>
      <c r="V34" s="71">
        <v>1258.550452</v>
      </c>
      <c r="W34" s="71">
        <v>439.8184370000001</v>
      </c>
      <c r="X34" s="71">
        <v>2496.1767640000003</v>
      </c>
      <c r="Y34" s="71">
        <v>6056.644362</v>
      </c>
      <c r="Z34" s="71">
        <v>2.745993</v>
      </c>
      <c r="AA34" s="71">
        <v>9563.741785000002</v>
      </c>
      <c r="AB34" s="71">
        <v>1.4337469999999999</v>
      </c>
      <c r="AC34" s="71">
        <v>695.490136</v>
      </c>
      <c r="AD34" s="71">
        <v>0</v>
      </c>
      <c r="AE34" s="71">
        <v>3810.2069790000005</v>
      </c>
      <c r="AF34" s="71">
        <v>353.174643</v>
      </c>
      <c r="AG34" s="71">
        <v>1.1771150000000001</v>
      </c>
      <c r="AH34" s="71">
        <v>87031.12627499999</v>
      </c>
      <c r="AI34" s="71">
        <v>43543.696849</v>
      </c>
      <c r="AJ34" s="71">
        <v>28756.429676</v>
      </c>
      <c r="AK34" s="71">
        <v>14730.999749999997</v>
      </c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</row>
    <row r="35" spans="1:58" s="30" customFormat="1" ht="19.5" customHeight="1">
      <c r="A35" s="34" t="s">
        <v>104</v>
      </c>
      <c r="B35" s="70">
        <v>699756.8714499999</v>
      </c>
      <c r="C35" s="74">
        <v>0.03820107958499053</v>
      </c>
      <c r="D35" s="71">
        <v>438186.5686</v>
      </c>
      <c r="E35" s="71">
        <v>328707.875122</v>
      </c>
      <c r="F35" s="71">
        <v>136843.772835</v>
      </c>
      <c r="G35" s="71">
        <v>3405.587031</v>
      </c>
      <c r="H35" s="71">
        <v>21908.275316</v>
      </c>
      <c r="I35" s="71">
        <v>3313.961939</v>
      </c>
      <c r="J35" s="71">
        <v>107546.141005</v>
      </c>
      <c r="K35" s="71">
        <v>29384.813525999998</v>
      </c>
      <c r="L35" s="71">
        <v>26305.32347</v>
      </c>
      <c r="M35" s="71">
        <v>24508.158073</v>
      </c>
      <c r="N35" s="71">
        <v>20767.9168</v>
      </c>
      <c r="O35" s="71">
        <v>3626.7053699999997</v>
      </c>
      <c r="P35" s="71">
        <v>113.53590299999999</v>
      </c>
      <c r="Q35" s="71">
        <v>12190.294429999998</v>
      </c>
      <c r="R35" s="71">
        <v>32789.784593000004</v>
      </c>
      <c r="S35" s="71">
        <v>63.892968</v>
      </c>
      <c r="T35" s="71">
        <v>36591.727774</v>
      </c>
      <c r="U35" s="71">
        <v>58108.134023</v>
      </c>
      <c r="V35" s="71">
        <v>2340.343797</v>
      </c>
      <c r="W35" s="71">
        <v>134.748213</v>
      </c>
      <c r="X35" s="71">
        <v>4499.318805999999</v>
      </c>
      <c r="Y35" s="71">
        <v>7763.542823</v>
      </c>
      <c r="Z35" s="71">
        <v>5.628082999999999</v>
      </c>
      <c r="AA35" s="71">
        <v>31420.570528000004</v>
      </c>
      <c r="AB35" s="71">
        <v>30.091784000000004</v>
      </c>
      <c r="AC35" s="71">
        <v>461.625049</v>
      </c>
      <c r="AD35" s="71">
        <v>0.350209</v>
      </c>
      <c r="AE35" s="71">
        <v>10581.544179999999</v>
      </c>
      <c r="AF35" s="71">
        <v>866.584895</v>
      </c>
      <c r="AG35" s="71">
        <v>3.7856559999999995</v>
      </c>
      <c r="AH35" s="71">
        <v>203462.168827</v>
      </c>
      <c r="AI35" s="71">
        <v>117177.61607399998</v>
      </c>
      <c r="AJ35" s="71">
        <v>74280.092498</v>
      </c>
      <c r="AK35" s="71">
        <v>12004.460255000002</v>
      </c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</row>
    <row r="36" spans="1:58" s="30" customFormat="1" ht="19.5" customHeight="1">
      <c r="A36" s="34" t="s">
        <v>105</v>
      </c>
      <c r="B36" s="70">
        <v>430878.3437220001</v>
      </c>
      <c r="C36" s="74">
        <v>0.023109191876451662</v>
      </c>
      <c r="D36" s="71">
        <v>238724.02341299996</v>
      </c>
      <c r="E36" s="71">
        <v>167056.669642</v>
      </c>
      <c r="F36" s="71">
        <v>47152.737392999996</v>
      </c>
      <c r="G36" s="71">
        <v>2169.1680069999998</v>
      </c>
      <c r="H36" s="71">
        <v>14750.3932</v>
      </c>
      <c r="I36" s="71">
        <v>1730.523908</v>
      </c>
      <c r="J36" s="71">
        <v>68166.354105</v>
      </c>
      <c r="K36" s="71">
        <v>19262.195079</v>
      </c>
      <c r="L36" s="71">
        <v>13825.29795</v>
      </c>
      <c r="M36" s="71">
        <v>23567.929981999998</v>
      </c>
      <c r="N36" s="71">
        <v>20361.870509</v>
      </c>
      <c r="O36" s="71">
        <v>3140.6992440000004</v>
      </c>
      <c r="P36" s="71">
        <v>65.360229</v>
      </c>
      <c r="Q36" s="71">
        <v>3993.2636199999997</v>
      </c>
      <c r="R36" s="71">
        <v>22191.880674999997</v>
      </c>
      <c r="S36" s="71">
        <v>22.652136999999996</v>
      </c>
      <c r="T36" s="71">
        <v>20063.11535</v>
      </c>
      <c r="U36" s="71">
        <v>42729.424623000006</v>
      </c>
      <c r="V36" s="71">
        <v>736.961471</v>
      </c>
      <c r="W36" s="71">
        <v>8.611102</v>
      </c>
      <c r="X36" s="71">
        <v>3249.9895429999997</v>
      </c>
      <c r="Y36" s="71">
        <v>9876.869568000002</v>
      </c>
      <c r="Z36" s="71">
        <v>8.933722</v>
      </c>
      <c r="AA36" s="71">
        <v>19685.553863999994</v>
      </c>
      <c r="AB36" s="71">
        <v>8.611222999999999</v>
      </c>
      <c r="AC36" s="71">
        <v>285.73738999999995</v>
      </c>
      <c r="AD36" s="71">
        <v>2.181658</v>
      </c>
      <c r="AE36" s="71">
        <v>8347.860293999998</v>
      </c>
      <c r="AF36" s="71">
        <v>517.398101</v>
      </c>
      <c r="AG36" s="71">
        <v>0.7166870000000001</v>
      </c>
      <c r="AH36" s="71">
        <v>149424.895686</v>
      </c>
      <c r="AI36" s="71">
        <v>84299.252637</v>
      </c>
      <c r="AJ36" s="71">
        <v>55119.919706999994</v>
      </c>
      <c r="AK36" s="71">
        <v>10005.723342</v>
      </c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</row>
    <row r="37" spans="1:58" s="30" customFormat="1" ht="19.5" customHeight="1">
      <c r="A37" s="34" t="s">
        <v>106</v>
      </c>
      <c r="B37" s="70">
        <v>108249.594089</v>
      </c>
      <c r="C37" s="74">
        <v>0.031616609699615106</v>
      </c>
      <c r="D37" s="71">
        <v>56661.859288</v>
      </c>
      <c r="E37" s="71">
        <v>39818.941437999994</v>
      </c>
      <c r="F37" s="71">
        <v>9978.843924</v>
      </c>
      <c r="G37" s="71">
        <v>464.702439</v>
      </c>
      <c r="H37" s="71">
        <v>2652.6287110000003</v>
      </c>
      <c r="I37" s="71">
        <v>691.540293</v>
      </c>
      <c r="J37" s="71">
        <v>17243.641973</v>
      </c>
      <c r="K37" s="71">
        <v>5570.528378000001</v>
      </c>
      <c r="L37" s="71">
        <v>3217.0557200000003</v>
      </c>
      <c r="M37" s="71">
        <v>5660.423706999999</v>
      </c>
      <c r="N37" s="71">
        <v>4641.56864</v>
      </c>
      <c r="O37" s="71">
        <v>1002.902366</v>
      </c>
      <c r="P37" s="71">
        <v>15.952701000000001</v>
      </c>
      <c r="Q37" s="71">
        <v>822.8974699999999</v>
      </c>
      <c r="R37" s="71">
        <v>5155.109509</v>
      </c>
      <c r="S37" s="71">
        <v>20.092992000000002</v>
      </c>
      <c r="T37" s="71">
        <v>4753.6809459999995</v>
      </c>
      <c r="U37" s="71">
        <v>9222.405184</v>
      </c>
      <c r="V37" s="71">
        <v>645.407483</v>
      </c>
      <c r="W37" s="71">
        <v>0</v>
      </c>
      <c r="X37" s="71">
        <v>554.930877</v>
      </c>
      <c r="Y37" s="71">
        <v>1633.910261</v>
      </c>
      <c r="Z37" s="71">
        <v>1.8295929999999998</v>
      </c>
      <c r="AA37" s="71">
        <v>5741.6923959999995</v>
      </c>
      <c r="AB37" s="71">
        <v>11.299242000000003</v>
      </c>
      <c r="AC37" s="71">
        <v>2.2360480000000003</v>
      </c>
      <c r="AD37" s="71">
        <v>0</v>
      </c>
      <c r="AE37" s="71">
        <v>572.0750990000001</v>
      </c>
      <c r="AF37" s="71">
        <v>59.02418500000001</v>
      </c>
      <c r="AG37" s="71">
        <v>0</v>
      </c>
      <c r="AH37" s="71">
        <v>42365.329616999996</v>
      </c>
      <c r="AI37" s="71">
        <v>23386.87099</v>
      </c>
      <c r="AJ37" s="71">
        <v>15572.083836</v>
      </c>
      <c r="AK37" s="71">
        <v>3406.3747910000006</v>
      </c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</row>
    <row r="38" spans="1:58" s="30" customFormat="1" ht="19.5" customHeight="1">
      <c r="A38" s="35" t="s">
        <v>107</v>
      </c>
      <c r="B38" s="70">
        <v>105274.73130099999</v>
      </c>
      <c r="C38" s="74">
        <v>0.016096704865501188</v>
      </c>
      <c r="D38" s="71">
        <v>57780.063215</v>
      </c>
      <c r="E38" s="71">
        <v>44772.097952000004</v>
      </c>
      <c r="F38" s="71">
        <v>16844.103570000003</v>
      </c>
      <c r="G38" s="71">
        <v>381.422226</v>
      </c>
      <c r="H38" s="71">
        <v>2853.966244</v>
      </c>
      <c r="I38" s="71">
        <v>511.4989760000001</v>
      </c>
      <c r="J38" s="71">
        <v>16995.098639</v>
      </c>
      <c r="K38" s="71">
        <v>4048.5514570000005</v>
      </c>
      <c r="L38" s="71">
        <v>3137.4568400000003</v>
      </c>
      <c r="M38" s="71">
        <v>5193.807176</v>
      </c>
      <c r="N38" s="71">
        <v>4611.354203999999</v>
      </c>
      <c r="O38" s="71">
        <v>561.8413909999999</v>
      </c>
      <c r="P38" s="71">
        <v>20.611580999999997</v>
      </c>
      <c r="Q38" s="71">
        <v>487.28144</v>
      </c>
      <c r="R38" s="71">
        <v>1980.453418</v>
      </c>
      <c r="S38" s="71">
        <v>2.986338</v>
      </c>
      <c r="T38" s="71">
        <v>4899.465467</v>
      </c>
      <c r="U38" s="71">
        <v>11042.957234000001</v>
      </c>
      <c r="V38" s="71">
        <v>62.249634</v>
      </c>
      <c r="W38" s="71">
        <v>1.998222</v>
      </c>
      <c r="X38" s="71">
        <v>592.030623</v>
      </c>
      <c r="Y38" s="71">
        <v>2137.823332</v>
      </c>
      <c r="Z38" s="71">
        <v>2.1819070000000003</v>
      </c>
      <c r="AA38" s="71">
        <v>5629.11695</v>
      </c>
      <c r="AB38" s="71">
        <v>5.340323000000001</v>
      </c>
      <c r="AC38" s="71">
        <v>478.91378899999995</v>
      </c>
      <c r="AD38" s="71">
        <v>0.680535</v>
      </c>
      <c r="AE38" s="71">
        <v>2001.1185830000002</v>
      </c>
      <c r="AF38" s="71">
        <v>131.443126</v>
      </c>
      <c r="AG38" s="71">
        <v>0.06021</v>
      </c>
      <c r="AH38" s="71">
        <v>36451.710852</v>
      </c>
      <c r="AI38" s="71">
        <v>20956.159373</v>
      </c>
      <c r="AJ38" s="71">
        <v>12819.80019</v>
      </c>
      <c r="AK38" s="71">
        <v>2675.7512890000003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</row>
    <row r="39" spans="1:58" s="30" customFormat="1" ht="19.5" customHeight="1">
      <c r="A39" s="34" t="s">
        <v>108</v>
      </c>
      <c r="B39" s="70">
        <v>60874.151567999994</v>
      </c>
      <c r="C39" s="74">
        <v>0.008685195824357894</v>
      </c>
      <c r="D39" s="71">
        <v>27487.971701000002</v>
      </c>
      <c r="E39" s="71">
        <v>20861.357719</v>
      </c>
      <c r="F39" s="71">
        <v>3131.301013</v>
      </c>
      <c r="G39" s="71">
        <v>153.19508799999997</v>
      </c>
      <c r="H39" s="71">
        <v>940.454509</v>
      </c>
      <c r="I39" s="71">
        <v>239.277937</v>
      </c>
      <c r="J39" s="71">
        <v>10754.544000999998</v>
      </c>
      <c r="K39" s="71">
        <v>4109.572271</v>
      </c>
      <c r="L39" s="71">
        <v>1533.0129</v>
      </c>
      <c r="M39" s="71">
        <v>2299.282371</v>
      </c>
      <c r="N39" s="71">
        <v>1783.95857</v>
      </c>
      <c r="O39" s="71">
        <v>400.523661</v>
      </c>
      <c r="P39" s="71">
        <v>114.80014</v>
      </c>
      <c r="Q39" s="71">
        <v>137.96918</v>
      </c>
      <c r="R39" s="71">
        <v>1613.1189679999998</v>
      </c>
      <c r="S39" s="71">
        <v>2.33573</v>
      </c>
      <c r="T39" s="71">
        <v>2360.8666240000002</v>
      </c>
      <c r="U39" s="71">
        <v>8233.581246</v>
      </c>
      <c r="V39" s="71">
        <v>260.910578</v>
      </c>
      <c r="W39" s="71">
        <v>5.68097</v>
      </c>
      <c r="X39" s="71">
        <v>798.9857279999999</v>
      </c>
      <c r="Y39" s="71">
        <v>2298.41765</v>
      </c>
      <c r="Z39" s="71">
        <v>0.8292500000000002</v>
      </c>
      <c r="AA39" s="71">
        <v>3909.2178</v>
      </c>
      <c r="AB39" s="71">
        <v>2.99725</v>
      </c>
      <c r="AC39" s="71">
        <v>55.13439</v>
      </c>
      <c r="AD39" s="71">
        <v>0</v>
      </c>
      <c r="AE39" s="71">
        <v>651.9937399999999</v>
      </c>
      <c r="AF39" s="71">
        <v>249.41389</v>
      </c>
      <c r="AG39" s="71">
        <v>0</v>
      </c>
      <c r="AH39" s="71">
        <v>25152.598621</v>
      </c>
      <c r="AI39" s="71">
        <v>12401.671319000001</v>
      </c>
      <c r="AJ39" s="71">
        <v>11601.246968</v>
      </c>
      <c r="AK39" s="71">
        <v>1149.680334</v>
      </c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</row>
    <row r="40" spans="1:58" s="30" customFormat="1" ht="19.5" customHeight="1">
      <c r="A40" s="34" t="s">
        <v>109</v>
      </c>
      <c r="B40" s="70">
        <v>82059.38757099998</v>
      </c>
      <c r="C40" s="74">
        <v>0.022967545171222792</v>
      </c>
      <c r="D40" s="71">
        <v>36827.015406000006</v>
      </c>
      <c r="E40" s="71">
        <v>25594.465255</v>
      </c>
      <c r="F40" s="71">
        <v>5291.596516999999</v>
      </c>
      <c r="G40" s="71">
        <v>180.00093900000002</v>
      </c>
      <c r="H40" s="71">
        <v>1562.4147039999996</v>
      </c>
      <c r="I40" s="71">
        <v>371.964002</v>
      </c>
      <c r="J40" s="71">
        <v>12836.989414999998</v>
      </c>
      <c r="K40" s="71">
        <v>2767.847078</v>
      </c>
      <c r="L40" s="71">
        <v>2583.6526000000003</v>
      </c>
      <c r="M40" s="71">
        <v>3942.4185500000003</v>
      </c>
      <c r="N40" s="71">
        <v>3234.7592879999993</v>
      </c>
      <c r="O40" s="71">
        <v>668.7776120000001</v>
      </c>
      <c r="P40" s="71">
        <v>38.88165000000001</v>
      </c>
      <c r="Q40" s="71">
        <v>205.79071</v>
      </c>
      <c r="R40" s="71">
        <v>3488.7471510000005</v>
      </c>
      <c r="S40" s="71">
        <v>5.95074</v>
      </c>
      <c r="T40" s="71">
        <v>3291.9367509999997</v>
      </c>
      <c r="U40" s="71">
        <v>12836.601347</v>
      </c>
      <c r="V40" s="71">
        <v>22.74513</v>
      </c>
      <c r="W40" s="71">
        <v>106.17312</v>
      </c>
      <c r="X40" s="71">
        <v>1239.970919</v>
      </c>
      <c r="Y40" s="71">
        <v>3301.8396700000003</v>
      </c>
      <c r="Z40" s="71">
        <v>1.8062199999999997</v>
      </c>
      <c r="AA40" s="71">
        <v>6008.979198</v>
      </c>
      <c r="AB40" s="71">
        <v>4.33403</v>
      </c>
      <c r="AC40" s="71">
        <v>49.740610000000004</v>
      </c>
      <c r="AD40" s="71">
        <v>0</v>
      </c>
      <c r="AE40" s="71">
        <v>2012.1520600000003</v>
      </c>
      <c r="AF40" s="71">
        <v>88.14071999999999</v>
      </c>
      <c r="AG40" s="71">
        <v>0.71967</v>
      </c>
      <c r="AH40" s="71">
        <v>32395.770818</v>
      </c>
      <c r="AI40" s="71">
        <v>19071.706709</v>
      </c>
      <c r="AJ40" s="71">
        <v>11221.269269</v>
      </c>
      <c r="AK40" s="71">
        <v>2102.79484</v>
      </c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</row>
    <row r="41" spans="1:58" s="30" customFormat="1" ht="19.5" customHeight="1">
      <c r="A41" s="34" t="s">
        <v>110</v>
      </c>
      <c r="B41" s="70">
        <v>180592.971511</v>
      </c>
      <c r="C41" s="74">
        <v>0.013713003149031788</v>
      </c>
      <c r="D41" s="71">
        <v>85012.616727</v>
      </c>
      <c r="E41" s="71">
        <v>57889.532435</v>
      </c>
      <c r="F41" s="71">
        <v>9745.473430999999</v>
      </c>
      <c r="G41" s="71">
        <v>409.70129799999995</v>
      </c>
      <c r="H41" s="71">
        <v>3469.961041</v>
      </c>
      <c r="I41" s="71">
        <v>481.959793</v>
      </c>
      <c r="J41" s="71">
        <v>28457.210855000005</v>
      </c>
      <c r="K41" s="71">
        <v>10350.818157</v>
      </c>
      <c r="L41" s="71">
        <v>4974.40786</v>
      </c>
      <c r="M41" s="71">
        <v>9193.998698000001</v>
      </c>
      <c r="N41" s="71">
        <v>8305.839847000001</v>
      </c>
      <c r="O41" s="71">
        <v>799.224258</v>
      </c>
      <c r="P41" s="71">
        <v>88.93459299999999</v>
      </c>
      <c r="Q41" s="71">
        <v>1033.27646</v>
      </c>
      <c r="R41" s="71">
        <v>9233.574174</v>
      </c>
      <c r="S41" s="71">
        <v>3.4008199999999995</v>
      </c>
      <c r="T41" s="71">
        <v>7022.6237249999995</v>
      </c>
      <c r="U41" s="71">
        <v>31293.126</v>
      </c>
      <c r="V41" s="71">
        <v>275.802075</v>
      </c>
      <c r="W41" s="71">
        <v>2.5118120000000004</v>
      </c>
      <c r="X41" s="71">
        <v>1060.685983</v>
      </c>
      <c r="Y41" s="71">
        <v>6828.963228</v>
      </c>
      <c r="Z41" s="71">
        <v>0.8575</v>
      </c>
      <c r="AA41" s="71">
        <v>15783.805053999999</v>
      </c>
      <c r="AB41" s="71">
        <v>4.891157</v>
      </c>
      <c r="AC41" s="71">
        <v>361.53723</v>
      </c>
      <c r="AD41" s="71">
        <v>0.10249</v>
      </c>
      <c r="AE41" s="71">
        <v>6782.155266000001</v>
      </c>
      <c r="AF41" s="71">
        <v>191.814205</v>
      </c>
      <c r="AG41" s="71">
        <v>0</v>
      </c>
      <c r="AH41" s="71">
        <v>64287.228784</v>
      </c>
      <c r="AI41" s="71">
        <v>36253.275425</v>
      </c>
      <c r="AJ41" s="71">
        <v>24769.203327000003</v>
      </c>
      <c r="AK41" s="71">
        <v>3264.750032</v>
      </c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</row>
    <row r="42" spans="1:58" s="30" customFormat="1" ht="19.5" customHeight="1">
      <c r="A42" s="34" t="s">
        <v>111</v>
      </c>
      <c r="B42" s="70">
        <v>246665.361553</v>
      </c>
      <c r="C42" s="74">
        <v>0.011848375987070225</v>
      </c>
      <c r="D42" s="71">
        <v>126128.93879799999</v>
      </c>
      <c r="E42" s="71">
        <v>85715.92183400001</v>
      </c>
      <c r="F42" s="71">
        <v>18490.769302</v>
      </c>
      <c r="G42" s="71">
        <v>963.8539199999998</v>
      </c>
      <c r="H42" s="71">
        <v>5841.5706230000005</v>
      </c>
      <c r="I42" s="71">
        <v>972.769364</v>
      </c>
      <c r="J42" s="71">
        <v>36904.060128</v>
      </c>
      <c r="K42" s="71">
        <v>14510.277997</v>
      </c>
      <c r="L42" s="71">
        <v>8032.620499999999</v>
      </c>
      <c r="M42" s="71">
        <v>16245.911175999998</v>
      </c>
      <c r="N42" s="71">
        <v>13966.234467999999</v>
      </c>
      <c r="O42" s="71">
        <v>1879.790862</v>
      </c>
      <c r="P42" s="71">
        <v>399.885846</v>
      </c>
      <c r="Q42" s="71">
        <v>2023.9408499999997</v>
      </c>
      <c r="R42" s="71">
        <v>10460.836524</v>
      </c>
      <c r="S42" s="71">
        <v>5.220880999999999</v>
      </c>
      <c r="T42" s="71">
        <v>10708.079471000001</v>
      </c>
      <c r="U42" s="71">
        <v>35407.933836</v>
      </c>
      <c r="V42" s="71">
        <v>720.721452</v>
      </c>
      <c r="W42" s="71">
        <v>79.605605</v>
      </c>
      <c r="X42" s="71">
        <v>1523.259795</v>
      </c>
      <c r="Y42" s="71">
        <v>9150.683663000002</v>
      </c>
      <c r="Z42" s="71">
        <v>3.0453189999999997</v>
      </c>
      <c r="AA42" s="71">
        <v>17519.179561999998</v>
      </c>
      <c r="AB42" s="71">
        <v>5.9847209999999995</v>
      </c>
      <c r="AC42" s="71">
        <v>75.70994599999999</v>
      </c>
      <c r="AD42" s="71">
        <v>0</v>
      </c>
      <c r="AE42" s="71">
        <v>5591.241856999999</v>
      </c>
      <c r="AF42" s="71">
        <v>738.464636</v>
      </c>
      <c r="AG42" s="71">
        <v>0.03728</v>
      </c>
      <c r="AH42" s="71">
        <v>85128.488919</v>
      </c>
      <c r="AI42" s="71">
        <v>40969.111173000005</v>
      </c>
      <c r="AJ42" s="71">
        <v>32489.458929</v>
      </c>
      <c r="AK42" s="71">
        <v>11669.918817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s="30" customFormat="1" ht="19.5" customHeight="1">
      <c r="A43" s="34" t="s">
        <v>112</v>
      </c>
      <c r="B43" s="70">
        <v>134804.748573</v>
      </c>
      <c r="C43" s="74">
        <v>0.003586493549131431</v>
      </c>
      <c r="D43" s="71">
        <v>65042.837659</v>
      </c>
      <c r="E43" s="71">
        <v>47731.655200999994</v>
      </c>
      <c r="F43" s="71">
        <v>9326.902589000001</v>
      </c>
      <c r="G43" s="71">
        <v>308.14162100000004</v>
      </c>
      <c r="H43" s="71">
        <v>1860.5785339999998</v>
      </c>
      <c r="I43" s="71">
        <v>646.619075</v>
      </c>
      <c r="J43" s="71">
        <v>25848.572220000005</v>
      </c>
      <c r="K43" s="71">
        <v>6333.380432000001</v>
      </c>
      <c r="L43" s="71">
        <v>3407.46073</v>
      </c>
      <c r="M43" s="71">
        <v>5875.375173</v>
      </c>
      <c r="N43" s="71">
        <v>5389.941495000001</v>
      </c>
      <c r="O43" s="71">
        <v>466.474945</v>
      </c>
      <c r="P43" s="71">
        <v>18.958733</v>
      </c>
      <c r="Q43" s="71">
        <v>532.4710200000001</v>
      </c>
      <c r="R43" s="71">
        <v>4852.893926</v>
      </c>
      <c r="S43" s="71">
        <v>2.257218</v>
      </c>
      <c r="T43" s="71">
        <v>5543.904864000001</v>
      </c>
      <c r="U43" s="71">
        <v>18935.227055999996</v>
      </c>
      <c r="V43" s="71">
        <v>200.43912300000002</v>
      </c>
      <c r="W43" s="71">
        <v>38.89878</v>
      </c>
      <c r="X43" s="71">
        <v>1892.751728</v>
      </c>
      <c r="Y43" s="71">
        <v>3259.891922</v>
      </c>
      <c r="Z43" s="71">
        <v>0.905251</v>
      </c>
      <c r="AA43" s="71">
        <v>8182.013250999999</v>
      </c>
      <c r="AB43" s="71">
        <v>10.714634999999998</v>
      </c>
      <c r="AC43" s="71">
        <v>267.71761999999995</v>
      </c>
      <c r="AD43" s="71">
        <v>0.043800000000000006</v>
      </c>
      <c r="AE43" s="71">
        <v>4969.611116</v>
      </c>
      <c r="AF43" s="71">
        <v>111.94542999999997</v>
      </c>
      <c r="AG43" s="71">
        <v>0.2944</v>
      </c>
      <c r="AH43" s="71">
        <v>50826.683858</v>
      </c>
      <c r="AI43" s="71">
        <v>24163.642667</v>
      </c>
      <c r="AJ43" s="71">
        <v>17958.066013</v>
      </c>
      <c r="AK43" s="71">
        <v>8704.975178</v>
      </c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</row>
    <row r="44" spans="1:58" s="30" customFormat="1" ht="19.5" customHeight="1">
      <c r="A44" s="28" t="s">
        <v>113</v>
      </c>
      <c r="B44" s="70">
        <v>80882.701679</v>
      </c>
      <c r="C44" s="74">
        <v>0.006842787882937351</v>
      </c>
      <c r="D44" s="71">
        <v>37614.476117</v>
      </c>
      <c r="E44" s="71">
        <v>28664.953395000004</v>
      </c>
      <c r="F44" s="71">
        <v>7300.091853000001</v>
      </c>
      <c r="G44" s="71">
        <v>265.809042</v>
      </c>
      <c r="H44" s="71">
        <v>1264.6199609999999</v>
      </c>
      <c r="I44" s="71">
        <v>724.192777</v>
      </c>
      <c r="J44" s="71">
        <v>11990.821639</v>
      </c>
      <c r="K44" s="71">
        <v>5230.033713000002</v>
      </c>
      <c r="L44" s="71">
        <v>1889.3844100000001</v>
      </c>
      <c r="M44" s="71">
        <v>4368.752571999999</v>
      </c>
      <c r="N44" s="71">
        <v>4105.385994</v>
      </c>
      <c r="O44" s="71">
        <v>223.599808</v>
      </c>
      <c r="P44" s="71">
        <v>39.76677</v>
      </c>
      <c r="Q44" s="71">
        <v>347.58008</v>
      </c>
      <c r="R44" s="71">
        <v>558.092488</v>
      </c>
      <c r="S44" s="71">
        <v>3.06728</v>
      </c>
      <c r="T44" s="71">
        <v>3366.6980420000004</v>
      </c>
      <c r="U44" s="71">
        <v>10358.001475</v>
      </c>
      <c r="V44" s="71">
        <v>0</v>
      </c>
      <c r="W44" s="71">
        <v>1.08378</v>
      </c>
      <c r="X44" s="71">
        <v>403.30518</v>
      </c>
      <c r="Y44" s="71">
        <v>1414.8942929999998</v>
      </c>
      <c r="Z44" s="71">
        <v>0.27321</v>
      </c>
      <c r="AA44" s="71">
        <v>7344.50992</v>
      </c>
      <c r="AB44" s="71">
        <v>5.154059999999999</v>
      </c>
      <c r="AC44" s="71">
        <v>0</v>
      </c>
      <c r="AD44" s="71">
        <v>0</v>
      </c>
      <c r="AE44" s="71">
        <v>1102.387932</v>
      </c>
      <c r="AF44" s="71">
        <v>86.39309999999999</v>
      </c>
      <c r="AG44" s="71">
        <v>0</v>
      </c>
      <c r="AH44" s="71">
        <v>32910.224087</v>
      </c>
      <c r="AI44" s="71">
        <v>12936.471414</v>
      </c>
      <c r="AJ44" s="71">
        <v>14919.148014999999</v>
      </c>
      <c r="AK44" s="71">
        <v>5054.604657999998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</row>
    <row r="45" spans="1:60" s="31" customFormat="1" ht="19.5" customHeight="1">
      <c r="A45" s="32" t="s">
        <v>114</v>
      </c>
      <c r="B45" s="70">
        <v>93650.13228699999</v>
      </c>
      <c r="C45" s="74">
        <v>0.0229509037455351</v>
      </c>
      <c r="D45" s="71">
        <v>48670.25969600001</v>
      </c>
      <c r="E45" s="71">
        <v>33126.080199</v>
      </c>
      <c r="F45" s="71">
        <v>6873.415124999999</v>
      </c>
      <c r="G45" s="71">
        <v>405.472264</v>
      </c>
      <c r="H45" s="71">
        <v>999.6207390000001</v>
      </c>
      <c r="I45" s="71">
        <v>351.719951</v>
      </c>
      <c r="J45" s="71">
        <v>15638.543206999999</v>
      </c>
      <c r="K45" s="71">
        <v>6346.685692999999</v>
      </c>
      <c r="L45" s="71">
        <v>2510.6232199999995</v>
      </c>
      <c r="M45" s="71">
        <v>7048.110252999999</v>
      </c>
      <c r="N45" s="71">
        <v>6659.554002</v>
      </c>
      <c r="O45" s="71">
        <v>334.57769700000006</v>
      </c>
      <c r="P45" s="71">
        <v>53.978553999999995</v>
      </c>
      <c r="Q45" s="71">
        <v>485.49985999999996</v>
      </c>
      <c r="R45" s="71">
        <v>3685.239447000001</v>
      </c>
      <c r="S45" s="71">
        <v>0.01583</v>
      </c>
      <c r="T45" s="71">
        <v>3977.538102</v>
      </c>
      <c r="U45" s="71">
        <v>9777.402944000001</v>
      </c>
      <c r="V45" s="71">
        <v>40.136122</v>
      </c>
      <c r="W45" s="71">
        <v>375.7468620000001</v>
      </c>
      <c r="X45" s="71">
        <v>697.5426390000001</v>
      </c>
      <c r="Y45" s="71">
        <v>1901.9895580000002</v>
      </c>
      <c r="Z45" s="71">
        <v>0.301049</v>
      </c>
      <c r="AA45" s="71">
        <v>5573.706631</v>
      </c>
      <c r="AB45" s="71">
        <v>3.3616280000000005</v>
      </c>
      <c r="AC45" s="71">
        <v>37.047018</v>
      </c>
      <c r="AD45" s="71">
        <v>0</v>
      </c>
      <c r="AE45" s="71">
        <v>993.3274</v>
      </c>
      <c r="AF45" s="71">
        <v>154.166137</v>
      </c>
      <c r="AG45" s="71">
        <v>0.0779</v>
      </c>
      <c r="AH45" s="71">
        <v>35202.469647</v>
      </c>
      <c r="AI45" s="71">
        <v>18276.510464000003</v>
      </c>
      <c r="AJ45" s="71">
        <v>13851.716042</v>
      </c>
      <c r="AK45" s="71">
        <v>3074.243141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30"/>
      <c r="BH45" s="30"/>
    </row>
    <row r="46" spans="1:60" s="31" customFormat="1" ht="19.5" customHeight="1">
      <c r="A46" s="28" t="s">
        <v>115</v>
      </c>
      <c r="B46" s="70">
        <v>145829.986576</v>
      </c>
      <c r="C46" s="74">
        <v>0.013327495802990752</v>
      </c>
      <c r="D46" s="71">
        <v>71979.97048799999</v>
      </c>
      <c r="E46" s="71">
        <v>50831.966059</v>
      </c>
      <c r="F46" s="71">
        <v>12508.124356</v>
      </c>
      <c r="G46" s="71">
        <v>490.09224199999994</v>
      </c>
      <c r="H46" s="71">
        <v>2560.7144559999997</v>
      </c>
      <c r="I46" s="71">
        <v>338.34848200000005</v>
      </c>
      <c r="J46" s="71">
        <v>23370.023251000002</v>
      </c>
      <c r="K46" s="71">
        <v>7568.554352</v>
      </c>
      <c r="L46" s="71">
        <v>3996.1089199999997</v>
      </c>
      <c r="M46" s="71">
        <v>7519.458876000001</v>
      </c>
      <c r="N46" s="71">
        <v>6477.027602</v>
      </c>
      <c r="O46" s="71">
        <v>1007.083294</v>
      </c>
      <c r="P46" s="71">
        <v>35.34798</v>
      </c>
      <c r="Q46" s="71">
        <v>661.04457</v>
      </c>
      <c r="R46" s="71">
        <v>6399.26509</v>
      </c>
      <c r="S46" s="71">
        <v>2.78219</v>
      </c>
      <c r="T46" s="71">
        <v>6018.211973</v>
      </c>
      <c r="U46" s="71">
        <v>25588.282133999997</v>
      </c>
      <c r="V46" s="71">
        <v>137.961221</v>
      </c>
      <c r="W46" s="71">
        <v>192.31676299999998</v>
      </c>
      <c r="X46" s="71">
        <v>1071.00435</v>
      </c>
      <c r="Y46" s="71">
        <v>4591.594859999999</v>
      </c>
      <c r="Z46" s="71">
        <v>2.19691</v>
      </c>
      <c r="AA46" s="71">
        <v>15191.87654</v>
      </c>
      <c r="AB46" s="71">
        <v>4.67181</v>
      </c>
      <c r="AC46" s="71">
        <v>0</v>
      </c>
      <c r="AD46" s="71">
        <v>0</v>
      </c>
      <c r="AE46" s="71">
        <v>4002.7660000000005</v>
      </c>
      <c r="AF46" s="71">
        <v>393.80888</v>
      </c>
      <c r="AG46" s="71">
        <v>0.08479999999999999</v>
      </c>
      <c r="AH46" s="71">
        <v>48261.733953999996</v>
      </c>
      <c r="AI46" s="71">
        <v>23631.261153</v>
      </c>
      <c r="AJ46" s="71">
        <v>19556.382490000004</v>
      </c>
      <c r="AK46" s="71">
        <v>5074.090311</v>
      </c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30"/>
      <c r="BH46" s="30"/>
    </row>
    <row r="47" spans="1:60" s="31" customFormat="1" ht="19.5" customHeight="1">
      <c r="A47" s="28" t="s">
        <v>116</v>
      </c>
      <c r="B47" s="70">
        <v>75405.955162</v>
      </c>
      <c r="C47" s="74">
        <v>0.0011146167388014216</v>
      </c>
      <c r="D47" s="71">
        <v>31212.498932</v>
      </c>
      <c r="E47" s="71">
        <v>23026.492290000002</v>
      </c>
      <c r="F47" s="71">
        <v>4811.26414</v>
      </c>
      <c r="G47" s="71">
        <v>89.268399</v>
      </c>
      <c r="H47" s="71">
        <v>736.419452</v>
      </c>
      <c r="I47" s="71">
        <v>356.12668</v>
      </c>
      <c r="J47" s="71">
        <v>11324.707956999999</v>
      </c>
      <c r="K47" s="71">
        <v>4109.432782</v>
      </c>
      <c r="L47" s="71">
        <v>1599.27288</v>
      </c>
      <c r="M47" s="71">
        <v>2413.820904</v>
      </c>
      <c r="N47" s="71">
        <v>1914.9433710000003</v>
      </c>
      <c r="O47" s="71">
        <v>476.797823</v>
      </c>
      <c r="P47" s="71">
        <v>22.07971</v>
      </c>
      <c r="Q47" s="71">
        <v>218.42958000000002</v>
      </c>
      <c r="R47" s="71">
        <v>2645.121318</v>
      </c>
      <c r="S47" s="71">
        <v>1.20062</v>
      </c>
      <c r="T47" s="71">
        <v>2664.532971</v>
      </c>
      <c r="U47" s="71">
        <v>10850.332698000002</v>
      </c>
      <c r="V47" s="71">
        <v>94.45933</v>
      </c>
      <c r="W47" s="71">
        <v>0</v>
      </c>
      <c r="X47" s="71">
        <v>941.8299099999999</v>
      </c>
      <c r="Y47" s="71">
        <v>1449.494788</v>
      </c>
      <c r="Z47" s="71">
        <v>0.08959</v>
      </c>
      <c r="AA47" s="71">
        <v>7254.867190000001</v>
      </c>
      <c r="AB47" s="71">
        <v>0.12136</v>
      </c>
      <c r="AC47" s="71">
        <v>533.24171</v>
      </c>
      <c r="AD47" s="71">
        <v>0.04642</v>
      </c>
      <c r="AE47" s="71">
        <v>503.14239000000003</v>
      </c>
      <c r="AF47" s="71">
        <v>72.96243</v>
      </c>
      <c r="AG47" s="71">
        <v>0.07758</v>
      </c>
      <c r="AH47" s="71">
        <v>33343.123532000005</v>
      </c>
      <c r="AI47" s="71">
        <v>15159.436244</v>
      </c>
      <c r="AJ47" s="71">
        <v>8356.306215999999</v>
      </c>
      <c r="AK47" s="71">
        <v>9827.381072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30"/>
      <c r="BH47" s="30"/>
    </row>
    <row r="48" spans="1:60" s="31" customFormat="1" ht="19.5" customHeight="1">
      <c r="A48" s="28" t="s">
        <v>117</v>
      </c>
      <c r="B48" s="70">
        <v>401590.0375339999</v>
      </c>
      <c r="C48" s="74">
        <v>0.019201971286012753</v>
      </c>
      <c r="D48" s="71">
        <v>202575.73866499998</v>
      </c>
      <c r="E48" s="71">
        <v>146639.10237600002</v>
      </c>
      <c r="F48" s="71">
        <v>31435.405665000002</v>
      </c>
      <c r="G48" s="71">
        <v>1073.874107</v>
      </c>
      <c r="H48" s="71">
        <v>6547.945065000001</v>
      </c>
      <c r="I48" s="71">
        <v>1582.515239</v>
      </c>
      <c r="J48" s="71">
        <v>72277.518592</v>
      </c>
      <c r="K48" s="71">
        <v>24040.591168</v>
      </c>
      <c r="L48" s="71">
        <v>9681.252540000001</v>
      </c>
      <c r="M48" s="71">
        <v>12215.390354</v>
      </c>
      <c r="N48" s="71">
        <v>10878.639608000001</v>
      </c>
      <c r="O48" s="71">
        <v>1270.2108990000002</v>
      </c>
      <c r="P48" s="71">
        <v>66.53984700000001</v>
      </c>
      <c r="Q48" s="71">
        <v>4318.25534</v>
      </c>
      <c r="R48" s="71">
        <v>21447.423678</v>
      </c>
      <c r="S48" s="71">
        <v>6.534071000000001</v>
      </c>
      <c r="T48" s="71">
        <v>16452.320687</v>
      </c>
      <c r="U48" s="71">
        <v>51748.9803</v>
      </c>
      <c r="V48" s="71">
        <v>1108.1115470000002</v>
      </c>
      <c r="W48" s="71">
        <v>46.70279800000001</v>
      </c>
      <c r="X48" s="71">
        <v>2501.8267429999996</v>
      </c>
      <c r="Y48" s="71">
        <v>9550.51671</v>
      </c>
      <c r="Z48" s="71">
        <v>4.825324999999999</v>
      </c>
      <c r="AA48" s="71">
        <v>29412.695137999995</v>
      </c>
      <c r="AB48" s="71">
        <v>15.300240999999998</v>
      </c>
      <c r="AC48" s="71">
        <v>837.2681479999999</v>
      </c>
      <c r="AD48" s="71">
        <v>0</v>
      </c>
      <c r="AE48" s="71">
        <v>7744.63176</v>
      </c>
      <c r="AF48" s="71">
        <v>525.068065</v>
      </c>
      <c r="AG48" s="71">
        <v>2.0338249999999998</v>
      </c>
      <c r="AH48" s="71">
        <v>147265.318569</v>
      </c>
      <c r="AI48" s="71">
        <v>73711.67746</v>
      </c>
      <c r="AJ48" s="71">
        <v>54011.86288</v>
      </c>
      <c r="AK48" s="71">
        <v>19541.778229</v>
      </c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30"/>
      <c r="BH48" s="30"/>
    </row>
    <row r="49" spans="1:60" s="31" customFormat="1" ht="19.5" customHeight="1">
      <c r="A49" s="28" t="s">
        <v>118</v>
      </c>
      <c r="B49" s="70">
        <v>75138.904851</v>
      </c>
      <c r="C49" s="74">
        <v>-0.0023778532223373006</v>
      </c>
      <c r="D49" s="71">
        <v>38210.377793</v>
      </c>
      <c r="E49" s="71">
        <v>29559.515746</v>
      </c>
      <c r="F49" s="71">
        <v>3246.419609</v>
      </c>
      <c r="G49" s="71">
        <v>123.21053700000002</v>
      </c>
      <c r="H49" s="71">
        <v>619.1893689999999</v>
      </c>
      <c r="I49" s="71">
        <v>233.974617</v>
      </c>
      <c r="J49" s="71">
        <v>18638.897692</v>
      </c>
      <c r="K49" s="71">
        <v>5240.288601999999</v>
      </c>
      <c r="L49" s="71">
        <v>1457.53532</v>
      </c>
      <c r="M49" s="71">
        <v>3288.277041</v>
      </c>
      <c r="N49" s="71">
        <v>2970.254874</v>
      </c>
      <c r="O49" s="71">
        <v>267.922727</v>
      </c>
      <c r="P49" s="71">
        <v>50.09944000000001</v>
      </c>
      <c r="Q49" s="71">
        <v>332.10166</v>
      </c>
      <c r="R49" s="71">
        <v>1834.0511060000003</v>
      </c>
      <c r="S49" s="71">
        <v>6.142994</v>
      </c>
      <c r="T49" s="71">
        <v>2924.0004549999994</v>
      </c>
      <c r="U49" s="71">
        <v>10204.932278</v>
      </c>
      <c r="V49" s="71">
        <v>21.5367</v>
      </c>
      <c r="W49" s="71">
        <v>0</v>
      </c>
      <c r="X49" s="71">
        <v>945.1412700000002</v>
      </c>
      <c r="Y49" s="71">
        <v>1706.73903</v>
      </c>
      <c r="Z49" s="71">
        <v>0.74154</v>
      </c>
      <c r="AA49" s="71">
        <v>6573.845693</v>
      </c>
      <c r="AB49" s="71">
        <v>1.42989</v>
      </c>
      <c r="AC49" s="71">
        <v>181.09751</v>
      </c>
      <c r="AD49" s="71">
        <v>0</v>
      </c>
      <c r="AE49" s="71">
        <v>670.1391349999999</v>
      </c>
      <c r="AF49" s="71">
        <v>102.72489</v>
      </c>
      <c r="AG49" s="71">
        <v>1.53662</v>
      </c>
      <c r="AH49" s="71">
        <v>26723.594780000003</v>
      </c>
      <c r="AI49" s="71">
        <v>12889.110870000002</v>
      </c>
      <c r="AJ49" s="71">
        <v>9931.996027000001</v>
      </c>
      <c r="AK49" s="71">
        <v>3902.487883</v>
      </c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30"/>
      <c r="BH49" s="30"/>
    </row>
    <row r="50" spans="1:60" s="31" customFormat="1" ht="19.5" customHeight="1">
      <c r="A50" s="28" t="s">
        <v>119</v>
      </c>
      <c r="B50" s="70">
        <v>137842.64701699998</v>
      </c>
      <c r="C50" s="74">
        <v>0.0025576002574712042</v>
      </c>
      <c r="D50" s="71">
        <v>65930.571857</v>
      </c>
      <c r="E50" s="71">
        <v>46299.686157000004</v>
      </c>
      <c r="F50" s="71">
        <v>8792.865573</v>
      </c>
      <c r="G50" s="71">
        <v>169.356076</v>
      </c>
      <c r="H50" s="71">
        <v>2026.736612</v>
      </c>
      <c r="I50" s="71">
        <v>491.87448200000006</v>
      </c>
      <c r="J50" s="71">
        <v>21475.060456</v>
      </c>
      <c r="K50" s="71">
        <v>10685.439457999999</v>
      </c>
      <c r="L50" s="71">
        <v>2658.3534999999997</v>
      </c>
      <c r="M50" s="71">
        <v>8023.0698950000005</v>
      </c>
      <c r="N50" s="71">
        <v>7496.616446000001</v>
      </c>
      <c r="O50" s="71">
        <v>448.14248799999996</v>
      </c>
      <c r="P50" s="71">
        <v>78.31096099999999</v>
      </c>
      <c r="Q50" s="71">
        <v>493.5042200000001</v>
      </c>
      <c r="R50" s="71">
        <v>4850.015406</v>
      </c>
      <c r="S50" s="71">
        <v>1.4080160000000002</v>
      </c>
      <c r="T50" s="71">
        <v>5744.275589</v>
      </c>
      <c r="U50" s="71">
        <v>25733.977069</v>
      </c>
      <c r="V50" s="71">
        <v>469.710096</v>
      </c>
      <c r="W50" s="71">
        <v>10.543827</v>
      </c>
      <c r="X50" s="71">
        <v>1814.8274309999997</v>
      </c>
      <c r="Y50" s="71">
        <v>5078.388634</v>
      </c>
      <c r="Z50" s="71">
        <v>1.3746520000000002</v>
      </c>
      <c r="AA50" s="71">
        <v>14980.487866000003</v>
      </c>
      <c r="AB50" s="71">
        <v>8.29537</v>
      </c>
      <c r="AC50" s="71">
        <v>0</v>
      </c>
      <c r="AD50" s="71">
        <v>0</v>
      </c>
      <c r="AE50" s="71">
        <v>3263.652783</v>
      </c>
      <c r="AF50" s="71">
        <v>106.36782999999998</v>
      </c>
      <c r="AG50" s="71">
        <v>0.32858</v>
      </c>
      <c r="AH50" s="71">
        <v>46178.098091</v>
      </c>
      <c r="AI50" s="71">
        <v>23705.575764999998</v>
      </c>
      <c r="AJ50" s="71">
        <v>19046.411723999998</v>
      </c>
      <c r="AK50" s="71">
        <v>3426.1106019999997</v>
      </c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30"/>
    </row>
    <row r="51" spans="1:60" s="31" customFormat="1" ht="19.5" customHeight="1">
      <c r="A51" s="28" t="s">
        <v>120</v>
      </c>
      <c r="B51" s="70">
        <v>172928.000912</v>
      </c>
      <c r="C51" s="74">
        <v>0.015449484794212376</v>
      </c>
      <c r="D51" s="71">
        <v>82137.235107</v>
      </c>
      <c r="E51" s="71">
        <v>64628.681854999995</v>
      </c>
      <c r="F51" s="71">
        <v>14448.411478</v>
      </c>
      <c r="G51" s="71">
        <v>359.23908900000004</v>
      </c>
      <c r="H51" s="71">
        <v>3014.788836</v>
      </c>
      <c r="I51" s="71">
        <v>457.542468</v>
      </c>
      <c r="J51" s="71">
        <v>27824.814091000004</v>
      </c>
      <c r="K51" s="71">
        <v>14657.199582999998</v>
      </c>
      <c r="L51" s="71">
        <v>3866.6863099999996</v>
      </c>
      <c r="M51" s="71">
        <v>5714.4391799999985</v>
      </c>
      <c r="N51" s="71">
        <v>4143.978628</v>
      </c>
      <c r="O51" s="71">
        <v>1414.788862</v>
      </c>
      <c r="P51" s="71">
        <v>155.67168999999998</v>
      </c>
      <c r="Q51" s="71">
        <v>578.9531999999999</v>
      </c>
      <c r="R51" s="71">
        <v>3319.376711</v>
      </c>
      <c r="S51" s="71">
        <v>8.070613</v>
      </c>
      <c r="T51" s="71">
        <v>7227.470884</v>
      </c>
      <c r="U51" s="71">
        <v>26266.236117</v>
      </c>
      <c r="V51" s="71">
        <v>237.13867</v>
      </c>
      <c r="W51" s="71">
        <v>73.10101</v>
      </c>
      <c r="X51" s="71">
        <v>1716.1015500000003</v>
      </c>
      <c r="Y51" s="71">
        <v>6112.265219999998</v>
      </c>
      <c r="Z51" s="71">
        <v>2.41334</v>
      </c>
      <c r="AA51" s="71">
        <v>9469.85596</v>
      </c>
      <c r="AB51" s="71">
        <v>7.890280000000001</v>
      </c>
      <c r="AC51" s="71">
        <v>623.5316</v>
      </c>
      <c r="AD51" s="71">
        <v>1.93795</v>
      </c>
      <c r="AE51" s="71">
        <v>7760.476927</v>
      </c>
      <c r="AF51" s="71">
        <v>261.52361</v>
      </c>
      <c r="AG51" s="71">
        <v>0</v>
      </c>
      <c r="AH51" s="71">
        <v>64524.529687999995</v>
      </c>
      <c r="AI51" s="71">
        <v>29504.552322</v>
      </c>
      <c r="AJ51" s="71">
        <v>24115.980911000002</v>
      </c>
      <c r="AK51" s="71">
        <v>10903.996454999999</v>
      </c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30"/>
      <c r="BH51" s="30"/>
    </row>
    <row r="52" spans="1:60" s="31" customFormat="1" ht="19.5" customHeight="1">
      <c r="A52" s="28" t="s">
        <v>121</v>
      </c>
      <c r="B52" s="70">
        <v>111217.982804</v>
      </c>
      <c r="C52" s="74">
        <v>-0.006529912692386675</v>
      </c>
      <c r="D52" s="71">
        <v>57988.30232899999</v>
      </c>
      <c r="E52" s="71">
        <v>45017.471971</v>
      </c>
      <c r="F52" s="71">
        <v>10063.442355</v>
      </c>
      <c r="G52" s="71">
        <v>264.886381</v>
      </c>
      <c r="H52" s="71">
        <v>1747.194106</v>
      </c>
      <c r="I52" s="71">
        <v>464.806138</v>
      </c>
      <c r="J52" s="71">
        <v>21427.615573</v>
      </c>
      <c r="K52" s="71">
        <v>8490.130648</v>
      </c>
      <c r="L52" s="71">
        <v>2559.3967699999994</v>
      </c>
      <c r="M52" s="71">
        <v>4420.594228</v>
      </c>
      <c r="N52" s="71">
        <v>4042.7607150000003</v>
      </c>
      <c r="O52" s="71">
        <v>311.386473</v>
      </c>
      <c r="P52" s="71">
        <v>66.44703999999999</v>
      </c>
      <c r="Q52" s="71">
        <v>504.32576</v>
      </c>
      <c r="R52" s="71">
        <v>2830.4370770000005</v>
      </c>
      <c r="S52" s="71">
        <v>2.6165599999999998</v>
      </c>
      <c r="T52" s="71">
        <v>4781.977963</v>
      </c>
      <c r="U52" s="71">
        <v>13718.503535</v>
      </c>
      <c r="V52" s="71">
        <v>281.70998999999995</v>
      </c>
      <c r="W52" s="71">
        <v>77.46541</v>
      </c>
      <c r="X52" s="71">
        <v>1203.181679</v>
      </c>
      <c r="Y52" s="71">
        <v>1643.7215199999998</v>
      </c>
      <c r="Z52" s="71">
        <v>1.11998</v>
      </c>
      <c r="AA52" s="71">
        <v>5738.54864</v>
      </c>
      <c r="AB52" s="71">
        <v>4.346330000000001</v>
      </c>
      <c r="AC52" s="71">
        <v>468.30925</v>
      </c>
      <c r="AD52" s="71">
        <v>1.14305</v>
      </c>
      <c r="AE52" s="71">
        <v>4023.4739759999998</v>
      </c>
      <c r="AF52" s="71">
        <v>275.43187</v>
      </c>
      <c r="AG52" s="71">
        <v>0.05184</v>
      </c>
      <c r="AH52" s="71">
        <v>39511.17694</v>
      </c>
      <c r="AI52" s="71">
        <v>19186.650203</v>
      </c>
      <c r="AJ52" s="71">
        <v>17729.381169000004</v>
      </c>
      <c r="AK52" s="71">
        <v>2595.145568</v>
      </c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30"/>
      <c r="BH52" s="30"/>
    </row>
    <row r="53" spans="1:60" s="31" customFormat="1" ht="19.5" customHeight="1">
      <c r="A53" s="28" t="s">
        <v>122</v>
      </c>
      <c r="B53" s="70">
        <v>105111.83408700001</v>
      </c>
      <c r="C53" s="74">
        <v>0.011975142363384483</v>
      </c>
      <c r="D53" s="71">
        <v>56699.408086999996</v>
      </c>
      <c r="E53" s="71">
        <v>43929.342005</v>
      </c>
      <c r="F53" s="71">
        <v>10819.344877</v>
      </c>
      <c r="G53" s="71">
        <v>280.76181</v>
      </c>
      <c r="H53" s="71">
        <v>1163.132276</v>
      </c>
      <c r="I53" s="71">
        <v>219.576156</v>
      </c>
      <c r="J53" s="71">
        <v>22941.613604000002</v>
      </c>
      <c r="K53" s="71">
        <v>5874.218922</v>
      </c>
      <c r="L53" s="71">
        <v>2630.6943600000004</v>
      </c>
      <c r="M53" s="71">
        <v>3746.606083</v>
      </c>
      <c r="N53" s="71">
        <v>3352.783747</v>
      </c>
      <c r="O53" s="71">
        <v>387.46406600000006</v>
      </c>
      <c r="P53" s="71">
        <v>6.358269999999999</v>
      </c>
      <c r="Q53" s="71">
        <v>319.41804</v>
      </c>
      <c r="R53" s="71">
        <v>4122.482934</v>
      </c>
      <c r="S53" s="71">
        <v>2.0312699999999997</v>
      </c>
      <c r="T53" s="71">
        <v>4205.319263</v>
      </c>
      <c r="U53" s="71">
        <v>11158.399125000002</v>
      </c>
      <c r="V53" s="71">
        <v>56.00511999999999</v>
      </c>
      <c r="W53" s="71">
        <v>1.06042</v>
      </c>
      <c r="X53" s="71">
        <v>390.78273999999993</v>
      </c>
      <c r="Y53" s="71">
        <v>2270.2973899999997</v>
      </c>
      <c r="Z53" s="71">
        <v>2.0853999999999995</v>
      </c>
      <c r="AA53" s="71">
        <v>7355.2080399999995</v>
      </c>
      <c r="AB53" s="71">
        <v>3.35537</v>
      </c>
      <c r="AC53" s="71">
        <v>0</v>
      </c>
      <c r="AD53" s="71">
        <v>0</v>
      </c>
      <c r="AE53" s="71">
        <v>921.105515</v>
      </c>
      <c r="AF53" s="71">
        <v>158.49912999999998</v>
      </c>
      <c r="AG53" s="71">
        <v>0</v>
      </c>
      <c r="AH53" s="71">
        <v>37254.026875</v>
      </c>
      <c r="AI53" s="71">
        <v>21136.025359</v>
      </c>
      <c r="AJ53" s="71">
        <v>12191.10793</v>
      </c>
      <c r="AK53" s="71">
        <v>3926.893586</v>
      </c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30"/>
      <c r="BH53" s="30"/>
    </row>
    <row r="54" spans="1:60" s="31" customFormat="1" ht="19.5" customHeight="1">
      <c r="A54" s="33" t="s">
        <v>123</v>
      </c>
      <c r="B54" s="70">
        <v>165470.19198199996</v>
      </c>
      <c r="C54" s="74">
        <v>0.006209779214224165</v>
      </c>
      <c r="D54" s="71">
        <v>69777.15621100001</v>
      </c>
      <c r="E54" s="71">
        <v>52462.29702500001</v>
      </c>
      <c r="F54" s="71">
        <v>8608.379818</v>
      </c>
      <c r="G54" s="71">
        <v>409.022028</v>
      </c>
      <c r="H54" s="71">
        <v>2242.2213300000003</v>
      </c>
      <c r="I54" s="71">
        <v>901.5131690000001</v>
      </c>
      <c r="J54" s="71">
        <v>22714.897426999996</v>
      </c>
      <c r="K54" s="71">
        <v>13625.213263000001</v>
      </c>
      <c r="L54" s="71">
        <v>3961.0499900000004</v>
      </c>
      <c r="M54" s="71">
        <v>6207.080592999999</v>
      </c>
      <c r="N54" s="71">
        <v>5234.7073390000005</v>
      </c>
      <c r="O54" s="71">
        <v>926.846504</v>
      </c>
      <c r="P54" s="71">
        <v>45.52675</v>
      </c>
      <c r="Q54" s="71">
        <v>699.2678500000001</v>
      </c>
      <c r="R54" s="71">
        <v>3607.8923960000006</v>
      </c>
      <c r="S54" s="71">
        <v>1.2825800000000003</v>
      </c>
      <c r="T54" s="71">
        <v>6236.306715000001</v>
      </c>
      <c r="U54" s="71">
        <v>29472.252170000003</v>
      </c>
      <c r="V54" s="71">
        <v>403.75656</v>
      </c>
      <c r="W54" s="71">
        <v>3.9354199999999997</v>
      </c>
      <c r="X54" s="71">
        <v>1382.1753499999998</v>
      </c>
      <c r="Y54" s="71">
        <v>4848.97115</v>
      </c>
      <c r="Z54" s="71">
        <v>0.02463</v>
      </c>
      <c r="AA54" s="71">
        <v>17639.666169999997</v>
      </c>
      <c r="AB54" s="71">
        <v>1.66807</v>
      </c>
      <c r="AC54" s="71">
        <v>959.5589600000001</v>
      </c>
      <c r="AD54" s="71">
        <v>0.09794</v>
      </c>
      <c r="AE54" s="71">
        <v>4154.50751</v>
      </c>
      <c r="AF54" s="71">
        <v>77.85249</v>
      </c>
      <c r="AG54" s="71">
        <v>0.03792</v>
      </c>
      <c r="AH54" s="71">
        <v>66220.783601</v>
      </c>
      <c r="AI54" s="71">
        <v>37107.993098000006</v>
      </c>
      <c r="AJ54" s="71">
        <v>24547.469185</v>
      </c>
      <c r="AK54" s="71">
        <v>4565.321318</v>
      </c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30"/>
      <c r="BH54" s="30"/>
    </row>
    <row r="55" spans="1:60" s="31" customFormat="1" ht="19.5" customHeight="1">
      <c r="A55" s="28" t="s">
        <v>124</v>
      </c>
      <c r="B55" s="70">
        <v>101733.22330900001</v>
      </c>
      <c r="C55" s="74">
        <v>0.021766700570476027</v>
      </c>
      <c r="D55" s="71">
        <v>60444.420799</v>
      </c>
      <c r="E55" s="71">
        <v>50415.729908999994</v>
      </c>
      <c r="F55" s="71">
        <v>5869.998897</v>
      </c>
      <c r="G55" s="71">
        <v>137.33423100000002</v>
      </c>
      <c r="H55" s="71">
        <v>727.301825</v>
      </c>
      <c r="I55" s="71">
        <v>367.92918699999996</v>
      </c>
      <c r="J55" s="71">
        <v>32850.526702</v>
      </c>
      <c r="K55" s="71">
        <v>8114.362837</v>
      </c>
      <c r="L55" s="71">
        <v>2348.2762300000004</v>
      </c>
      <c r="M55" s="71">
        <v>2013.730082</v>
      </c>
      <c r="N55" s="71">
        <v>1542.9548960000002</v>
      </c>
      <c r="O55" s="71">
        <v>468.905126</v>
      </c>
      <c r="P55" s="71">
        <v>1.87006</v>
      </c>
      <c r="Q55" s="71">
        <v>225.37481999999997</v>
      </c>
      <c r="R55" s="71">
        <v>3089.5174140000004</v>
      </c>
      <c r="S55" s="71">
        <v>7.6324499999999995</v>
      </c>
      <c r="T55" s="71">
        <v>4298.535397</v>
      </c>
      <c r="U55" s="71">
        <v>7463.388099999999</v>
      </c>
      <c r="V55" s="71">
        <v>31.61122</v>
      </c>
      <c r="W55" s="71">
        <v>1.22501</v>
      </c>
      <c r="X55" s="71">
        <v>532.53534</v>
      </c>
      <c r="Y55" s="71">
        <v>3071.20942</v>
      </c>
      <c r="Z55" s="71">
        <v>0.81972</v>
      </c>
      <c r="AA55" s="71">
        <v>2838.34642</v>
      </c>
      <c r="AB55" s="71">
        <v>3.8228999999999997</v>
      </c>
      <c r="AC55" s="71">
        <v>200.89854000000003</v>
      </c>
      <c r="AD55" s="71">
        <v>0</v>
      </c>
      <c r="AE55" s="71">
        <v>730.1710400000001</v>
      </c>
      <c r="AF55" s="71">
        <v>52.709849999999996</v>
      </c>
      <c r="AG55" s="71">
        <v>0.03864</v>
      </c>
      <c r="AH55" s="71">
        <v>33825.41441</v>
      </c>
      <c r="AI55" s="71">
        <v>16972.305680000005</v>
      </c>
      <c r="AJ55" s="71">
        <v>14777.526989999998</v>
      </c>
      <c r="AK55" s="71">
        <v>2075.58174</v>
      </c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30"/>
      <c r="BH55" s="30"/>
    </row>
    <row r="56" spans="2:60" s="67" customFormat="1" ht="18.75" customHeight="1">
      <c r="B56" s="68" t="s">
        <v>222</v>
      </c>
      <c r="C56" s="73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</row>
    <row r="57" spans="2:60" s="67" customFormat="1" ht="18.75" customHeight="1">
      <c r="B57" s="68" t="s">
        <v>223</v>
      </c>
      <c r="C57" s="73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</row>
    <row r="58" spans="2:60" s="195" customFormat="1" ht="18.75" customHeight="1">
      <c r="B58" s="67" t="s">
        <v>224</v>
      </c>
      <c r="C58" s="196"/>
      <c r="AL58" s="197"/>
      <c r="AM58" s="197"/>
      <c r="AN58" s="197"/>
      <c r="AO58" s="197"/>
      <c r="AP58" s="197"/>
      <c r="AQ58" s="197"/>
      <c r="AR58" s="197"/>
      <c r="AS58" s="197"/>
      <c r="AT58" s="197"/>
      <c r="AU58" s="197"/>
      <c r="AV58" s="197"/>
      <c r="AW58" s="197"/>
      <c r="AX58" s="197"/>
      <c r="AY58" s="197"/>
      <c r="AZ58" s="197"/>
      <c r="BA58" s="197"/>
      <c r="BB58" s="197"/>
      <c r="BC58" s="197"/>
      <c r="BD58" s="197"/>
      <c r="BE58" s="197"/>
      <c r="BF58" s="197"/>
      <c r="BG58" s="197"/>
      <c r="BH58" s="197"/>
    </row>
    <row r="59" spans="2:60" s="195" customFormat="1" ht="18.75">
      <c r="B59" s="68" t="s">
        <v>243</v>
      </c>
      <c r="C59" s="196"/>
      <c r="AL59" s="197"/>
      <c r="AM59" s="197"/>
      <c r="AN59" s="197"/>
      <c r="AO59" s="197"/>
      <c r="AP59" s="197"/>
      <c r="AQ59" s="197"/>
      <c r="AR59" s="197"/>
      <c r="AS59" s="197"/>
      <c r="AT59" s="197"/>
      <c r="AU59" s="197"/>
      <c r="AV59" s="197"/>
      <c r="AW59" s="197"/>
      <c r="AX59" s="197"/>
      <c r="AY59" s="197"/>
      <c r="AZ59" s="197"/>
      <c r="BA59" s="197"/>
      <c r="BB59" s="197"/>
      <c r="BC59" s="197"/>
      <c r="BD59" s="197"/>
      <c r="BE59" s="197"/>
      <c r="BF59" s="197"/>
      <c r="BG59" s="197"/>
      <c r="BH59" s="197"/>
    </row>
    <row r="60" spans="3:60" s="198" customFormat="1" ht="14.25">
      <c r="C60" s="199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</row>
  </sheetData>
  <sheetProtection/>
  <mergeCells count="45">
    <mergeCell ref="D1:AK1"/>
    <mergeCell ref="AH5:AH7"/>
    <mergeCell ref="AJ2:AK2"/>
    <mergeCell ref="AI6:AI7"/>
    <mergeCell ref="AJ6:AJ7"/>
    <mergeCell ref="E5:L5"/>
    <mergeCell ref="D4:T4"/>
    <mergeCell ref="E6:E7"/>
    <mergeCell ref="G6:G7"/>
    <mergeCell ref="H6:H7"/>
    <mergeCell ref="M5:P5"/>
    <mergeCell ref="F6:F7"/>
    <mergeCell ref="K6:K7"/>
    <mergeCell ref="A4:A7"/>
    <mergeCell ref="C6:C7"/>
    <mergeCell ref="O6:O7"/>
    <mergeCell ref="I6:I7"/>
    <mergeCell ref="B6:B7"/>
    <mergeCell ref="S6:S7"/>
    <mergeCell ref="AE6:AE7"/>
    <mergeCell ref="Q6:Q7"/>
    <mergeCell ref="P6:P7"/>
    <mergeCell ref="D5:D7"/>
    <mergeCell ref="J6:J7"/>
    <mergeCell ref="R6:R7"/>
    <mergeCell ref="M6:M7"/>
    <mergeCell ref="N6:N7"/>
    <mergeCell ref="L6:L7"/>
    <mergeCell ref="U4:AG4"/>
    <mergeCell ref="AG6:AG7"/>
    <mergeCell ref="Z6:Z7"/>
    <mergeCell ref="AH4:AK4"/>
    <mergeCell ref="Q5:S5"/>
    <mergeCell ref="U5:U7"/>
    <mergeCell ref="T6:T7"/>
    <mergeCell ref="AC6:AC7"/>
    <mergeCell ref="AK6:AK7"/>
    <mergeCell ref="AF6:AF7"/>
    <mergeCell ref="AB6:AB7"/>
    <mergeCell ref="AD6:AD7"/>
    <mergeCell ref="AA6:AA7"/>
    <mergeCell ref="Y6:Y7"/>
    <mergeCell ref="W6:W7"/>
    <mergeCell ref="V6:V7"/>
    <mergeCell ref="X6:X7"/>
  </mergeCells>
  <printOptions horizontalCentered="1"/>
  <pageMargins left="0.3937007874015748" right="0" top="0.7874015748031497" bottom="0" header="0.984251968503937" footer="0.3937007874015748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SheetLayoutView="75" zoomScalePageLayoutView="0" workbookViewId="0" topLeftCell="A1">
      <selection activeCell="G11" sqref="G11"/>
    </sheetView>
  </sheetViews>
  <sheetFormatPr defaultColWidth="9.00390625" defaultRowHeight="13.5"/>
  <cols>
    <col min="1" max="1" width="3.25390625" style="165" customWidth="1"/>
    <col min="2" max="2" width="13.625" style="165" customWidth="1"/>
    <col min="3" max="5" width="12.125" style="165" customWidth="1"/>
    <col min="6" max="6" width="12.125" style="165" hidden="1" customWidth="1"/>
    <col min="7" max="11" width="12.125" style="165" customWidth="1"/>
    <col min="12" max="16384" width="9.00390625" style="165" customWidth="1"/>
  </cols>
  <sheetData>
    <row r="1" spans="1:11" ht="18" customHeight="1">
      <c r="A1" s="160">
        <v>40603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8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3.5" customHeight="1">
      <c r="A3" s="178"/>
      <c r="B3" s="178"/>
      <c r="C3" s="178"/>
      <c r="D3" s="178"/>
      <c r="E3" s="178"/>
      <c r="F3" s="178"/>
      <c r="K3" s="179" t="s">
        <v>189</v>
      </c>
    </row>
    <row r="4" spans="1:11" ht="14.25" customHeight="1">
      <c r="A4" s="180"/>
      <c r="B4" s="181"/>
      <c r="C4" s="88" t="s">
        <v>181</v>
      </c>
      <c r="D4" s="88" t="s">
        <v>190</v>
      </c>
      <c r="E4" s="88" t="s">
        <v>191</v>
      </c>
      <c r="F4" s="86" t="s">
        <v>192</v>
      </c>
      <c r="G4" s="89" t="s">
        <v>182</v>
      </c>
      <c r="H4" s="89" t="s">
        <v>183</v>
      </c>
      <c r="I4" s="89" t="s">
        <v>184</v>
      </c>
      <c r="J4" s="89" t="s">
        <v>185</v>
      </c>
      <c r="K4" s="89" t="s">
        <v>186</v>
      </c>
    </row>
    <row r="5" spans="1:11" ht="12.75" customHeight="1">
      <c r="A5" s="157" t="s">
        <v>193</v>
      </c>
      <c r="B5" s="59" t="s">
        <v>194</v>
      </c>
      <c r="C5" s="80">
        <v>6250768.666666667</v>
      </c>
      <c r="D5" s="80">
        <v>890079.4166666666</v>
      </c>
      <c r="E5" s="80">
        <v>857772.0833333334</v>
      </c>
      <c r="F5" s="79" t="s">
        <v>213</v>
      </c>
      <c r="G5" s="80">
        <v>1213072.8333333333</v>
      </c>
      <c r="H5" s="80">
        <v>1088441.6666666667</v>
      </c>
      <c r="I5" s="80">
        <v>816716.8333333334</v>
      </c>
      <c r="J5" s="80">
        <v>757218.3333333334</v>
      </c>
      <c r="K5" s="80">
        <v>627467.5</v>
      </c>
    </row>
    <row r="6" spans="1:11" ht="12.75" customHeight="1">
      <c r="A6" s="158"/>
      <c r="B6" s="60" t="s">
        <v>187</v>
      </c>
      <c r="C6" s="80">
        <v>167421.91666666666</v>
      </c>
      <c r="D6" s="80">
        <v>15277.083333333334</v>
      </c>
      <c r="E6" s="80">
        <v>23741.75</v>
      </c>
      <c r="F6" s="79" t="s">
        <v>213</v>
      </c>
      <c r="G6" s="80">
        <v>28602.333333333332</v>
      </c>
      <c r="H6" s="80">
        <v>36263.333333333336</v>
      </c>
      <c r="I6" s="80">
        <v>23068.416666666668</v>
      </c>
      <c r="J6" s="80">
        <v>19673.75</v>
      </c>
      <c r="K6" s="80">
        <v>20795.25</v>
      </c>
    </row>
    <row r="7" spans="1:11" ht="12.75" customHeight="1">
      <c r="A7" s="158"/>
      <c r="B7" s="60" t="s">
        <v>188</v>
      </c>
      <c r="C7" s="80">
        <v>283413</v>
      </c>
      <c r="D7" s="80">
        <v>42406.5</v>
      </c>
      <c r="E7" s="80">
        <v>44171.75</v>
      </c>
      <c r="F7" s="79" t="s">
        <v>213</v>
      </c>
      <c r="G7" s="80">
        <v>51505.666666666664</v>
      </c>
      <c r="H7" s="80">
        <v>52492.75</v>
      </c>
      <c r="I7" s="80">
        <v>34529.416666666664</v>
      </c>
      <c r="J7" s="80">
        <v>29676.166666666668</v>
      </c>
      <c r="K7" s="80">
        <v>28630.75</v>
      </c>
    </row>
    <row r="8" spans="1:11" ht="12.75" customHeight="1">
      <c r="A8" s="158"/>
      <c r="B8" s="60" t="s">
        <v>4</v>
      </c>
      <c r="C8" s="80">
        <v>485661.5</v>
      </c>
      <c r="D8" s="80">
        <v>85032.41666666667</v>
      </c>
      <c r="E8" s="80">
        <v>77088.16666666667</v>
      </c>
      <c r="F8" s="79" t="s">
        <v>213</v>
      </c>
      <c r="G8" s="80">
        <v>90521.33333333333</v>
      </c>
      <c r="H8" s="80">
        <v>84112.58333333333</v>
      </c>
      <c r="I8" s="80">
        <v>56645.583333333336</v>
      </c>
      <c r="J8" s="80">
        <v>48519.916666666664</v>
      </c>
      <c r="K8" s="80">
        <v>43741.5</v>
      </c>
    </row>
    <row r="9" spans="1:11" ht="12.75" customHeight="1">
      <c r="A9" s="158"/>
      <c r="B9" s="60" t="s">
        <v>5</v>
      </c>
      <c r="C9" s="80">
        <v>869477.75</v>
      </c>
      <c r="D9" s="80">
        <v>164113.75</v>
      </c>
      <c r="E9" s="80">
        <v>138281.83333333334</v>
      </c>
      <c r="F9" s="79" t="s">
        <v>213</v>
      </c>
      <c r="G9" s="80">
        <v>172182.66666666666</v>
      </c>
      <c r="H9" s="80">
        <v>141443.25</v>
      </c>
      <c r="I9" s="80">
        <v>96352.5</v>
      </c>
      <c r="J9" s="80">
        <v>84119.91666666667</v>
      </c>
      <c r="K9" s="80">
        <v>72983.83333333333</v>
      </c>
    </row>
    <row r="10" spans="1:11" ht="12.75" customHeight="1">
      <c r="A10" s="158"/>
      <c r="B10" s="60" t="s">
        <v>6</v>
      </c>
      <c r="C10" s="80">
        <v>1470787.25</v>
      </c>
      <c r="D10" s="80">
        <v>265908.8333333333</v>
      </c>
      <c r="E10" s="80">
        <v>231397.75</v>
      </c>
      <c r="F10" s="79" t="s">
        <v>213</v>
      </c>
      <c r="G10" s="80">
        <v>303858.8333333333</v>
      </c>
      <c r="H10" s="80">
        <v>238404.5</v>
      </c>
      <c r="I10" s="80">
        <v>165873.25</v>
      </c>
      <c r="J10" s="80">
        <v>145146.41666666666</v>
      </c>
      <c r="K10" s="80">
        <v>120197.66666666667</v>
      </c>
    </row>
    <row r="11" spans="1:11" ht="12.75" customHeight="1">
      <c r="A11" s="158"/>
      <c r="B11" s="60" t="s">
        <v>7</v>
      </c>
      <c r="C11" s="80">
        <v>1603967.0833333333</v>
      </c>
      <c r="D11" s="80">
        <v>222775.08333333334</v>
      </c>
      <c r="E11" s="80">
        <v>222283.33333333334</v>
      </c>
      <c r="F11" s="79" t="s">
        <v>213</v>
      </c>
      <c r="G11" s="80">
        <v>332466</v>
      </c>
      <c r="H11" s="80">
        <v>282047.75</v>
      </c>
      <c r="I11" s="80">
        <v>208630.83333333334</v>
      </c>
      <c r="J11" s="80">
        <v>186847.66666666666</v>
      </c>
      <c r="K11" s="80">
        <v>148916.41666666666</v>
      </c>
    </row>
    <row r="12" spans="1:11" ht="12.75" customHeight="1">
      <c r="A12" s="158"/>
      <c r="B12" s="60" t="s">
        <v>8</v>
      </c>
      <c r="C12" s="80">
        <v>991458.25</v>
      </c>
      <c r="D12" s="80">
        <v>81883.08333333333</v>
      </c>
      <c r="E12" s="80">
        <v>100801.25</v>
      </c>
      <c r="F12" s="79" t="s">
        <v>213</v>
      </c>
      <c r="G12" s="80">
        <v>184836.33333333334</v>
      </c>
      <c r="H12" s="80">
        <v>187360.16666666666</v>
      </c>
      <c r="I12" s="80">
        <v>159202.5</v>
      </c>
      <c r="J12" s="80">
        <v>155875</v>
      </c>
      <c r="K12" s="80">
        <v>121499.91666666667</v>
      </c>
    </row>
    <row r="13" spans="1:11" ht="12.75" customHeight="1">
      <c r="A13" s="159"/>
      <c r="B13" s="60" t="s">
        <v>9</v>
      </c>
      <c r="C13" s="80">
        <v>378581.9166666667</v>
      </c>
      <c r="D13" s="80">
        <v>12682.666666666666</v>
      </c>
      <c r="E13" s="80">
        <v>20006.25</v>
      </c>
      <c r="F13" s="79" t="s">
        <v>213</v>
      </c>
      <c r="G13" s="80">
        <v>49099.666666666664</v>
      </c>
      <c r="H13" s="80">
        <v>66317.33333333333</v>
      </c>
      <c r="I13" s="80">
        <v>72414.33333333333</v>
      </c>
      <c r="J13" s="80">
        <v>87359.5</v>
      </c>
      <c r="K13" s="80">
        <v>70702.16666666667</v>
      </c>
    </row>
    <row r="14" spans="1:11" ht="12.75" customHeight="1">
      <c r="A14" s="157" t="s">
        <v>195</v>
      </c>
      <c r="B14" s="59" t="s">
        <v>194</v>
      </c>
      <c r="C14" s="80">
        <v>1952922.0833333333</v>
      </c>
      <c r="D14" s="80">
        <v>269518.5</v>
      </c>
      <c r="E14" s="80">
        <v>235750.08333333334</v>
      </c>
      <c r="F14" s="79" t="s">
        <v>213</v>
      </c>
      <c r="G14" s="80">
        <v>396772.5</v>
      </c>
      <c r="H14" s="80">
        <v>375997.6666666667</v>
      </c>
      <c r="I14" s="80">
        <v>274517.8333333333</v>
      </c>
      <c r="J14" s="80">
        <v>226257.41666666666</v>
      </c>
      <c r="K14" s="80">
        <v>174108.08333333334</v>
      </c>
    </row>
    <row r="15" spans="1:11" ht="12.75" customHeight="1">
      <c r="A15" s="158"/>
      <c r="B15" s="60" t="s">
        <v>187</v>
      </c>
      <c r="C15" s="80">
        <v>95467.08333333333</v>
      </c>
      <c r="D15" s="80">
        <v>8359.833333333334</v>
      </c>
      <c r="E15" s="80">
        <v>12683.75</v>
      </c>
      <c r="F15" s="79" t="s">
        <v>213</v>
      </c>
      <c r="G15" s="80">
        <v>16899.833333333332</v>
      </c>
      <c r="H15" s="80">
        <v>21031.75</v>
      </c>
      <c r="I15" s="80">
        <v>13911.416666666666</v>
      </c>
      <c r="J15" s="80">
        <v>11194.333333333334</v>
      </c>
      <c r="K15" s="80">
        <v>11386.166666666666</v>
      </c>
    </row>
    <row r="16" spans="1:11" ht="12.75" customHeight="1">
      <c r="A16" s="158"/>
      <c r="B16" s="60" t="s">
        <v>188</v>
      </c>
      <c r="C16" s="80">
        <v>150851.83333333334</v>
      </c>
      <c r="D16" s="80">
        <v>19712.833333333332</v>
      </c>
      <c r="E16" s="80">
        <v>20327.833333333332</v>
      </c>
      <c r="F16" s="79" t="s">
        <v>213</v>
      </c>
      <c r="G16" s="80">
        <v>27969.75</v>
      </c>
      <c r="H16" s="80">
        <v>30204.833333333332</v>
      </c>
      <c r="I16" s="80">
        <v>20520.5</v>
      </c>
      <c r="J16" s="80">
        <v>16798.75</v>
      </c>
      <c r="K16" s="80">
        <v>15317.333333333334</v>
      </c>
    </row>
    <row r="17" spans="1:11" ht="12.75" customHeight="1">
      <c r="A17" s="158"/>
      <c r="B17" s="60" t="s">
        <v>4</v>
      </c>
      <c r="C17" s="80">
        <v>221751</v>
      </c>
      <c r="D17" s="80">
        <v>30042.666666666668</v>
      </c>
      <c r="E17" s="80">
        <v>28171.25</v>
      </c>
      <c r="F17" s="79" t="s">
        <v>213</v>
      </c>
      <c r="G17" s="80">
        <v>42491.333333333336</v>
      </c>
      <c r="H17" s="80">
        <v>43880.166666666664</v>
      </c>
      <c r="I17" s="80">
        <v>30574.5</v>
      </c>
      <c r="J17" s="80">
        <v>25213.25</v>
      </c>
      <c r="K17" s="80">
        <v>21377.833333333332</v>
      </c>
    </row>
    <row r="18" spans="1:11" ht="12.75" customHeight="1">
      <c r="A18" s="158"/>
      <c r="B18" s="60" t="s">
        <v>5</v>
      </c>
      <c r="C18" s="80">
        <v>329629.25</v>
      </c>
      <c r="D18" s="80">
        <v>47556</v>
      </c>
      <c r="E18" s="80">
        <v>40257.416666666664</v>
      </c>
      <c r="F18" s="79" t="s">
        <v>213</v>
      </c>
      <c r="G18" s="80">
        <v>66332.25</v>
      </c>
      <c r="H18" s="80">
        <v>62497</v>
      </c>
      <c r="I18" s="80">
        <v>44942.583333333336</v>
      </c>
      <c r="J18" s="80">
        <v>37454.333333333336</v>
      </c>
      <c r="K18" s="80">
        <v>30589.666666666668</v>
      </c>
    </row>
    <row r="19" spans="1:11" ht="12.75" customHeight="1">
      <c r="A19" s="158"/>
      <c r="B19" s="60" t="s">
        <v>6</v>
      </c>
      <c r="C19" s="80">
        <v>461962.0833333333</v>
      </c>
      <c r="D19" s="80">
        <v>71560.08333333333</v>
      </c>
      <c r="E19" s="80">
        <v>56272.833333333336</v>
      </c>
      <c r="F19" s="79" t="s">
        <v>213</v>
      </c>
      <c r="G19" s="80">
        <v>97478.41666666667</v>
      </c>
      <c r="H19" s="80">
        <v>85369</v>
      </c>
      <c r="I19" s="80">
        <v>61876.333333333336</v>
      </c>
      <c r="J19" s="80">
        <v>50738.916666666664</v>
      </c>
      <c r="K19" s="80">
        <v>38666.5</v>
      </c>
    </row>
    <row r="20" spans="1:11" ht="12.75" customHeight="1">
      <c r="A20" s="158"/>
      <c r="B20" s="60" t="s">
        <v>7</v>
      </c>
      <c r="C20" s="80">
        <v>430459.0833333333</v>
      </c>
      <c r="D20" s="80">
        <v>63786.666666666664</v>
      </c>
      <c r="E20" s="80">
        <v>51424.166666666664</v>
      </c>
      <c r="F20" s="79" t="s">
        <v>213</v>
      </c>
      <c r="G20" s="80">
        <v>92695.75</v>
      </c>
      <c r="H20" s="80">
        <v>80418.25</v>
      </c>
      <c r="I20" s="80">
        <v>59667.333333333336</v>
      </c>
      <c r="J20" s="80">
        <v>48462.333333333336</v>
      </c>
      <c r="K20" s="80">
        <v>34004.583333333336</v>
      </c>
    </row>
    <row r="21" spans="1:11" ht="12.75" customHeight="1">
      <c r="A21" s="158"/>
      <c r="B21" s="60" t="s">
        <v>8</v>
      </c>
      <c r="C21" s="80">
        <v>205313.33333333334</v>
      </c>
      <c r="D21" s="80">
        <v>24645.166666666668</v>
      </c>
      <c r="E21" s="80">
        <v>22120.166666666668</v>
      </c>
      <c r="F21" s="79" t="s">
        <v>213</v>
      </c>
      <c r="G21" s="80">
        <v>42859.833333333336</v>
      </c>
      <c r="H21" s="80">
        <v>40573.916666666664</v>
      </c>
      <c r="I21" s="80">
        <v>31984.416666666668</v>
      </c>
      <c r="J21" s="80">
        <v>26372.583333333332</v>
      </c>
      <c r="K21" s="80">
        <v>16757.25</v>
      </c>
    </row>
    <row r="22" spans="1:11" ht="12.75" customHeight="1">
      <c r="A22" s="159"/>
      <c r="B22" s="60" t="s">
        <v>9</v>
      </c>
      <c r="C22" s="80">
        <v>57488.416666666664</v>
      </c>
      <c r="D22" s="80">
        <v>3855.25</v>
      </c>
      <c r="E22" s="80">
        <v>4492.666666666667</v>
      </c>
      <c r="F22" s="79" t="s">
        <v>213</v>
      </c>
      <c r="G22" s="80">
        <v>10045.333333333334</v>
      </c>
      <c r="H22" s="80">
        <v>12022.75</v>
      </c>
      <c r="I22" s="80">
        <v>11040.75</v>
      </c>
      <c r="J22" s="80">
        <v>10022.916666666666</v>
      </c>
      <c r="K22" s="80">
        <v>6008.75</v>
      </c>
    </row>
    <row r="23" spans="1:11" ht="12.75" customHeight="1">
      <c r="A23" s="157" t="s">
        <v>196</v>
      </c>
      <c r="B23" s="59" t="s">
        <v>194</v>
      </c>
      <c r="C23" s="80">
        <v>4297846.583333333</v>
      </c>
      <c r="D23" s="80">
        <v>620560.9166666666</v>
      </c>
      <c r="E23" s="80">
        <v>622022</v>
      </c>
      <c r="F23" s="79" t="s">
        <v>213</v>
      </c>
      <c r="G23" s="80">
        <v>816300.3333333334</v>
      </c>
      <c r="H23" s="80">
        <v>712444</v>
      </c>
      <c r="I23" s="80">
        <v>542199</v>
      </c>
      <c r="J23" s="80">
        <v>530960.9166666666</v>
      </c>
      <c r="K23" s="80">
        <v>453359.4166666667</v>
      </c>
    </row>
    <row r="24" spans="1:11" ht="12.75" customHeight="1">
      <c r="A24" s="158"/>
      <c r="B24" s="60" t="s">
        <v>187</v>
      </c>
      <c r="C24" s="80">
        <v>71954.83333333333</v>
      </c>
      <c r="D24" s="80">
        <v>6917.25</v>
      </c>
      <c r="E24" s="80">
        <v>11058</v>
      </c>
      <c r="F24" s="79" t="s">
        <v>213</v>
      </c>
      <c r="G24" s="80">
        <v>11702.5</v>
      </c>
      <c r="H24" s="80">
        <v>15231.583333333334</v>
      </c>
      <c r="I24" s="80">
        <v>9157</v>
      </c>
      <c r="J24" s="80">
        <v>8479.416666666666</v>
      </c>
      <c r="K24" s="80">
        <v>9409.083333333334</v>
      </c>
    </row>
    <row r="25" spans="1:11" ht="12.75" customHeight="1">
      <c r="A25" s="158"/>
      <c r="B25" s="60" t="s">
        <v>188</v>
      </c>
      <c r="C25" s="80">
        <v>132561.16666666666</v>
      </c>
      <c r="D25" s="80">
        <v>22693.666666666668</v>
      </c>
      <c r="E25" s="80">
        <v>23843.916666666668</v>
      </c>
      <c r="F25" s="79" t="s">
        <v>213</v>
      </c>
      <c r="G25" s="80">
        <v>23535.916666666668</v>
      </c>
      <c r="H25" s="80">
        <v>22287.916666666668</v>
      </c>
      <c r="I25" s="80">
        <v>14008.916666666666</v>
      </c>
      <c r="J25" s="80">
        <v>12877.416666666666</v>
      </c>
      <c r="K25" s="80">
        <v>13313.416666666666</v>
      </c>
    </row>
    <row r="26" spans="1:11" ht="12.75" customHeight="1">
      <c r="A26" s="158"/>
      <c r="B26" s="60" t="s">
        <v>4</v>
      </c>
      <c r="C26" s="80">
        <v>263910.5</v>
      </c>
      <c r="D26" s="80">
        <v>54989.75</v>
      </c>
      <c r="E26" s="80">
        <v>48916.916666666664</v>
      </c>
      <c r="F26" s="79" t="s">
        <v>213</v>
      </c>
      <c r="G26" s="80">
        <v>48030</v>
      </c>
      <c r="H26" s="80">
        <v>40232.416666666664</v>
      </c>
      <c r="I26" s="80">
        <v>26071.083333333332</v>
      </c>
      <c r="J26" s="80">
        <v>23306.666666666668</v>
      </c>
      <c r="K26" s="80">
        <v>22363.666666666668</v>
      </c>
    </row>
    <row r="27" spans="1:11" ht="12.75" customHeight="1">
      <c r="A27" s="158"/>
      <c r="B27" s="60" t="s">
        <v>5</v>
      </c>
      <c r="C27" s="80">
        <v>539848.5</v>
      </c>
      <c r="D27" s="80">
        <v>116557.75</v>
      </c>
      <c r="E27" s="80">
        <v>98024.41666666667</v>
      </c>
      <c r="F27" s="79" t="s">
        <v>213</v>
      </c>
      <c r="G27" s="80">
        <v>105850.41666666667</v>
      </c>
      <c r="H27" s="80">
        <v>78946.25</v>
      </c>
      <c r="I27" s="80">
        <v>51409.916666666664</v>
      </c>
      <c r="J27" s="80">
        <v>46665.583333333336</v>
      </c>
      <c r="K27" s="80">
        <v>42394.166666666664</v>
      </c>
    </row>
    <row r="28" spans="1:11" ht="12.75" customHeight="1">
      <c r="A28" s="158"/>
      <c r="B28" s="60" t="s">
        <v>6</v>
      </c>
      <c r="C28" s="80">
        <v>1008825.1666666666</v>
      </c>
      <c r="D28" s="80">
        <v>194348.75</v>
      </c>
      <c r="E28" s="80">
        <v>175124.91666666666</v>
      </c>
      <c r="F28" s="79" t="s">
        <v>213</v>
      </c>
      <c r="G28" s="80">
        <v>206380.41666666666</v>
      </c>
      <c r="H28" s="80">
        <v>153035.5</v>
      </c>
      <c r="I28" s="80">
        <v>103996.91666666667</v>
      </c>
      <c r="J28" s="80">
        <v>94407.5</v>
      </c>
      <c r="K28" s="80">
        <v>81531.16666666667</v>
      </c>
    </row>
    <row r="29" spans="1:11" ht="12.75" customHeight="1">
      <c r="A29" s="158"/>
      <c r="B29" s="60" t="s">
        <v>7</v>
      </c>
      <c r="C29" s="80">
        <v>1173508</v>
      </c>
      <c r="D29" s="80">
        <v>158988.41666666666</v>
      </c>
      <c r="E29" s="80">
        <v>170859.16666666666</v>
      </c>
      <c r="F29" s="79" t="s">
        <v>213</v>
      </c>
      <c r="G29" s="80">
        <v>239770.25</v>
      </c>
      <c r="H29" s="80">
        <v>201629.5</v>
      </c>
      <c r="I29" s="80">
        <v>148963.5</v>
      </c>
      <c r="J29" s="80">
        <v>138385.33333333334</v>
      </c>
      <c r="K29" s="80">
        <v>114911.83333333333</v>
      </c>
    </row>
    <row r="30" spans="1:11" ht="12.75" customHeight="1">
      <c r="A30" s="158"/>
      <c r="B30" s="60" t="s">
        <v>8</v>
      </c>
      <c r="C30" s="80">
        <v>786144.9166666666</v>
      </c>
      <c r="D30" s="80">
        <v>57237.916666666664</v>
      </c>
      <c r="E30" s="80">
        <v>78681.08333333333</v>
      </c>
      <c r="F30" s="79" t="s">
        <v>213</v>
      </c>
      <c r="G30" s="80">
        <v>141976.5</v>
      </c>
      <c r="H30" s="80">
        <v>146786.25</v>
      </c>
      <c r="I30" s="80">
        <v>127218.08333333333</v>
      </c>
      <c r="J30" s="80">
        <v>129502.41666666667</v>
      </c>
      <c r="K30" s="80">
        <v>104742.66666666667</v>
      </c>
    </row>
    <row r="31" spans="1:11" ht="12.75" customHeight="1">
      <c r="A31" s="159"/>
      <c r="B31" s="60" t="s">
        <v>9</v>
      </c>
      <c r="C31" s="80">
        <v>321093.5</v>
      </c>
      <c r="D31" s="80">
        <v>8827.416666666666</v>
      </c>
      <c r="E31" s="80">
        <v>15513.583333333334</v>
      </c>
      <c r="F31" s="79" t="s">
        <v>213</v>
      </c>
      <c r="G31" s="80">
        <v>39054.333333333336</v>
      </c>
      <c r="H31" s="80">
        <v>54294.583333333336</v>
      </c>
      <c r="I31" s="80">
        <v>61373.583333333336</v>
      </c>
      <c r="J31" s="80">
        <v>77336.58333333333</v>
      </c>
      <c r="K31" s="80">
        <v>64693.416666666664</v>
      </c>
    </row>
    <row r="32" spans="1:11" ht="12.75" customHeight="1">
      <c r="A32" s="61"/>
      <c r="B32" s="62"/>
      <c r="C32" s="63"/>
      <c r="D32" s="63"/>
      <c r="E32" s="63"/>
      <c r="F32" s="63"/>
      <c r="G32" s="63"/>
      <c r="H32" s="63"/>
      <c r="I32" s="63"/>
      <c r="J32" s="63"/>
      <c r="K32" s="63"/>
    </row>
    <row r="33" spans="1:11" ht="15" customHeight="1">
      <c r="A33" s="156" t="s">
        <v>225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</row>
    <row r="34" spans="1:11" ht="15" customHeight="1">
      <c r="A34" s="156" t="s">
        <v>226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</row>
    <row r="35" spans="1:11" ht="15" customHeight="1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</row>
    <row r="36" spans="1:11" ht="1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8" customHeight="1">
      <c r="A37" s="161">
        <v>40603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</row>
    <row r="38" spans="1:11" ht="12.75" customHeight="1">
      <c r="A38" s="61"/>
      <c r="B38" s="62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2.75" customHeight="1">
      <c r="A39" s="178"/>
      <c r="B39" s="178"/>
      <c r="C39" s="178"/>
      <c r="D39" s="182"/>
      <c r="E39" s="182"/>
      <c r="K39" s="179" t="s">
        <v>189</v>
      </c>
    </row>
    <row r="40" spans="1:11" ht="14.25" customHeight="1">
      <c r="A40" s="180"/>
      <c r="B40" s="181"/>
      <c r="C40" s="88" t="s">
        <v>181</v>
      </c>
      <c r="D40" s="89" t="s">
        <v>190</v>
      </c>
      <c r="E40" s="89" t="s">
        <v>191</v>
      </c>
      <c r="F40" s="87" t="s">
        <v>192</v>
      </c>
      <c r="G40" s="89" t="s">
        <v>182</v>
      </c>
      <c r="H40" s="89" t="s">
        <v>183</v>
      </c>
      <c r="I40" s="89" t="s">
        <v>184</v>
      </c>
      <c r="J40" s="89" t="s">
        <v>185</v>
      </c>
      <c r="K40" s="89" t="s">
        <v>186</v>
      </c>
    </row>
    <row r="41" spans="1:11" ht="12.75" customHeight="1">
      <c r="A41" s="157" t="s">
        <v>193</v>
      </c>
      <c r="B41" s="59" t="s">
        <v>194</v>
      </c>
      <c r="C41" s="80">
        <v>5182576</v>
      </c>
      <c r="D41" s="80">
        <v>505376.6666666667</v>
      </c>
      <c r="E41" s="80">
        <v>605152.3333333334</v>
      </c>
      <c r="F41" s="79">
        <v>0.16666666666666666</v>
      </c>
      <c r="G41" s="80">
        <v>1016111.5833333334</v>
      </c>
      <c r="H41" s="80">
        <v>1011475.0833333334</v>
      </c>
      <c r="I41" s="80">
        <v>791887.0833333334</v>
      </c>
      <c r="J41" s="80">
        <v>703082.25</v>
      </c>
      <c r="K41" s="80">
        <v>549491</v>
      </c>
    </row>
    <row r="42" spans="1:11" ht="12.75" customHeight="1">
      <c r="A42" s="158"/>
      <c r="B42" s="60" t="s">
        <v>187</v>
      </c>
      <c r="C42" s="80">
        <v>108566.58333333333</v>
      </c>
      <c r="D42" s="80">
        <v>6648.75</v>
      </c>
      <c r="E42" s="80">
        <v>13334.333333333334</v>
      </c>
      <c r="F42" s="79" t="s">
        <v>213</v>
      </c>
      <c r="G42" s="80">
        <v>17880.916666666668</v>
      </c>
      <c r="H42" s="80">
        <v>26104.083333333332</v>
      </c>
      <c r="I42" s="80">
        <v>16799</v>
      </c>
      <c r="J42" s="80">
        <v>13516.583333333334</v>
      </c>
      <c r="K42" s="80">
        <v>14282.916666666666</v>
      </c>
    </row>
    <row r="43" spans="1:11" ht="12.75" customHeight="1">
      <c r="A43" s="158"/>
      <c r="B43" s="60" t="s">
        <v>188</v>
      </c>
      <c r="C43" s="80">
        <v>214938.25</v>
      </c>
      <c r="D43" s="80">
        <v>22085.166666666668</v>
      </c>
      <c r="E43" s="80">
        <v>29309.25</v>
      </c>
      <c r="F43" s="79" t="s">
        <v>213</v>
      </c>
      <c r="G43" s="80">
        <v>39564.5</v>
      </c>
      <c r="H43" s="80">
        <v>45472.083333333336</v>
      </c>
      <c r="I43" s="80">
        <v>30724.916666666668</v>
      </c>
      <c r="J43" s="80">
        <v>25004.083333333332</v>
      </c>
      <c r="K43" s="80">
        <v>22778.25</v>
      </c>
    </row>
    <row r="44" spans="1:11" ht="12.75" customHeight="1">
      <c r="A44" s="158"/>
      <c r="B44" s="60" t="s">
        <v>4</v>
      </c>
      <c r="C44" s="80">
        <v>368743.0833333333</v>
      </c>
      <c r="D44" s="80">
        <v>43584.75</v>
      </c>
      <c r="E44" s="80">
        <v>50418.25</v>
      </c>
      <c r="F44" s="79" t="s">
        <v>213</v>
      </c>
      <c r="G44" s="80">
        <v>70603.66666666667</v>
      </c>
      <c r="H44" s="80">
        <v>74357.33333333333</v>
      </c>
      <c r="I44" s="80">
        <v>52045.75</v>
      </c>
      <c r="J44" s="80">
        <v>42044.833333333336</v>
      </c>
      <c r="K44" s="80">
        <v>35688.5</v>
      </c>
    </row>
    <row r="45" spans="1:11" ht="12.75" customHeight="1">
      <c r="A45" s="158"/>
      <c r="B45" s="60" t="s">
        <v>5</v>
      </c>
      <c r="C45" s="80">
        <v>670347.75</v>
      </c>
      <c r="D45" s="80">
        <v>86562</v>
      </c>
      <c r="E45" s="80">
        <v>91920.16666666667</v>
      </c>
      <c r="F45" s="79" t="s">
        <v>213</v>
      </c>
      <c r="G45" s="80">
        <v>137547.5</v>
      </c>
      <c r="H45" s="80">
        <v>127742.91666666667</v>
      </c>
      <c r="I45" s="80">
        <v>90899</v>
      </c>
      <c r="J45" s="80">
        <v>74956</v>
      </c>
      <c r="K45" s="80">
        <v>60720.166666666664</v>
      </c>
    </row>
    <row r="46" spans="1:11" ht="12.75" customHeight="1">
      <c r="A46" s="158"/>
      <c r="B46" s="60" t="s">
        <v>6</v>
      </c>
      <c r="C46" s="80">
        <v>1188212.1666666667</v>
      </c>
      <c r="D46" s="80">
        <v>150557.91666666666</v>
      </c>
      <c r="E46" s="80">
        <v>162419.08333333334</v>
      </c>
      <c r="F46" s="79" t="s">
        <v>213</v>
      </c>
      <c r="G46" s="80">
        <v>253029.5</v>
      </c>
      <c r="H46" s="80">
        <v>222281.33333333334</v>
      </c>
      <c r="I46" s="80">
        <v>161926.83333333334</v>
      </c>
      <c r="J46" s="80">
        <v>133884.91666666666</v>
      </c>
      <c r="K46" s="80">
        <v>104112.58333333333</v>
      </c>
    </row>
    <row r="47" spans="1:11" ht="12.75" customHeight="1">
      <c r="A47" s="158"/>
      <c r="B47" s="60" t="s">
        <v>7</v>
      </c>
      <c r="C47" s="80">
        <v>1379482.6666666667</v>
      </c>
      <c r="D47" s="80">
        <v>135942.58333333334</v>
      </c>
      <c r="E47" s="80">
        <v>165000.16666666666</v>
      </c>
      <c r="F47" s="79" t="s">
        <v>213</v>
      </c>
      <c r="G47" s="80">
        <v>289083</v>
      </c>
      <c r="H47" s="80">
        <v>270405.3333333333</v>
      </c>
      <c r="I47" s="80">
        <v>207832.08333333334</v>
      </c>
      <c r="J47" s="80">
        <v>177625.58333333334</v>
      </c>
      <c r="K47" s="80">
        <v>133593.91666666666</v>
      </c>
    </row>
    <row r="48" spans="1:11" ht="12.75" customHeight="1">
      <c r="A48" s="158"/>
      <c r="B48" s="60" t="s">
        <v>8</v>
      </c>
      <c r="C48" s="80">
        <v>897262.4166666666</v>
      </c>
      <c r="D48" s="80">
        <v>51853.75</v>
      </c>
      <c r="E48" s="80">
        <v>77382.25</v>
      </c>
      <c r="F48" s="79">
        <v>0.16666666666666666</v>
      </c>
      <c r="G48" s="80">
        <v>164579.41666666666</v>
      </c>
      <c r="H48" s="80">
        <v>181169</v>
      </c>
      <c r="I48" s="80">
        <v>159544.58333333334</v>
      </c>
      <c r="J48" s="80">
        <v>150763.33333333334</v>
      </c>
      <c r="K48" s="80">
        <v>111970.08333333333</v>
      </c>
    </row>
    <row r="49" spans="1:11" ht="12.75" customHeight="1">
      <c r="A49" s="159"/>
      <c r="B49" s="60" t="s">
        <v>9</v>
      </c>
      <c r="C49" s="80">
        <v>355023.0833333333</v>
      </c>
      <c r="D49" s="80">
        <v>8141.75</v>
      </c>
      <c r="E49" s="80">
        <v>15368.833333333334</v>
      </c>
      <c r="F49" s="79" t="s">
        <v>213</v>
      </c>
      <c r="G49" s="80">
        <v>43823.083333333336</v>
      </c>
      <c r="H49" s="80">
        <v>63943</v>
      </c>
      <c r="I49" s="80">
        <v>72114.91666666667</v>
      </c>
      <c r="J49" s="80">
        <v>85286.91666666667</v>
      </c>
      <c r="K49" s="80">
        <v>66344.58333333333</v>
      </c>
    </row>
    <row r="50" spans="1:11" ht="12.75" customHeight="1">
      <c r="A50" s="157" t="s">
        <v>195</v>
      </c>
      <c r="B50" s="59" t="s">
        <v>194</v>
      </c>
      <c r="C50" s="80">
        <v>1526575.4166666667</v>
      </c>
      <c r="D50" s="80">
        <v>139271.25</v>
      </c>
      <c r="E50" s="80">
        <v>153488.08333333334</v>
      </c>
      <c r="F50" s="79" t="s">
        <v>213</v>
      </c>
      <c r="G50" s="80">
        <v>312779</v>
      </c>
      <c r="H50" s="80">
        <v>333124.9166666667</v>
      </c>
      <c r="I50" s="80">
        <v>253659.16666666666</v>
      </c>
      <c r="J50" s="80">
        <v>197183.66666666666</v>
      </c>
      <c r="K50" s="80">
        <v>137069.33333333334</v>
      </c>
    </row>
    <row r="51" spans="1:11" ht="12.75" customHeight="1">
      <c r="A51" s="158"/>
      <c r="B51" s="60" t="s">
        <v>187</v>
      </c>
      <c r="C51" s="80">
        <v>58530</v>
      </c>
      <c r="D51" s="80">
        <v>3411.4166666666665</v>
      </c>
      <c r="E51" s="80">
        <v>6711.416666666667</v>
      </c>
      <c r="F51" s="79" t="s">
        <v>213</v>
      </c>
      <c r="G51" s="80">
        <v>10007.5</v>
      </c>
      <c r="H51" s="80">
        <v>14376.5</v>
      </c>
      <c r="I51" s="80">
        <v>9596.75</v>
      </c>
      <c r="J51" s="80">
        <v>7194.166666666667</v>
      </c>
      <c r="K51" s="80">
        <v>7232.25</v>
      </c>
    </row>
    <row r="52" spans="1:11" ht="12.75" customHeight="1">
      <c r="A52" s="158"/>
      <c r="B52" s="60" t="s">
        <v>188</v>
      </c>
      <c r="C52" s="80">
        <v>116014.08333333333</v>
      </c>
      <c r="D52" s="80">
        <v>10672.5</v>
      </c>
      <c r="E52" s="80">
        <v>13829.833333333334</v>
      </c>
      <c r="F52" s="79" t="s">
        <v>213</v>
      </c>
      <c r="G52" s="80">
        <v>21620.25</v>
      </c>
      <c r="H52" s="80">
        <v>26133</v>
      </c>
      <c r="I52" s="80">
        <v>18103.583333333332</v>
      </c>
      <c r="J52" s="80">
        <v>13928</v>
      </c>
      <c r="K52" s="80">
        <v>11726.916666666666</v>
      </c>
    </row>
    <row r="53" spans="1:11" ht="12.75" customHeight="1">
      <c r="A53" s="158"/>
      <c r="B53" s="60" t="s">
        <v>4</v>
      </c>
      <c r="C53" s="80">
        <v>171568.25</v>
      </c>
      <c r="D53" s="80">
        <v>15620.166666666666</v>
      </c>
      <c r="E53" s="80">
        <v>18508.083333333332</v>
      </c>
      <c r="F53" s="79" t="s">
        <v>213</v>
      </c>
      <c r="G53" s="80">
        <v>33072.25</v>
      </c>
      <c r="H53" s="80">
        <v>38524</v>
      </c>
      <c r="I53" s="80">
        <v>27683.666666666668</v>
      </c>
      <c r="J53" s="80">
        <v>21456.166666666668</v>
      </c>
      <c r="K53" s="80">
        <v>16703.916666666668</v>
      </c>
    </row>
    <row r="54" spans="1:11" ht="12.75" customHeight="1">
      <c r="A54" s="158"/>
      <c r="B54" s="60" t="s">
        <v>5</v>
      </c>
      <c r="C54" s="80">
        <v>253475.33333333334</v>
      </c>
      <c r="D54" s="80">
        <v>23691.333333333332</v>
      </c>
      <c r="E54" s="80">
        <v>25553.833333333332</v>
      </c>
      <c r="F54" s="79" t="s">
        <v>213</v>
      </c>
      <c r="G54" s="80">
        <v>51539.416666666664</v>
      </c>
      <c r="H54" s="80">
        <v>55065.166666666664</v>
      </c>
      <c r="I54" s="80">
        <v>41381</v>
      </c>
      <c r="J54" s="80">
        <v>32364.5</v>
      </c>
      <c r="K54" s="80">
        <v>23880.083333333332</v>
      </c>
    </row>
    <row r="55" spans="1:11" ht="12.75" customHeight="1">
      <c r="A55" s="158"/>
      <c r="B55" s="60" t="s">
        <v>6</v>
      </c>
      <c r="C55" s="80">
        <v>357926</v>
      </c>
      <c r="D55" s="80">
        <v>35966.583333333336</v>
      </c>
      <c r="E55" s="80">
        <v>35980.666666666664</v>
      </c>
      <c r="F55" s="79" t="s">
        <v>213</v>
      </c>
      <c r="G55" s="80">
        <v>76481.5</v>
      </c>
      <c r="H55" s="80">
        <v>76402.41666666667</v>
      </c>
      <c r="I55" s="80">
        <v>58027.25</v>
      </c>
      <c r="J55" s="80">
        <v>44558.083333333336</v>
      </c>
      <c r="K55" s="80">
        <v>30509.5</v>
      </c>
    </row>
    <row r="56" spans="1:11" ht="12.75" customHeight="1">
      <c r="A56" s="158"/>
      <c r="B56" s="60" t="s">
        <v>7</v>
      </c>
      <c r="C56" s="80">
        <v>345657.5833333333</v>
      </c>
      <c r="D56" s="80">
        <v>33930.75</v>
      </c>
      <c r="E56" s="80">
        <v>34226.5</v>
      </c>
      <c r="F56" s="79" t="s">
        <v>213</v>
      </c>
      <c r="G56" s="80">
        <v>75462.91666666667</v>
      </c>
      <c r="H56" s="80">
        <v>73599.83333333333</v>
      </c>
      <c r="I56" s="80">
        <v>57106.166666666664</v>
      </c>
      <c r="J56" s="80">
        <v>43743.666666666664</v>
      </c>
      <c r="K56" s="80">
        <v>27587.75</v>
      </c>
    </row>
    <row r="57" spans="1:11" ht="12.75" customHeight="1">
      <c r="A57" s="158"/>
      <c r="B57" s="60" t="s">
        <v>8</v>
      </c>
      <c r="C57" s="80">
        <v>172448.66666666666</v>
      </c>
      <c r="D57" s="80">
        <v>13728.666666666666</v>
      </c>
      <c r="E57" s="80">
        <v>15433.166666666666</v>
      </c>
      <c r="F57" s="79" t="s">
        <v>213</v>
      </c>
      <c r="G57" s="80">
        <v>36018.083333333336</v>
      </c>
      <c r="H57" s="80">
        <v>37741.083333333336</v>
      </c>
      <c r="I57" s="80">
        <v>30994.833333333332</v>
      </c>
      <c r="J57" s="80">
        <v>24438.666666666668</v>
      </c>
      <c r="K57" s="80">
        <v>14094.166666666666</v>
      </c>
    </row>
    <row r="58" spans="1:11" ht="12.75" customHeight="1">
      <c r="A58" s="159"/>
      <c r="B58" s="60" t="s">
        <v>9</v>
      </c>
      <c r="C58" s="80">
        <v>50955.5</v>
      </c>
      <c r="D58" s="80">
        <v>2249.8333333333335</v>
      </c>
      <c r="E58" s="80">
        <v>3244.5833333333335</v>
      </c>
      <c r="F58" s="79" t="s">
        <v>213</v>
      </c>
      <c r="G58" s="80">
        <v>8577.083333333334</v>
      </c>
      <c r="H58" s="80">
        <v>11282.916666666666</v>
      </c>
      <c r="I58" s="80">
        <v>10765.916666666666</v>
      </c>
      <c r="J58" s="80">
        <v>9500.416666666666</v>
      </c>
      <c r="K58" s="80">
        <v>5334.75</v>
      </c>
    </row>
    <row r="59" spans="1:11" ht="12.75" customHeight="1">
      <c r="A59" s="157" t="s">
        <v>196</v>
      </c>
      <c r="B59" s="59" t="s">
        <v>194</v>
      </c>
      <c r="C59" s="80">
        <v>3656000.5833333335</v>
      </c>
      <c r="D59" s="80">
        <v>366105.4166666667</v>
      </c>
      <c r="E59" s="80">
        <v>451664.25</v>
      </c>
      <c r="F59" s="79">
        <v>0.16666666666666666</v>
      </c>
      <c r="G59" s="80">
        <v>703332.5833333334</v>
      </c>
      <c r="H59" s="80">
        <v>678350.1666666666</v>
      </c>
      <c r="I59" s="80">
        <v>538227.9166666666</v>
      </c>
      <c r="J59" s="80">
        <v>505898.5833333333</v>
      </c>
      <c r="K59" s="80">
        <v>412421.6666666667</v>
      </c>
    </row>
    <row r="60" spans="1:11" ht="12.75" customHeight="1">
      <c r="A60" s="158"/>
      <c r="B60" s="60" t="s">
        <v>187</v>
      </c>
      <c r="C60" s="80">
        <v>50036.583333333336</v>
      </c>
      <c r="D60" s="80">
        <v>3237.3333333333335</v>
      </c>
      <c r="E60" s="80">
        <v>6622.916666666667</v>
      </c>
      <c r="F60" s="79" t="s">
        <v>213</v>
      </c>
      <c r="G60" s="80">
        <v>7873.416666666667</v>
      </c>
      <c r="H60" s="80">
        <v>11727.583333333334</v>
      </c>
      <c r="I60" s="80">
        <v>7202.25</v>
      </c>
      <c r="J60" s="80">
        <v>6322.416666666667</v>
      </c>
      <c r="K60" s="80">
        <v>7050.666666666667</v>
      </c>
    </row>
    <row r="61" spans="1:11" ht="12.75" customHeight="1">
      <c r="A61" s="158"/>
      <c r="B61" s="60" t="s">
        <v>188</v>
      </c>
      <c r="C61" s="80">
        <v>98924.16666666667</v>
      </c>
      <c r="D61" s="80">
        <v>11412.666666666666</v>
      </c>
      <c r="E61" s="80">
        <v>15479.416666666666</v>
      </c>
      <c r="F61" s="79" t="s">
        <v>213</v>
      </c>
      <c r="G61" s="80">
        <v>17944.25</v>
      </c>
      <c r="H61" s="80">
        <v>19339.083333333332</v>
      </c>
      <c r="I61" s="80">
        <v>12621.333333333334</v>
      </c>
      <c r="J61" s="80">
        <v>11076.083333333334</v>
      </c>
      <c r="K61" s="80">
        <v>11051.333333333334</v>
      </c>
    </row>
    <row r="62" spans="1:11" ht="12.75" customHeight="1">
      <c r="A62" s="158"/>
      <c r="B62" s="60" t="s">
        <v>4</v>
      </c>
      <c r="C62" s="80">
        <v>197174.83333333334</v>
      </c>
      <c r="D62" s="80">
        <v>27964.583333333332</v>
      </c>
      <c r="E62" s="80">
        <v>31910.166666666668</v>
      </c>
      <c r="F62" s="79" t="s">
        <v>213</v>
      </c>
      <c r="G62" s="80">
        <v>37531.416666666664</v>
      </c>
      <c r="H62" s="80">
        <v>35833.333333333336</v>
      </c>
      <c r="I62" s="80">
        <v>24362.083333333332</v>
      </c>
      <c r="J62" s="80">
        <v>20588.666666666668</v>
      </c>
      <c r="K62" s="80">
        <v>18984.583333333332</v>
      </c>
    </row>
    <row r="63" spans="1:11" ht="12.75" customHeight="1">
      <c r="A63" s="158"/>
      <c r="B63" s="60" t="s">
        <v>5</v>
      </c>
      <c r="C63" s="80">
        <v>416872.4166666667</v>
      </c>
      <c r="D63" s="80">
        <v>62870.666666666664</v>
      </c>
      <c r="E63" s="80">
        <v>66366.33333333333</v>
      </c>
      <c r="F63" s="79" t="s">
        <v>213</v>
      </c>
      <c r="G63" s="80">
        <v>86008.08333333333</v>
      </c>
      <c r="H63" s="80">
        <v>72677.75</v>
      </c>
      <c r="I63" s="80">
        <v>49518</v>
      </c>
      <c r="J63" s="80">
        <v>42591.5</v>
      </c>
      <c r="K63" s="80">
        <v>36840.083333333336</v>
      </c>
    </row>
    <row r="64" spans="1:11" ht="12.75" customHeight="1">
      <c r="A64" s="158"/>
      <c r="B64" s="60" t="s">
        <v>6</v>
      </c>
      <c r="C64" s="80">
        <v>830286.1666666666</v>
      </c>
      <c r="D64" s="80">
        <v>114591.33333333333</v>
      </c>
      <c r="E64" s="80">
        <v>126438.41666666667</v>
      </c>
      <c r="F64" s="79" t="s">
        <v>213</v>
      </c>
      <c r="G64" s="80">
        <v>176548</v>
      </c>
      <c r="H64" s="80">
        <v>145878.91666666666</v>
      </c>
      <c r="I64" s="80">
        <v>103899.58333333333</v>
      </c>
      <c r="J64" s="80">
        <v>89326.83333333333</v>
      </c>
      <c r="K64" s="80">
        <v>73603.08333333333</v>
      </c>
    </row>
    <row r="65" spans="1:11" ht="12.75" customHeight="1">
      <c r="A65" s="158"/>
      <c r="B65" s="60" t="s">
        <v>7</v>
      </c>
      <c r="C65" s="80">
        <v>1033825.0833333334</v>
      </c>
      <c r="D65" s="80">
        <v>102011.83333333333</v>
      </c>
      <c r="E65" s="80">
        <v>130773.66666666667</v>
      </c>
      <c r="F65" s="79" t="s">
        <v>213</v>
      </c>
      <c r="G65" s="80">
        <v>213620.08333333334</v>
      </c>
      <c r="H65" s="80">
        <v>196805.5</v>
      </c>
      <c r="I65" s="80">
        <v>150725.91666666666</v>
      </c>
      <c r="J65" s="80">
        <v>133881.91666666666</v>
      </c>
      <c r="K65" s="80">
        <v>106006.16666666667</v>
      </c>
    </row>
    <row r="66" spans="1:11" ht="12.75" customHeight="1">
      <c r="A66" s="158"/>
      <c r="B66" s="60" t="s">
        <v>8</v>
      </c>
      <c r="C66" s="80">
        <v>724813.75</v>
      </c>
      <c r="D66" s="80">
        <v>38125.083333333336</v>
      </c>
      <c r="E66" s="80">
        <v>61949.083333333336</v>
      </c>
      <c r="F66" s="79">
        <v>0.16666666666666666</v>
      </c>
      <c r="G66" s="80">
        <v>128561.33333333333</v>
      </c>
      <c r="H66" s="80">
        <v>143427.91666666666</v>
      </c>
      <c r="I66" s="80">
        <v>128549.75</v>
      </c>
      <c r="J66" s="80">
        <v>126324.66666666667</v>
      </c>
      <c r="K66" s="80">
        <v>97875.91666666667</v>
      </c>
    </row>
    <row r="67" spans="1:11" ht="12.75" customHeight="1">
      <c r="A67" s="159"/>
      <c r="B67" s="60" t="s">
        <v>9</v>
      </c>
      <c r="C67" s="80">
        <v>304067.5833333333</v>
      </c>
      <c r="D67" s="80">
        <v>5891.916666666667</v>
      </c>
      <c r="E67" s="80">
        <v>12124.25</v>
      </c>
      <c r="F67" s="79" t="s">
        <v>213</v>
      </c>
      <c r="G67" s="80">
        <v>35246</v>
      </c>
      <c r="H67" s="80">
        <v>52660.083333333336</v>
      </c>
      <c r="I67" s="80">
        <v>61349</v>
      </c>
      <c r="J67" s="80">
        <v>75786.5</v>
      </c>
      <c r="K67" s="80">
        <v>61009.833333333336</v>
      </c>
    </row>
    <row r="68" ht="15" customHeight="1">
      <c r="A68" s="65"/>
    </row>
    <row r="69" spans="1:11" ht="15" customHeight="1">
      <c r="A69" s="156" t="s">
        <v>227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</row>
    <row r="70" spans="1:11" ht="15" customHeight="1">
      <c r="A70" s="156" t="s">
        <v>228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</row>
    <row r="71" spans="1:11" ht="13.5">
      <c r="A71" s="156" t="s">
        <v>229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</row>
    <row r="72" spans="1:11" ht="13.5">
      <c r="A72" s="156" t="s">
        <v>230</v>
      </c>
      <c r="B72" s="156"/>
      <c r="C72" s="156"/>
      <c r="D72" s="156"/>
      <c r="E72" s="156"/>
      <c r="F72" s="156"/>
      <c r="G72" s="156"/>
      <c r="H72" s="156"/>
      <c r="I72" s="156"/>
      <c r="J72" s="156"/>
      <c r="K72" s="156"/>
    </row>
  </sheetData>
  <sheetProtection/>
  <mergeCells count="15">
    <mergeCell ref="A5:A13"/>
    <mergeCell ref="A41:A49"/>
    <mergeCell ref="A1:K1"/>
    <mergeCell ref="A37:K37"/>
    <mergeCell ref="A33:K33"/>
    <mergeCell ref="A14:A22"/>
    <mergeCell ref="A72:K72"/>
    <mergeCell ref="A70:K70"/>
    <mergeCell ref="A69:K69"/>
    <mergeCell ref="A50:A58"/>
    <mergeCell ref="A59:A67"/>
    <mergeCell ref="A23:A31"/>
    <mergeCell ref="A34:K34"/>
    <mergeCell ref="A35:K35"/>
    <mergeCell ref="A71:K71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6"/>
  <sheetViews>
    <sheetView tabSelected="1" zoomScaleSheetLayoutView="100" zoomScalePageLayoutView="0" workbookViewId="0" topLeftCell="A1">
      <selection activeCell="G11" sqref="G11"/>
    </sheetView>
  </sheetViews>
  <sheetFormatPr defaultColWidth="12.625" defaultRowHeight="13.5"/>
  <cols>
    <col min="1" max="1" width="12.625" style="168" customWidth="1"/>
    <col min="2" max="2" width="11.50390625" style="168" customWidth="1"/>
    <col min="3" max="3" width="8.625" style="168" bestFit="1" customWidth="1"/>
    <col min="4" max="10" width="11.50390625" style="168" customWidth="1"/>
    <col min="11" max="16384" width="12.625" style="168" customWidth="1"/>
  </cols>
  <sheetData>
    <row r="2" ht="17.25">
      <c r="A2" s="2"/>
    </row>
    <row r="3" spans="1:10" ht="17.25">
      <c r="A3" s="162" t="s">
        <v>235</v>
      </c>
      <c r="B3" s="162"/>
      <c r="C3" s="162"/>
      <c r="D3" s="162"/>
      <c r="E3" s="162"/>
      <c r="F3" s="162"/>
      <c r="G3" s="162"/>
      <c r="H3" s="162"/>
      <c r="I3" s="162"/>
      <c r="J3" s="162"/>
    </row>
    <row r="5" ht="18.75" customHeight="1">
      <c r="J5" s="169" t="s">
        <v>58</v>
      </c>
    </row>
    <row r="6" spans="1:10" ht="18.75" customHeight="1">
      <c r="A6" s="170"/>
      <c r="B6" s="4" t="s">
        <v>155</v>
      </c>
      <c r="C6" s="83" t="s">
        <v>212</v>
      </c>
      <c r="D6" s="3" t="s">
        <v>64</v>
      </c>
      <c r="E6" s="3" t="s">
        <v>65</v>
      </c>
      <c r="F6" s="3" t="s">
        <v>59</v>
      </c>
      <c r="G6" s="3" t="s">
        <v>60</v>
      </c>
      <c r="H6" s="3" t="s">
        <v>61</v>
      </c>
      <c r="I6" s="3" t="s">
        <v>62</v>
      </c>
      <c r="J6" s="3" t="s">
        <v>63</v>
      </c>
    </row>
    <row r="7" spans="1:10" ht="18.75" customHeight="1">
      <c r="A7" s="171" t="s">
        <v>10</v>
      </c>
      <c r="B7" s="81">
        <v>5182576</v>
      </c>
      <c r="C7" s="82">
        <v>0.034174466748203125</v>
      </c>
      <c r="D7" s="81">
        <v>505376.6666666667</v>
      </c>
      <c r="E7" s="81">
        <v>605152.3333333334</v>
      </c>
      <c r="F7" s="81">
        <v>1016111.5833333334</v>
      </c>
      <c r="G7" s="81">
        <v>1011475.0833333334</v>
      </c>
      <c r="H7" s="81">
        <v>791887.0833333334</v>
      </c>
      <c r="I7" s="81">
        <v>703082.25</v>
      </c>
      <c r="J7" s="81">
        <v>549491</v>
      </c>
    </row>
    <row r="8" spans="1:10" ht="18.75" customHeight="1">
      <c r="A8" s="5" t="s">
        <v>11</v>
      </c>
      <c r="B8" s="81">
        <v>246785.66666666666</v>
      </c>
      <c r="C8" s="82">
        <v>0.04791918494215164</v>
      </c>
      <c r="D8" s="81">
        <v>30237.25</v>
      </c>
      <c r="E8" s="81">
        <v>29836.833333333332</v>
      </c>
      <c r="F8" s="81">
        <v>56923.416666666664</v>
      </c>
      <c r="G8" s="81">
        <v>47377.083333333336</v>
      </c>
      <c r="H8" s="81">
        <v>31907.333333333332</v>
      </c>
      <c r="I8" s="81">
        <v>27625.916666666668</v>
      </c>
      <c r="J8" s="81">
        <v>22877.833333333332</v>
      </c>
    </row>
    <row r="9" spans="1:10" ht="18.75" customHeight="1">
      <c r="A9" s="5" t="s">
        <v>12</v>
      </c>
      <c r="B9" s="81">
        <v>68219.5</v>
      </c>
      <c r="C9" s="82">
        <v>0.015212676113977919</v>
      </c>
      <c r="D9" s="81">
        <v>4854.25</v>
      </c>
      <c r="E9" s="81">
        <v>6517.083333333333</v>
      </c>
      <c r="F9" s="81">
        <v>12977.5</v>
      </c>
      <c r="G9" s="81">
        <v>14596.25</v>
      </c>
      <c r="H9" s="81">
        <v>10649.916666666666</v>
      </c>
      <c r="I9" s="81">
        <v>9875.916666666666</v>
      </c>
      <c r="J9" s="81">
        <v>8748.583333333334</v>
      </c>
    </row>
    <row r="10" spans="1:10" ht="18.75" customHeight="1">
      <c r="A10" s="5" t="s">
        <v>13</v>
      </c>
      <c r="B10" s="81">
        <v>64556.583333333336</v>
      </c>
      <c r="C10" s="82">
        <v>0.032096169936103536</v>
      </c>
      <c r="D10" s="81">
        <v>5593.333333333333</v>
      </c>
      <c r="E10" s="81">
        <v>6447.416666666667</v>
      </c>
      <c r="F10" s="81">
        <v>12136.5</v>
      </c>
      <c r="G10" s="81">
        <v>12840.916666666666</v>
      </c>
      <c r="H10" s="81">
        <v>10145.666666666666</v>
      </c>
      <c r="I10" s="81">
        <v>9481.75</v>
      </c>
      <c r="J10" s="81">
        <v>7911</v>
      </c>
    </row>
    <row r="11" spans="1:10" ht="18.75" customHeight="1">
      <c r="A11" s="5" t="s">
        <v>14</v>
      </c>
      <c r="B11" s="81">
        <v>92326</v>
      </c>
      <c r="C11" s="82">
        <v>0.0369270826996313</v>
      </c>
      <c r="D11" s="81">
        <v>11174.5</v>
      </c>
      <c r="E11" s="81">
        <v>9256.666666666666</v>
      </c>
      <c r="F11" s="81">
        <v>17872.916666666668</v>
      </c>
      <c r="G11" s="81">
        <v>17914.166666666668</v>
      </c>
      <c r="H11" s="81">
        <v>13423.583333333334</v>
      </c>
      <c r="I11" s="81">
        <v>13186.333333333334</v>
      </c>
      <c r="J11" s="81">
        <v>9497.833333333334</v>
      </c>
    </row>
    <row r="12" spans="1:10" ht="18.75" customHeight="1">
      <c r="A12" s="5" t="s">
        <v>15</v>
      </c>
      <c r="B12" s="81">
        <v>59646.333333333336</v>
      </c>
      <c r="C12" s="82">
        <v>0.022142060489738657</v>
      </c>
      <c r="D12" s="81">
        <v>4021.6666666666665</v>
      </c>
      <c r="E12" s="81">
        <v>5441.666666666667</v>
      </c>
      <c r="F12" s="81">
        <v>11459.5</v>
      </c>
      <c r="G12" s="81">
        <v>11603.25</v>
      </c>
      <c r="H12" s="81">
        <v>10004.333333333334</v>
      </c>
      <c r="I12" s="81">
        <v>9332.083333333334</v>
      </c>
      <c r="J12" s="81">
        <v>7783.833333333333</v>
      </c>
    </row>
    <row r="13" spans="1:10" ht="18.75" customHeight="1">
      <c r="A13" s="5" t="s">
        <v>16</v>
      </c>
      <c r="B13" s="81">
        <v>57823.75</v>
      </c>
      <c r="C13" s="82">
        <v>0.021141425037416228</v>
      </c>
      <c r="D13" s="81">
        <v>4261.166666666667</v>
      </c>
      <c r="E13" s="81">
        <v>5663</v>
      </c>
      <c r="F13" s="81">
        <v>11246.166666666666</v>
      </c>
      <c r="G13" s="81">
        <v>11899.166666666666</v>
      </c>
      <c r="H13" s="81">
        <v>9228.666666666666</v>
      </c>
      <c r="I13" s="81">
        <v>8293.833333333334</v>
      </c>
      <c r="J13" s="81">
        <v>7231.75</v>
      </c>
    </row>
    <row r="14" spans="1:10" ht="18.75" customHeight="1">
      <c r="A14" s="5" t="s">
        <v>17</v>
      </c>
      <c r="B14" s="81">
        <v>89507.16666666667</v>
      </c>
      <c r="C14" s="82">
        <v>0.03137570085201724</v>
      </c>
      <c r="D14" s="81">
        <v>6467.416666666667</v>
      </c>
      <c r="E14" s="81">
        <v>9666.083333333334</v>
      </c>
      <c r="F14" s="81">
        <v>15963.5</v>
      </c>
      <c r="G14" s="81">
        <v>18285</v>
      </c>
      <c r="H14" s="81">
        <v>14798.833333333334</v>
      </c>
      <c r="I14" s="81">
        <v>13554.25</v>
      </c>
      <c r="J14" s="81">
        <v>10772.083333333334</v>
      </c>
    </row>
    <row r="15" spans="1:10" ht="18.75" customHeight="1">
      <c r="A15" s="5" t="s">
        <v>18</v>
      </c>
      <c r="B15" s="81">
        <v>99065.58333333333</v>
      </c>
      <c r="C15" s="82">
        <v>0.03945476993242769</v>
      </c>
      <c r="D15" s="81">
        <v>5427.166666666667</v>
      </c>
      <c r="E15" s="81">
        <v>9041.25</v>
      </c>
      <c r="F15" s="81">
        <v>19695.833333333332</v>
      </c>
      <c r="G15" s="81">
        <v>20861.083333333332</v>
      </c>
      <c r="H15" s="81">
        <v>17723.5</v>
      </c>
      <c r="I15" s="81">
        <v>15182.833333333334</v>
      </c>
      <c r="J15" s="81">
        <v>11133.916666666666</v>
      </c>
    </row>
    <row r="16" spans="1:10" ht="18.75" customHeight="1">
      <c r="A16" s="5" t="s">
        <v>19</v>
      </c>
      <c r="B16" s="81">
        <v>69448.5</v>
      </c>
      <c r="C16" s="82">
        <v>0.039496480678344215</v>
      </c>
      <c r="D16" s="81">
        <v>5767.083333333333</v>
      </c>
      <c r="E16" s="81">
        <v>8433.833333333334</v>
      </c>
      <c r="F16" s="81">
        <v>12442.916666666666</v>
      </c>
      <c r="G16" s="81">
        <v>13350.75</v>
      </c>
      <c r="H16" s="81">
        <v>11134.333333333334</v>
      </c>
      <c r="I16" s="81">
        <v>10669.25</v>
      </c>
      <c r="J16" s="81">
        <v>7650.333333333333</v>
      </c>
    </row>
    <row r="17" spans="1:10" ht="18.75" customHeight="1">
      <c r="A17" s="5" t="s">
        <v>20</v>
      </c>
      <c r="B17" s="81">
        <v>81006</v>
      </c>
      <c r="C17" s="82">
        <v>0.02560444986516197</v>
      </c>
      <c r="D17" s="81">
        <v>7171</v>
      </c>
      <c r="E17" s="81">
        <v>8765.5</v>
      </c>
      <c r="F17" s="81">
        <v>16230.666666666666</v>
      </c>
      <c r="G17" s="81">
        <v>14644.75</v>
      </c>
      <c r="H17" s="81">
        <v>12840.666666666666</v>
      </c>
      <c r="I17" s="81">
        <v>12076.583333333334</v>
      </c>
      <c r="J17" s="81">
        <v>9276.833333333334</v>
      </c>
    </row>
    <row r="18" spans="1:10" ht="18.75" customHeight="1">
      <c r="A18" s="5" t="s">
        <v>21</v>
      </c>
      <c r="B18" s="81">
        <v>214516.08333333334</v>
      </c>
      <c r="C18" s="82">
        <v>0.051841176535485145</v>
      </c>
      <c r="D18" s="81">
        <v>17539.166666666668</v>
      </c>
      <c r="E18" s="81">
        <v>22371.166666666668</v>
      </c>
      <c r="F18" s="81">
        <v>45452.5</v>
      </c>
      <c r="G18" s="81">
        <v>42809.5</v>
      </c>
      <c r="H18" s="81">
        <v>34903.333333333336</v>
      </c>
      <c r="I18" s="81">
        <v>29856.75</v>
      </c>
      <c r="J18" s="81">
        <v>21583.666666666668</v>
      </c>
    </row>
    <row r="19" spans="1:10" ht="18.75" customHeight="1">
      <c r="A19" s="5" t="s">
        <v>22</v>
      </c>
      <c r="B19" s="81">
        <v>196591.66666666666</v>
      </c>
      <c r="C19" s="82">
        <v>0.04289480117538402</v>
      </c>
      <c r="D19" s="81">
        <v>14278.5</v>
      </c>
      <c r="E19" s="81">
        <v>18960.166666666668</v>
      </c>
      <c r="F19" s="81">
        <v>40267.416666666664</v>
      </c>
      <c r="G19" s="81">
        <v>40688.5</v>
      </c>
      <c r="H19" s="81">
        <v>32511.916666666668</v>
      </c>
      <c r="I19" s="81">
        <v>28690.916666666668</v>
      </c>
      <c r="J19" s="81">
        <v>21194.25</v>
      </c>
    </row>
    <row r="20" spans="1:10" ht="18.75" customHeight="1">
      <c r="A20" s="5" t="s">
        <v>23</v>
      </c>
      <c r="B20" s="81">
        <v>455337.5</v>
      </c>
      <c r="C20" s="82">
        <v>0.029487073687161747</v>
      </c>
      <c r="D20" s="81">
        <v>43203.083333333336</v>
      </c>
      <c r="E20" s="81">
        <v>46186.416666666664</v>
      </c>
      <c r="F20" s="81">
        <v>90089.08333333333</v>
      </c>
      <c r="G20" s="81">
        <v>89883.83333333333</v>
      </c>
      <c r="H20" s="81">
        <v>69742.75</v>
      </c>
      <c r="I20" s="81">
        <v>63569.583333333336</v>
      </c>
      <c r="J20" s="81">
        <v>52662.75</v>
      </c>
    </row>
    <row r="21" spans="1:10" ht="18.75" customHeight="1">
      <c r="A21" s="5" t="s">
        <v>24</v>
      </c>
      <c r="B21" s="81">
        <v>308542.1666666667</v>
      </c>
      <c r="C21" s="82">
        <v>0.045391222737285686</v>
      </c>
      <c r="D21" s="81">
        <v>24437.5</v>
      </c>
      <c r="E21" s="81">
        <v>33272.666666666664</v>
      </c>
      <c r="F21" s="81">
        <v>57720.5</v>
      </c>
      <c r="G21" s="81">
        <v>67198.58333333333</v>
      </c>
      <c r="H21" s="81">
        <v>49451.25</v>
      </c>
      <c r="I21" s="81">
        <v>42935.25</v>
      </c>
      <c r="J21" s="81">
        <v>33526.416666666664</v>
      </c>
    </row>
    <row r="22" spans="1:10" ht="18.75" customHeight="1">
      <c r="A22" s="5" t="s">
        <v>25</v>
      </c>
      <c r="B22" s="81">
        <v>113898.33333333333</v>
      </c>
      <c r="C22" s="82">
        <v>0.021619666092613787</v>
      </c>
      <c r="D22" s="81">
        <v>7689.5</v>
      </c>
      <c r="E22" s="81">
        <v>12789.333333333334</v>
      </c>
      <c r="F22" s="81">
        <v>19298.75</v>
      </c>
      <c r="G22" s="81">
        <v>23093.166666666668</v>
      </c>
      <c r="H22" s="81">
        <v>19677.083333333332</v>
      </c>
      <c r="I22" s="81">
        <v>17114.083333333332</v>
      </c>
      <c r="J22" s="81">
        <v>14236.416666666666</v>
      </c>
    </row>
    <row r="23" spans="1:10" ht="18.75" customHeight="1">
      <c r="A23" s="5" t="s">
        <v>26</v>
      </c>
      <c r="B23" s="81">
        <v>52233.583333333336</v>
      </c>
      <c r="C23" s="82">
        <v>0.025481489722329664</v>
      </c>
      <c r="D23" s="81">
        <v>3574.3333333333335</v>
      </c>
      <c r="E23" s="81">
        <v>5044.083333333333</v>
      </c>
      <c r="F23" s="81">
        <v>10416.75</v>
      </c>
      <c r="G23" s="81">
        <v>10672.5</v>
      </c>
      <c r="H23" s="81">
        <v>9245.166666666666</v>
      </c>
      <c r="I23" s="81">
        <v>7308</v>
      </c>
      <c r="J23" s="81">
        <v>5972.75</v>
      </c>
    </row>
    <row r="24" spans="1:10" ht="18.75" customHeight="1">
      <c r="A24" s="5" t="s">
        <v>27</v>
      </c>
      <c r="B24" s="81">
        <v>51093.666666666664</v>
      </c>
      <c r="C24" s="82">
        <v>0.02717871137759853</v>
      </c>
      <c r="D24" s="81">
        <v>4621</v>
      </c>
      <c r="E24" s="81">
        <v>5972.5</v>
      </c>
      <c r="F24" s="81">
        <v>10295.666666666666</v>
      </c>
      <c r="G24" s="81">
        <v>9976.916666666666</v>
      </c>
      <c r="H24" s="81">
        <v>8149</v>
      </c>
      <c r="I24" s="81">
        <v>6843.583333333333</v>
      </c>
      <c r="J24" s="81">
        <v>5235</v>
      </c>
    </row>
    <row r="25" spans="1:10" ht="18.75" customHeight="1">
      <c r="A25" s="5" t="s">
        <v>28</v>
      </c>
      <c r="B25" s="81">
        <v>37061</v>
      </c>
      <c r="C25" s="82">
        <v>0.0328169233234481</v>
      </c>
      <c r="D25" s="81">
        <v>2461.8333333333335</v>
      </c>
      <c r="E25" s="81">
        <v>4357.75</v>
      </c>
      <c r="F25" s="81">
        <v>7176</v>
      </c>
      <c r="G25" s="81">
        <v>7445.083333333333</v>
      </c>
      <c r="H25" s="81">
        <v>5996.666666666667</v>
      </c>
      <c r="I25" s="81">
        <v>5605</v>
      </c>
      <c r="J25" s="81">
        <v>4018.6666666666665</v>
      </c>
    </row>
    <row r="26" spans="1:10" ht="18.75" customHeight="1">
      <c r="A26" s="5" t="s">
        <v>29</v>
      </c>
      <c r="B26" s="81">
        <v>33739.333333333336</v>
      </c>
      <c r="C26" s="82">
        <v>0.027927854734533186</v>
      </c>
      <c r="D26" s="81">
        <v>1291.5833333333333</v>
      </c>
      <c r="E26" s="81">
        <v>3059.25</v>
      </c>
      <c r="F26" s="81">
        <v>5564.333333333333</v>
      </c>
      <c r="G26" s="81">
        <v>7424.333333333333</v>
      </c>
      <c r="H26" s="81">
        <v>6942.083333333333</v>
      </c>
      <c r="I26" s="81">
        <v>5516.25</v>
      </c>
      <c r="J26" s="81">
        <v>3941.5</v>
      </c>
    </row>
    <row r="27" spans="1:10" ht="18.75" customHeight="1">
      <c r="A27" s="5" t="s">
        <v>30</v>
      </c>
      <c r="B27" s="81">
        <v>100282.91666666667</v>
      </c>
      <c r="C27" s="82">
        <v>0.023299418790045934</v>
      </c>
      <c r="D27" s="81">
        <v>7642.166666666667</v>
      </c>
      <c r="E27" s="81">
        <v>11690.916666666666</v>
      </c>
      <c r="F27" s="81">
        <v>20304.333333333332</v>
      </c>
      <c r="G27" s="81">
        <v>18588.25</v>
      </c>
      <c r="H27" s="81">
        <v>15185.833333333334</v>
      </c>
      <c r="I27" s="81">
        <v>15004.333333333334</v>
      </c>
      <c r="J27" s="81">
        <v>11867.083333333334</v>
      </c>
    </row>
    <row r="28" spans="1:10" ht="18.75" customHeight="1">
      <c r="A28" s="5" t="s">
        <v>31</v>
      </c>
      <c r="B28" s="81">
        <v>83626</v>
      </c>
      <c r="C28" s="82">
        <v>0.03163329190401143</v>
      </c>
      <c r="D28" s="81">
        <v>5769.083333333333</v>
      </c>
      <c r="E28" s="81">
        <v>9248.166666666666</v>
      </c>
      <c r="F28" s="81">
        <v>15083.25</v>
      </c>
      <c r="G28" s="81">
        <v>17467.75</v>
      </c>
      <c r="H28" s="81">
        <v>14365.583333333334</v>
      </c>
      <c r="I28" s="81">
        <v>12226.166666666666</v>
      </c>
      <c r="J28" s="81">
        <v>9466</v>
      </c>
    </row>
    <row r="29" spans="1:10" ht="18.75" customHeight="1">
      <c r="A29" s="5" t="s">
        <v>32</v>
      </c>
      <c r="B29" s="81">
        <v>145377.58333333334</v>
      </c>
      <c r="C29" s="82">
        <v>0.040592838080786064</v>
      </c>
      <c r="D29" s="81">
        <v>11991.25</v>
      </c>
      <c r="E29" s="81">
        <v>14601</v>
      </c>
      <c r="F29" s="81">
        <v>34203</v>
      </c>
      <c r="G29" s="81">
        <v>27622.5</v>
      </c>
      <c r="H29" s="81">
        <v>22697.25</v>
      </c>
      <c r="I29" s="81">
        <v>20213.25</v>
      </c>
      <c r="J29" s="81">
        <v>14049.333333333334</v>
      </c>
    </row>
    <row r="30" spans="1:10" ht="18.75" customHeight="1">
      <c r="A30" s="5" t="s">
        <v>33</v>
      </c>
      <c r="B30" s="81">
        <v>242042.25</v>
      </c>
      <c r="C30" s="82">
        <v>0.04676915092792644</v>
      </c>
      <c r="D30" s="81">
        <v>24276</v>
      </c>
      <c r="E30" s="81">
        <v>32736.833333333332</v>
      </c>
      <c r="F30" s="81">
        <v>45685.833333333336</v>
      </c>
      <c r="G30" s="81">
        <v>48861.666666666664</v>
      </c>
      <c r="H30" s="81">
        <v>36150.166666666664</v>
      </c>
      <c r="I30" s="81">
        <v>31114</v>
      </c>
      <c r="J30" s="81">
        <v>23217.75</v>
      </c>
    </row>
    <row r="31" spans="1:10" ht="18.75" customHeight="1">
      <c r="A31" s="5" t="s">
        <v>34</v>
      </c>
      <c r="B31" s="81">
        <v>78232.75</v>
      </c>
      <c r="C31" s="82">
        <v>0.028251947702023772</v>
      </c>
      <c r="D31" s="81">
        <v>6103.916666666667</v>
      </c>
      <c r="E31" s="81">
        <v>8242.166666666666</v>
      </c>
      <c r="F31" s="81">
        <v>15845.166666666666</v>
      </c>
      <c r="G31" s="81">
        <v>15640.25</v>
      </c>
      <c r="H31" s="81">
        <v>12409.833333333334</v>
      </c>
      <c r="I31" s="81">
        <v>11409.666666666666</v>
      </c>
      <c r="J31" s="81">
        <v>8581.75</v>
      </c>
    </row>
    <row r="32" spans="1:10" ht="18.75" customHeight="1">
      <c r="A32" s="5" t="s">
        <v>35</v>
      </c>
      <c r="B32" s="81">
        <v>51076.583333333336</v>
      </c>
      <c r="C32" s="82">
        <v>0.04205316703616546</v>
      </c>
      <c r="D32" s="81">
        <v>3758.5833333333335</v>
      </c>
      <c r="E32" s="81">
        <v>5487</v>
      </c>
      <c r="F32" s="81">
        <v>10663.666666666666</v>
      </c>
      <c r="G32" s="81">
        <v>10995.583333333334</v>
      </c>
      <c r="H32" s="81">
        <v>8766.416666666666</v>
      </c>
      <c r="I32" s="81">
        <v>6666.333333333333</v>
      </c>
      <c r="J32" s="81">
        <v>4739</v>
      </c>
    </row>
    <row r="33" spans="1:10" ht="18.75" customHeight="1">
      <c r="A33" s="5" t="s">
        <v>36</v>
      </c>
      <c r="B33" s="81">
        <v>117402.66666666667</v>
      </c>
      <c r="C33" s="82">
        <v>0.042976650527843274</v>
      </c>
      <c r="D33" s="81">
        <v>9210.416666666666</v>
      </c>
      <c r="E33" s="81">
        <v>14331.666666666666</v>
      </c>
      <c r="F33" s="81">
        <v>19521.75</v>
      </c>
      <c r="G33" s="81">
        <v>26281.333333333332</v>
      </c>
      <c r="H33" s="81">
        <v>20387.25</v>
      </c>
      <c r="I33" s="81">
        <v>15555.333333333334</v>
      </c>
      <c r="J33" s="81">
        <v>12114.916666666666</v>
      </c>
    </row>
    <row r="34" spans="1:10" ht="18.75" customHeight="1">
      <c r="A34" s="5" t="s">
        <v>37</v>
      </c>
      <c r="B34" s="81">
        <v>382276.75</v>
      </c>
      <c r="C34" s="82">
        <v>0.04750790713796893</v>
      </c>
      <c r="D34" s="81">
        <v>50666.916666666664</v>
      </c>
      <c r="E34" s="81">
        <v>50724.916666666664</v>
      </c>
      <c r="F34" s="81">
        <v>63630.916666666664</v>
      </c>
      <c r="G34" s="81">
        <v>77588.75</v>
      </c>
      <c r="H34" s="81">
        <v>54991.666666666664</v>
      </c>
      <c r="I34" s="81">
        <v>46909.5</v>
      </c>
      <c r="J34" s="81">
        <v>37764.083333333336</v>
      </c>
    </row>
    <row r="35" spans="1:10" ht="18.75" customHeight="1">
      <c r="A35" s="5" t="s">
        <v>38</v>
      </c>
      <c r="B35" s="81">
        <v>237001.91666666666</v>
      </c>
      <c r="C35" s="82">
        <v>0.039951893472343514</v>
      </c>
      <c r="D35" s="81">
        <v>32489.583333333332</v>
      </c>
      <c r="E35" s="81">
        <v>36031.083333333336</v>
      </c>
      <c r="F35" s="81">
        <v>43759.333333333336</v>
      </c>
      <c r="G35" s="81">
        <v>40085.666666666664</v>
      </c>
      <c r="H35" s="81">
        <v>33397.75</v>
      </c>
      <c r="I35" s="81">
        <v>28663.333333333332</v>
      </c>
      <c r="J35" s="81">
        <v>22575.166666666668</v>
      </c>
    </row>
    <row r="36" spans="1:10" ht="18.75" customHeight="1">
      <c r="A36" s="5" t="s">
        <v>39</v>
      </c>
      <c r="B36" s="81">
        <v>57938.25</v>
      </c>
      <c r="C36" s="82">
        <v>0.0414273773895224</v>
      </c>
      <c r="D36" s="81">
        <v>5295.833333333333</v>
      </c>
      <c r="E36" s="81">
        <v>8224.333333333334</v>
      </c>
      <c r="F36" s="81">
        <v>9845.083333333334</v>
      </c>
      <c r="G36" s="81">
        <v>12069.916666666666</v>
      </c>
      <c r="H36" s="81">
        <v>9148.083333333334</v>
      </c>
      <c r="I36" s="81">
        <v>7809.25</v>
      </c>
      <c r="J36" s="81">
        <v>5545.75</v>
      </c>
    </row>
    <row r="37" spans="1:10" ht="18.75" customHeight="1">
      <c r="A37" s="5" t="s">
        <v>40</v>
      </c>
      <c r="B37" s="81">
        <v>55592.166666666664</v>
      </c>
      <c r="C37" s="82">
        <v>0.025146678714452086</v>
      </c>
      <c r="D37" s="81">
        <v>6221.916666666667</v>
      </c>
      <c r="E37" s="81">
        <v>7281.666666666667</v>
      </c>
      <c r="F37" s="81">
        <v>9568.25</v>
      </c>
      <c r="G37" s="81">
        <v>10163.416666666666</v>
      </c>
      <c r="H37" s="81">
        <v>8215.916666666666</v>
      </c>
      <c r="I37" s="81">
        <v>7612.5</v>
      </c>
      <c r="J37" s="81">
        <v>6528.5</v>
      </c>
    </row>
    <row r="38" spans="1:10" ht="18.75" customHeight="1">
      <c r="A38" s="5" t="s">
        <v>41</v>
      </c>
      <c r="B38" s="81">
        <v>29690.166666666668</v>
      </c>
      <c r="C38" s="82">
        <v>0.02002359084766736</v>
      </c>
      <c r="D38" s="81">
        <v>2391.4166666666665</v>
      </c>
      <c r="E38" s="81">
        <v>3833.8333333333335</v>
      </c>
      <c r="F38" s="81">
        <v>4831.166666666667</v>
      </c>
      <c r="G38" s="81">
        <v>5910.75</v>
      </c>
      <c r="H38" s="81">
        <v>4667.166666666667</v>
      </c>
      <c r="I38" s="81">
        <v>4392.916666666667</v>
      </c>
      <c r="J38" s="81">
        <v>3662.9166666666665</v>
      </c>
    </row>
    <row r="39" spans="1:10" ht="18.75" customHeight="1">
      <c r="A39" s="5" t="s">
        <v>42</v>
      </c>
      <c r="B39" s="81">
        <v>42446.666666666664</v>
      </c>
      <c r="C39" s="82">
        <v>0.029049599883631982</v>
      </c>
      <c r="D39" s="81">
        <v>3921.3333333333335</v>
      </c>
      <c r="E39" s="81">
        <v>4629.5</v>
      </c>
      <c r="F39" s="81">
        <v>8990.666666666666</v>
      </c>
      <c r="G39" s="81">
        <v>8373.416666666666</v>
      </c>
      <c r="H39" s="81">
        <v>6466.916666666667</v>
      </c>
      <c r="I39" s="81">
        <v>5446.916666666667</v>
      </c>
      <c r="J39" s="81">
        <v>4617.916666666667</v>
      </c>
    </row>
    <row r="40" spans="1:10" ht="18.75" customHeight="1">
      <c r="A40" s="5" t="s">
        <v>43</v>
      </c>
      <c r="B40" s="81">
        <v>95680.83333333333</v>
      </c>
      <c r="C40" s="82">
        <v>0.03186165035673927</v>
      </c>
      <c r="D40" s="81">
        <v>8871.75</v>
      </c>
      <c r="E40" s="81">
        <v>12190.5</v>
      </c>
      <c r="F40" s="81">
        <v>18324.75</v>
      </c>
      <c r="G40" s="81">
        <v>19335.083333333332</v>
      </c>
      <c r="H40" s="81">
        <v>14044.166666666666</v>
      </c>
      <c r="I40" s="81">
        <v>12529.083333333334</v>
      </c>
      <c r="J40" s="81">
        <v>10385.5</v>
      </c>
    </row>
    <row r="41" spans="1:10" ht="18.75" customHeight="1">
      <c r="A41" s="5" t="s">
        <v>44</v>
      </c>
      <c r="B41" s="81">
        <v>135048.08333333334</v>
      </c>
      <c r="C41" s="82">
        <v>0.014432361139540717</v>
      </c>
      <c r="D41" s="81">
        <v>17735</v>
      </c>
      <c r="E41" s="81">
        <v>17049.333333333332</v>
      </c>
      <c r="F41" s="81">
        <v>27025.666666666668</v>
      </c>
      <c r="G41" s="81">
        <v>24436.5</v>
      </c>
      <c r="H41" s="81">
        <v>18823.5</v>
      </c>
      <c r="I41" s="81">
        <v>15894.75</v>
      </c>
      <c r="J41" s="81">
        <v>14083.333333333334</v>
      </c>
    </row>
    <row r="42" spans="1:10" ht="18.75" customHeight="1">
      <c r="A42" s="5" t="s">
        <v>45</v>
      </c>
      <c r="B42" s="81">
        <v>71367</v>
      </c>
      <c r="C42" s="82">
        <v>0.03032614410302248</v>
      </c>
      <c r="D42" s="81">
        <v>7699.25</v>
      </c>
      <c r="E42" s="81">
        <v>8335.75</v>
      </c>
      <c r="F42" s="81">
        <v>16691.333333333332</v>
      </c>
      <c r="G42" s="81">
        <v>12959.666666666666</v>
      </c>
      <c r="H42" s="81">
        <v>10017.916666666666</v>
      </c>
      <c r="I42" s="81">
        <v>8955.25</v>
      </c>
      <c r="J42" s="81">
        <v>6707.833333333333</v>
      </c>
    </row>
    <row r="43" spans="1:10" ht="18.75" customHeight="1">
      <c r="A43" s="5" t="s">
        <v>46</v>
      </c>
      <c r="B43" s="81">
        <v>42548.916666666664</v>
      </c>
      <c r="C43" s="82">
        <v>0.01974635510285605</v>
      </c>
      <c r="D43" s="81">
        <v>4175.916666666667</v>
      </c>
      <c r="E43" s="81">
        <v>5920.583333333333</v>
      </c>
      <c r="F43" s="81">
        <v>7072.916666666667</v>
      </c>
      <c r="G43" s="81">
        <v>8267.583333333334</v>
      </c>
      <c r="H43" s="81">
        <v>6601.166666666667</v>
      </c>
      <c r="I43" s="81">
        <v>5932.25</v>
      </c>
      <c r="J43" s="81">
        <v>4578.5</v>
      </c>
    </row>
    <row r="44" spans="1:10" ht="18.75" customHeight="1">
      <c r="A44" s="5" t="s">
        <v>47</v>
      </c>
      <c r="B44" s="81">
        <v>48824.75</v>
      </c>
      <c r="C44" s="82">
        <v>0.028363964425691002</v>
      </c>
      <c r="D44" s="81">
        <v>3962.3333333333335</v>
      </c>
      <c r="E44" s="81">
        <v>6546.916666666667</v>
      </c>
      <c r="F44" s="81">
        <v>9960.75</v>
      </c>
      <c r="G44" s="81">
        <v>9855.75</v>
      </c>
      <c r="H44" s="81">
        <v>7399.75</v>
      </c>
      <c r="I44" s="81">
        <v>6101.5</v>
      </c>
      <c r="J44" s="81">
        <v>4997.75</v>
      </c>
    </row>
    <row r="45" spans="1:10" ht="18.75" customHeight="1">
      <c r="A45" s="5" t="s">
        <v>48</v>
      </c>
      <c r="B45" s="81">
        <v>78060</v>
      </c>
      <c r="C45" s="82">
        <v>0.028767986855949168</v>
      </c>
      <c r="D45" s="81">
        <v>9552.25</v>
      </c>
      <c r="E45" s="81">
        <v>9111.5</v>
      </c>
      <c r="F45" s="81">
        <v>15353.166666666666</v>
      </c>
      <c r="G45" s="81">
        <v>12945</v>
      </c>
      <c r="H45" s="81">
        <v>10965.416666666666</v>
      </c>
      <c r="I45" s="81">
        <v>10553.916666666666</v>
      </c>
      <c r="J45" s="81">
        <v>9578.75</v>
      </c>
    </row>
    <row r="46" spans="1:10" ht="18.75" customHeight="1">
      <c r="A46" s="5" t="s">
        <v>49</v>
      </c>
      <c r="B46" s="81">
        <v>36763.75</v>
      </c>
      <c r="C46" s="82">
        <v>0.016120562181285436</v>
      </c>
      <c r="D46" s="81">
        <v>3226.5</v>
      </c>
      <c r="E46" s="81">
        <v>3623.4166666666665</v>
      </c>
      <c r="F46" s="81">
        <v>7886.333333333333</v>
      </c>
      <c r="G46" s="81">
        <v>6562.416666666667</v>
      </c>
      <c r="H46" s="81">
        <v>5499.666666666667</v>
      </c>
      <c r="I46" s="81">
        <v>5255.75</v>
      </c>
      <c r="J46" s="81">
        <v>4709.666666666667</v>
      </c>
    </row>
    <row r="47" spans="1:10" ht="18.75" customHeight="1">
      <c r="A47" s="5" t="s">
        <v>50</v>
      </c>
      <c r="B47" s="81">
        <v>214229.41666666666</v>
      </c>
      <c r="C47" s="82">
        <v>0.03247238844933542</v>
      </c>
      <c r="D47" s="81">
        <v>28058.416666666668</v>
      </c>
      <c r="E47" s="81">
        <v>28074.5</v>
      </c>
      <c r="F47" s="81">
        <v>46197.333333333336</v>
      </c>
      <c r="G47" s="81">
        <v>37843.5</v>
      </c>
      <c r="H47" s="81">
        <v>28986.75</v>
      </c>
      <c r="I47" s="81">
        <v>26654</v>
      </c>
      <c r="J47" s="81">
        <v>18414.916666666668</v>
      </c>
    </row>
    <row r="48" spans="1:10" ht="18.75" customHeight="1">
      <c r="A48" s="5" t="s">
        <v>51</v>
      </c>
      <c r="B48" s="81">
        <v>38730.916666666664</v>
      </c>
      <c r="C48" s="82">
        <v>0.012169440070734172</v>
      </c>
      <c r="D48" s="81">
        <v>4709.833333333333</v>
      </c>
      <c r="E48" s="81">
        <v>5254.416666666667</v>
      </c>
      <c r="F48" s="81">
        <v>9185.416666666666</v>
      </c>
      <c r="G48" s="81">
        <v>6349.083333333333</v>
      </c>
      <c r="H48" s="81">
        <v>5607.75</v>
      </c>
      <c r="I48" s="81">
        <v>4368</v>
      </c>
      <c r="J48" s="81">
        <v>3256.4166666666665</v>
      </c>
    </row>
    <row r="49" spans="1:10" ht="18.75" customHeight="1">
      <c r="A49" s="5" t="s">
        <v>52</v>
      </c>
      <c r="B49" s="81">
        <v>76465.41666666667</v>
      </c>
      <c r="C49" s="82">
        <v>0.01809545577603333</v>
      </c>
      <c r="D49" s="81">
        <v>9871.25</v>
      </c>
      <c r="E49" s="81">
        <v>10787.166666666666</v>
      </c>
      <c r="F49" s="81">
        <v>16432.916666666668</v>
      </c>
      <c r="G49" s="81">
        <v>13419.666666666666</v>
      </c>
      <c r="H49" s="81">
        <v>10545.083333333334</v>
      </c>
      <c r="I49" s="81">
        <v>9375</v>
      </c>
      <c r="J49" s="81">
        <v>6034.333333333333</v>
      </c>
    </row>
    <row r="50" spans="1:10" ht="18.75" customHeight="1">
      <c r="A50" s="5" t="s">
        <v>53</v>
      </c>
      <c r="B50" s="81">
        <v>90117.91666666667</v>
      </c>
      <c r="C50" s="82">
        <v>0.026065925766384</v>
      </c>
      <c r="D50" s="81">
        <v>9079.416666666666</v>
      </c>
      <c r="E50" s="81">
        <v>11665.75</v>
      </c>
      <c r="F50" s="81">
        <v>19482.75</v>
      </c>
      <c r="G50" s="81">
        <v>16634.666666666668</v>
      </c>
      <c r="H50" s="81">
        <v>12726.583333333334</v>
      </c>
      <c r="I50" s="81">
        <v>12008.083333333334</v>
      </c>
      <c r="J50" s="81">
        <v>8520.666666666666</v>
      </c>
    </row>
    <row r="51" spans="1:10" ht="18.75" customHeight="1">
      <c r="A51" s="5" t="s">
        <v>54</v>
      </c>
      <c r="B51" s="81">
        <v>57622.833333333336</v>
      </c>
      <c r="C51" s="82">
        <v>-0.016392649765717637</v>
      </c>
      <c r="D51" s="81">
        <v>7451.75</v>
      </c>
      <c r="E51" s="81">
        <v>6257.583333333333</v>
      </c>
      <c r="F51" s="81">
        <v>12208</v>
      </c>
      <c r="G51" s="81">
        <v>10000.083333333334</v>
      </c>
      <c r="H51" s="81">
        <v>7520.666666666667</v>
      </c>
      <c r="I51" s="81">
        <v>7966.916666666667</v>
      </c>
      <c r="J51" s="81">
        <v>6217.833333333333</v>
      </c>
    </row>
    <row r="52" spans="1:10" ht="18.75" customHeight="1">
      <c r="A52" s="5" t="s">
        <v>55</v>
      </c>
      <c r="B52" s="81">
        <v>51137.5</v>
      </c>
      <c r="C52" s="82">
        <v>0.021888207611580945</v>
      </c>
      <c r="D52" s="81">
        <v>4692.583333333333</v>
      </c>
      <c r="E52" s="81">
        <v>5861.416666666667</v>
      </c>
      <c r="F52" s="81">
        <v>11018.833333333334</v>
      </c>
      <c r="G52" s="81">
        <v>8988.583333333334</v>
      </c>
      <c r="H52" s="81">
        <v>7666.083333333333</v>
      </c>
      <c r="I52" s="81">
        <v>6660</v>
      </c>
      <c r="J52" s="81">
        <v>6250</v>
      </c>
    </row>
    <row r="53" spans="1:10" ht="18.75" customHeight="1">
      <c r="A53" s="5" t="s">
        <v>56</v>
      </c>
      <c r="B53" s="81">
        <v>83856.5</v>
      </c>
      <c r="C53" s="82">
        <v>0.012781067232701115</v>
      </c>
      <c r="D53" s="81">
        <v>8410.25</v>
      </c>
      <c r="E53" s="81">
        <v>10111.166666666666</v>
      </c>
      <c r="F53" s="81">
        <v>16961.916666666668</v>
      </c>
      <c r="G53" s="81">
        <v>13980.583333333334</v>
      </c>
      <c r="H53" s="81">
        <v>12148.5</v>
      </c>
      <c r="I53" s="81">
        <v>12093.666666666666</v>
      </c>
      <c r="J53" s="81">
        <v>10150.416666666666</v>
      </c>
    </row>
    <row r="54" spans="1:10" ht="18.75" customHeight="1">
      <c r="A54" s="5" t="s">
        <v>57</v>
      </c>
      <c r="B54" s="81">
        <v>47737.083333333336</v>
      </c>
      <c r="C54" s="82">
        <v>0.03332239001969817</v>
      </c>
      <c r="D54" s="81">
        <v>4070.4166666666665</v>
      </c>
      <c r="E54" s="81">
        <v>6216.583333333333</v>
      </c>
      <c r="F54" s="81">
        <v>7147.166666666667</v>
      </c>
      <c r="G54" s="81">
        <v>7682.833333333333</v>
      </c>
      <c r="H54" s="81">
        <v>8008.166666666667</v>
      </c>
      <c r="I54" s="81">
        <v>8992.416666666666</v>
      </c>
      <c r="J54" s="81">
        <v>5619.5</v>
      </c>
    </row>
    <row r="55" spans="1:3" ht="13.5">
      <c r="A55" s="1"/>
      <c r="C55" s="172"/>
    </row>
    <row r="56" ht="13.5" hidden="1"/>
    <row r="57" spans="1:10" ht="13.5" hidden="1">
      <c r="A57" s="173" t="s">
        <v>66</v>
      </c>
      <c r="B57" s="174">
        <f>AVERAGE(B8:B54)</f>
        <v>110267.57446808512</v>
      </c>
      <c r="C57" s="174"/>
      <c r="D57" s="174">
        <f>AVERAGE(D8:D54)</f>
        <v>10752.695035460994</v>
      </c>
      <c r="E57" s="174">
        <f>AVERAGE(E8:E54)</f>
        <v>12875.581560283686</v>
      </c>
      <c r="F57" s="174">
        <f>AVERAGE(G8:G54)</f>
        <v>21520.74645390071</v>
      </c>
      <c r="G57" s="174">
        <f>AVERAGE(H8:H54)</f>
        <v>16848.661347517726</v>
      </c>
      <c r="H57" s="174">
        <f>AVERAGE(I8:I54)</f>
        <v>14959.196808510633</v>
      </c>
      <c r="I57" s="174">
        <f>AVERAGE(J8:J54)</f>
        <v>11691.297872340425</v>
      </c>
      <c r="J57" s="174" t="e">
        <f>AVERAGE(#REF!)</f>
        <v>#REF!</v>
      </c>
    </row>
    <row r="58" spans="1:10" ht="13.5" hidden="1">
      <c r="A58" s="173" t="s">
        <v>67</v>
      </c>
      <c r="B58" s="175">
        <f>STDEV(B8:B54)</f>
        <v>93525.35040135226</v>
      </c>
      <c r="C58" s="175"/>
      <c r="D58" s="175">
        <f>STDEV(D8:D54)</f>
        <v>10773.761051682694</v>
      </c>
      <c r="E58" s="175">
        <f>STDEV(E8:E54)</f>
        <v>11238.9006942702</v>
      </c>
      <c r="F58" s="175">
        <f>STDEV(G8:G54)</f>
        <v>18808.11902282947</v>
      </c>
      <c r="G58" s="175">
        <f>STDEV(H8:H54)</f>
        <v>13925.250169560488</v>
      </c>
      <c r="H58" s="175">
        <f>STDEV(I8:I54)</f>
        <v>12199.863971662184</v>
      </c>
      <c r="I58" s="175">
        <f>STDEV(J8:J54)</f>
        <v>9748.559804427045</v>
      </c>
      <c r="J58" s="175" t="e">
        <f>STDEV(#REF!)</f>
        <v>#REF!</v>
      </c>
    </row>
    <row r="59" spans="1:10" ht="13.5" hidden="1">
      <c r="A59" s="173" t="s">
        <v>68</v>
      </c>
      <c r="B59" s="176">
        <f>B58/B57</f>
        <v>0.8481672953495628</v>
      </c>
      <c r="C59" s="176"/>
      <c r="D59" s="176">
        <f aca="true" t="shared" si="0" ref="D59:J59">D58/D57</f>
        <v>1.0019591382581043</v>
      </c>
      <c r="E59" s="176">
        <f t="shared" si="0"/>
        <v>0.8728848977927312</v>
      </c>
      <c r="F59" s="176">
        <f t="shared" si="0"/>
        <v>0.873952911583159</v>
      </c>
      <c r="G59" s="176">
        <f t="shared" si="0"/>
        <v>0.8264900031130403</v>
      </c>
      <c r="H59" s="176">
        <f t="shared" si="0"/>
        <v>0.8155427144805929</v>
      </c>
      <c r="I59" s="176">
        <f t="shared" si="0"/>
        <v>0.8338304190752371</v>
      </c>
      <c r="J59" s="176" t="e">
        <f t="shared" si="0"/>
        <v>#REF!</v>
      </c>
    </row>
    <row r="60" spans="1:10" ht="13.5" hidden="1">
      <c r="A60" s="173" t="s">
        <v>69</v>
      </c>
      <c r="B60" s="174">
        <f>MAX(B8:B54)</f>
        <v>455337.5</v>
      </c>
      <c r="C60" s="174"/>
      <c r="D60" s="174">
        <f>MAX(D8:D54)</f>
        <v>50666.916666666664</v>
      </c>
      <c r="E60" s="174">
        <f>MAX(E8:E54)</f>
        <v>50724.916666666664</v>
      </c>
      <c r="F60" s="174">
        <f>MAX(G8:G54)</f>
        <v>89883.83333333333</v>
      </c>
      <c r="G60" s="174">
        <f>MAX(H8:H54)</f>
        <v>69742.75</v>
      </c>
      <c r="H60" s="174">
        <f>MAX(I8:I54)</f>
        <v>63569.583333333336</v>
      </c>
      <c r="I60" s="174">
        <f>MAX(J8:J54)</f>
        <v>52662.75</v>
      </c>
      <c r="J60" s="174" t="e">
        <f>MAX(#REF!)</f>
        <v>#REF!</v>
      </c>
    </row>
    <row r="61" spans="1:10" ht="13.5" hidden="1">
      <c r="A61" s="173" t="s">
        <v>70</v>
      </c>
      <c r="B61" s="174">
        <f>MIN(B8:B54)</f>
        <v>29690.166666666668</v>
      </c>
      <c r="C61" s="174"/>
      <c r="D61" s="174">
        <f>MIN(D8:D54)</f>
        <v>1291.5833333333333</v>
      </c>
      <c r="E61" s="174">
        <f>MIN(E8:E54)</f>
        <v>3059.25</v>
      </c>
      <c r="F61" s="174">
        <f>MIN(G8:G54)</f>
        <v>5910.75</v>
      </c>
      <c r="G61" s="174">
        <f>MIN(H8:H54)</f>
        <v>4667.166666666667</v>
      </c>
      <c r="H61" s="174">
        <f>MIN(I8:I54)</f>
        <v>4368</v>
      </c>
      <c r="I61" s="174">
        <f>MIN(J8:J54)</f>
        <v>3256.4166666666665</v>
      </c>
      <c r="J61" s="174" t="e">
        <f>MIN(#REF!)</f>
        <v>#REF!</v>
      </c>
    </row>
    <row r="62" spans="1:10" ht="13.5" hidden="1">
      <c r="A62" s="173" t="s">
        <v>71</v>
      </c>
      <c r="B62" s="177">
        <f>B60/B61</f>
        <v>15.33630663350941</v>
      </c>
      <c r="C62" s="177"/>
      <c r="D62" s="177">
        <f aca="true" t="shared" si="1" ref="D62:J62">D60/D61</f>
        <v>39.228530872959546</v>
      </c>
      <c r="E62" s="177">
        <f t="shared" si="1"/>
        <v>16.58083408242761</v>
      </c>
      <c r="F62" s="177">
        <f t="shared" si="1"/>
        <v>15.20684064346036</v>
      </c>
      <c r="G62" s="177">
        <f t="shared" si="1"/>
        <v>14.943273934935542</v>
      </c>
      <c r="H62" s="177">
        <f t="shared" si="1"/>
        <v>14.553476037851038</v>
      </c>
      <c r="I62" s="177">
        <f t="shared" si="1"/>
        <v>16.171993755917804</v>
      </c>
      <c r="J62" s="177" t="e">
        <f t="shared" si="1"/>
        <v>#REF!</v>
      </c>
    </row>
    <row r="63" ht="13.5">
      <c r="A63" s="65" t="s">
        <v>231</v>
      </c>
    </row>
    <row r="64" ht="13.5">
      <c r="A64" s="65" t="s">
        <v>232</v>
      </c>
    </row>
    <row r="65" ht="13.5">
      <c r="A65" s="65" t="s">
        <v>233</v>
      </c>
    </row>
    <row r="66" ht="13.5">
      <c r="A66" s="65" t="s">
        <v>230</v>
      </c>
    </row>
  </sheetData>
  <sheetProtection/>
  <mergeCells count="1">
    <mergeCell ref="A3:J3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kkhadmin</cp:lastModifiedBy>
  <cp:lastPrinted>2016-07-22T08:26:50Z</cp:lastPrinted>
  <dcterms:created xsi:type="dcterms:W3CDTF">1997-01-08T22:48:59Z</dcterms:created>
  <dcterms:modified xsi:type="dcterms:W3CDTF">2016-07-22T08:32:14Z</dcterms:modified>
  <cp:category/>
  <cp:version/>
  <cp:contentType/>
  <cp:contentStatus/>
</cp:coreProperties>
</file>