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815" activeTab="0"/>
  </bookViews>
  <sheets>
    <sheet name="表１" sheetId="1" r:id="rId1"/>
    <sheet name="表２-１(国保・後期高齢者)" sheetId="2" r:id="rId2"/>
    <sheet name="表２-２(市町村国保)" sheetId="3" r:id="rId3"/>
    <sheet name="表２-３(国保組合)" sheetId="4" r:id="rId4"/>
    <sheet name="表３-１一人当たり医療費（市町村国保）" sheetId="5" r:id="rId5"/>
    <sheet name="表３-２（一人当たり入院医療費）" sheetId="6" r:id="rId6"/>
    <sheet name="表３-３（一人当たり入院外医療費）" sheetId="7" r:id="rId7"/>
    <sheet name="表３-４（一人当たり歯科医療費）" sheetId="8" r:id="rId8"/>
    <sheet name="表３-５（一人当たり調剤医療費）" sheetId="9" r:id="rId9"/>
    <sheet name="表４（医療費）" sheetId="10" r:id="rId10"/>
    <sheet name="（参考）被保険者数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Key1" hidden="1">#REF!</definedName>
    <definedName name="_Order1" hidden="1">255</definedName>
    <definedName name="_Sort" hidden="1">#REF!</definedName>
    <definedName name="D２">#REF!</definedName>
    <definedName name="D４_２">#REF!</definedName>
    <definedName name="D６_３">#REF!</definedName>
    <definedName name="D８_２確定">#REF!</definedName>
    <definedName name="D８_２返戻">#REF!</definedName>
    <definedName name="HTML_CodePage" hidden="1">932</definedName>
    <definedName name="HTML_Control" localSheetId="6" hidden="1">{"'確定金額'!$A$3:$E$37"}</definedName>
    <definedName name="HTML_Control" localSheetId="7" hidden="1">{"'確定金額'!$A$3:$E$37"}</definedName>
    <definedName name="HTML_Control" localSheetId="8" hidden="1">{"'確定金額'!$A$3:$E$37"}</definedName>
    <definedName name="HTML_Control" hidden="1">{"'確定金額'!$A$3:$E$37"}</definedName>
    <definedName name="HTML_Description" hidden="1">""</definedName>
    <definedName name="HTML_Email" hidden="1">""</definedName>
    <definedName name="HTML_Header" hidden="1">""</definedName>
    <definedName name="HTML_LastUpdate" hidden="1">"98/11/20"</definedName>
    <definedName name="HTML_LineAfter" hidden="1">FALSE</definedName>
    <definedName name="HTML_LineBefore" hidden="1">FALSE</definedName>
    <definedName name="HTML_Name" hidden="1">"統計管理課"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"h:\統計管理課\1MyHTML.htm"</definedName>
    <definedName name="HTML_PathTemplate" hidden="1">"H:\統計管理課\MyHTML.htm"</definedName>
    <definedName name="HTML_Title" hidden="1">""</definedName>
    <definedName name="ktg金額">#REF!</definedName>
    <definedName name="ktg金額前月">#REF!</definedName>
    <definedName name="ktg金額前年同月">#REF!</definedName>
    <definedName name="ktg件数">#REF!</definedName>
    <definedName name="ktg件数前月">#REF!</definedName>
    <definedName name="ktg件数前年同月">#REF!</definedName>
    <definedName name="SSORT">[1]!SSORT</definedName>
    <definedName name="ｺﾋﾟｰ元">#REF!</definedName>
    <definedName name="コピー先">#REF!</definedName>
    <definedName name="デｰタ取込">[3]!デｰタ取込</definedName>
    <definedName name="実績SIRT">[2]!実績SIRT</definedName>
    <definedName name="対前年度比">#REF!</definedName>
    <definedName name="第１表">#REF!</definedName>
    <definedName name="第１表の２">#REF!</definedName>
    <definedName name="第２表">#REF!</definedName>
    <definedName name="第３表">#REF!</definedName>
    <definedName name="第４表">#REF!</definedName>
    <definedName name="第４表の２">#REF!</definedName>
    <definedName name="第５表">#REF!</definedName>
    <definedName name="第６表">#REF!</definedName>
    <definedName name="第６表の２">#REF!</definedName>
    <definedName name="第６表の３">#REF!</definedName>
    <definedName name="第７表">#REF!</definedName>
    <definedName name="第７表の２">#REF!</definedName>
    <definedName name="第８表の２確定">#REF!</definedName>
    <definedName name="第８表の２返戻">#REF!</definedName>
    <definedName name="第８表確定">#REF!</definedName>
    <definedName name="第８表返戻">#REF!</definedName>
  </definedNames>
  <calcPr fullCalcOnLoad="1"/>
</workbook>
</file>

<file path=xl/sharedStrings.xml><?xml version="1.0" encoding="utf-8"?>
<sst xmlns="http://schemas.openxmlformats.org/spreadsheetml/2006/main" count="764" uniqueCount="137">
  <si>
    <t>国民健康保険中央会</t>
  </si>
  <si>
    <t>表１　総括表</t>
  </si>
  <si>
    <t>国保計</t>
  </si>
  <si>
    <t>うち前期高齢者</t>
  </si>
  <si>
    <t>うち退職者等</t>
  </si>
  <si>
    <t>後期高齢者</t>
  </si>
  <si>
    <t>対前年
同月比</t>
  </si>
  <si>
    <t>(市町村+組合)</t>
  </si>
  <si>
    <t>医療費（億円）</t>
  </si>
  <si>
    <t>件数（万件）</t>
  </si>
  <si>
    <t>日数（万日）</t>
  </si>
  <si>
    <t>被保険者数（万人）</t>
  </si>
  <si>
    <t>(市町村)</t>
  </si>
  <si>
    <t>医療費（億円）</t>
  </si>
  <si>
    <t>日数（万日）</t>
  </si>
  <si>
    <t>被保険者数（万人）</t>
  </si>
  <si>
    <t>（組合）</t>
  </si>
  <si>
    <t>日数（万日）</t>
  </si>
  <si>
    <t>○稼働日数</t>
  </si>
  <si>
    <t>日数</t>
  </si>
  <si>
    <t>稼働日</t>
  </si>
  <si>
    <t>対前年同月</t>
  </si>
  <si>
    <t>平日</t>
  </si>
  <si>
    <t>土曜</t>
  </si>
  <si>
    <t>休日</t>
  </si>
  <si>
    <t>合計</t>
  </si>
  <si>
    <t>1人当たり医療費（円）</t>
  </si>
  <si>
    <t>1人当たり日数（日）</t>
  </si>
  <si>
    <t>1日当たり医療費（円）</t>
  </si>
  <si>
    <t>(組合)</t>
  </si>
  <si>
    <t>表２-１　種類別医療費　（国保（市町村+組合）・後期高齢者）</t>
  </si>
  <si>
    <t>(実数)</t>
  </si>
  <si>
    <t>医療費
（億円）</t>
  </si>
  <si>
    <t>合計</t>
  </si>
  <si>
    <t>入院</t>
  </si>
  <si>
    <t>入院外</t>
  </si>
  <si>
    <t>歯科</t>
  </si>
  <si>
    <t>調剤</t>
  </si>
  <si>
    <t>食事・生活療養</t>
  </si>
  <si>
    <t>訪問看護</t>
  </si>
  <si>
    <t>件数
（万件）</t>
  </si>
  <si>
    <t>入院</t>
  </si>
  <si>
    <t>歯科</t>
  </si>
  <si>
    <t>日数
（万日）</t>
  </si>
  <si>
    <t>枚数(万枚）</t>
  </si>
  <si>
    <t>回数（万回）</t>
  </si>
  <si>
    <t>(諸率)</t>
  </si>
  <si>
    <t>1人当たり
医療費（円）</t>
  </si>
  <si>
    <t>1人当たり
日数（日）</t>
  </si>
  <si>
    <t>(処方箋枚数)</t>
  </si>
  <si>
    <t>(回数)</t>
  </si>
  <si>
    <t>1人当たり日数</t>
  </si>
  <si>
    <t>1日当たり
医療費（円）</t>
  </si>
  <si>
    <t>(1枚当たり)</t>
  </si>
  <si>
    <t>(1回当たり)</t>
  </si>
  <si>
    <t>1日当たり医療費</t>
  </si>
  <si>
    <t>1件当たり
医療費（円）</t>
  </si>
  <si>
    <t>※日数 ： 調剤については調剤報酬明細書における処方箋枚数。食事療養については入院時食事回数。</t>
  </si>
  <si>
    <t>表２-２　種類別医療費　（市町村国保）</t>
  </si>
  <si>
    <t>市町村計</t>
  </si>
  <si>
    <t>表２-３　種類別医療費　（国保組合）</t>
  </si>
  <si>
    <t>組合計</t>
  </si>
  <si>
    <t>（単位：円）</t>
  </si>
  <si>
    <t>市町村計</t>
  </si>
  <si>
    <t>うち前期高齢者</t>
  </si>
  <si>
    <r>
      <t>後期</t>
    </r>
    <r>
      <rPr>
        <sz val="11"/>
        <rFont val="ＭＳ Ｐゴシック"/>
        <family val="3"/>
      </rPr>
      <t>高齢者</t>
    </r>
  </si>
  <si>
    <t>全国平均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</si>
  <si>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</si>
  <si>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</si>
  <si>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</si>
  <si>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</si>
  <si>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</si>
  <si>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</si>
  <si>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</si>
  <si>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</si>
  <si>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</si>
  <si>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</si>
  <si>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</si>
  <si>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</si>
  <si>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</si>
  <si>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</si>
  <si>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</si>
  <si>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</si>
  <si>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</si>
  <si>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</si>
  <si>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</si>
  <si>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</si>
  <si>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</si>
  <si>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</si>
  <si>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</si>
  <si>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</si>
  <si>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</si>
  <si>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</si>
  <si>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</si>
  <si>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</si>
  <si>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</si>
  <si>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</si>
  <si>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</si>
  <si>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</si>
  <si>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</si>
  <si>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</si>
  <si>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</si>
  <si>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</si>
  <si>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</si>
  <si>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</si>
  <si>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</si>
  <si>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</si>
  <si>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</si>
  <si>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</si>
  <si>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</si>
  <si>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</si>
  <si>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</si>
  <si>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</si>
  <si>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</si>
  <si>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１位</t>
  </si>
  <si>
    <t>２位</t>
  </si>
  <si>
    <t>３位</t>
  </si>
  <si>
    <t>４５位</t>
  </si>
  <si>
    <t>４６位</t>
  </si>
  <si>
    <t>４７位</t>
  </si>
  <si>
    <t>１位/４７位</t>
  </si>
  <si>
    <t>表３－２ 都道府県別 入院医療費（被保険者1人当たり）（市町村国保・後期高齢者）</t>
  </si>
  <si>
    <t>表４ 都道府県別 医療費（市町村国保・後期高齢者）</t>
  </si>
  <si>
    <t>（単位：百万円）</t>
  </si>
  <si>
    <t>全国計</t>
  </si>
  <si>
    <t>（参考）　都道府県別　被保険者数（市町村国保・後期高齢者）</t>
  </si>
  <si>
    <t>（単位：人）</t>
  </si>
  <si>
    <t>全国計</t>
  </si>
  <si>
    <t>入院外</t>
  </si>
  <si>
    <t>入院外</t>
  </si>
  <si>
    <t>入院外</t>
  </si>
  <si>
    <t>表３－３都道府県別 入院外医療費（被保険者1人当たり）（市町村国保・後期高齢者）</t>
  </si>
  <si>
    <t>表３－４都道府県別 歯科医療費（被保険者1人当たり）（市町村国保・後期高齢者）</t>
  </si>
  <si>
    <t>表３－５都道府県別 調剤医療費（被保険者1人当たり）（市町村国保・後期高齢者）</t>
  </si>
  <si>
    <t>表３－１ 都道府県別 医療費（被保険者1人当たり）（市町村国保・後期高齢者）</t>
  </si>
  <si>
    <t>平成26年7月診療分 国民健康保険・後期高齢者医療 医療費速報</t>
  </si>
  <si>
    <t>平成26年7月診療分 国民健康保険・後期高齢者医療 医療費速報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</si>
</sst>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;[Red]\-#,##0.00\ "/>
    <numFmt numFmtId="178" formatCode="#,##0_ ;[Red]\-#,##0\ "/>
    <numFmt numFmtId="179" formatCode="0.00_ ;[Red]\-0.00\ "/>
    <numFmt numFmtId="180" formatCode="0.000;&quot;▲ &quot;0.000"/>
    <numFmt numFmtId="181" formatCode="&quot;　&quot;@"/>
    <numFmt numFmtId="182" formatCode="#,##0;&quot;▲ &quot;#,##0"/>
    <numFmt numFmtId="183" formatCode="#,##0.0;&quot;▲ &quot;#,##0.0"/>
    <numFmt numFmtId="184" formatCode="#,##0_);[Red]\(#,##0\)"/>
    <numFmt numFmtId="185" formatCode="#,##0.00;&quot;▲ &quot;#,##0.00"/>
    <numFmt numFmtId="186" formatCode="\(##0.0\);\(##0.0\)"/>
    <numFmt numFmtId="187" formatCode="0.00_ "/>
    <numFmt numFmtId="188" formatCode="0.00&quot;倍&quot;"/>
    <numFmt numFmtId="189" formatCode="0.0&quot;倍&quot;"/>
    <numFmt numFmtId="190" formatCode="\(##0.0\);&quot;(▲&quot;##0.0\)"/>
    <numFmt numFmtId="191" formatCode="\(\ ##0.0\ \);&quot;( ▲&quot;##0.0\ \)"/>
    <numFmt numFmtId="192" formatCode="&quot;＋&quot;0.0&quot;日&quot;;&quot;▲&quot;##0.0&quot;日&quot;"/>
    <numFmt numFmtId="193" formatCode="0&quot;日&quot;"/>
    <numFmt numFmtId="194" formatCode="0.0&quot;日&quot;"/>
    <numFmt numFmtId="195" formatCode="0.000000_);[Red]\(0.000000\)"/>
    <numFmt numFmtId="196" formatCode="0.0;&quot;▲ &quot;0.0"/>
    <numFmt numFmtId="197" formatCode="#,##0.00_ "/>
    <numFmt numFmtId="198" formatCode="#,##0.000_ "/>
    <numFmt numFmtId="199" formatCode="#,##0.00_);[Red]\(#,##0.00\)"/>
    <numFmt numFmtId="200" formatCode="#,##0.0;[Red]\-#,##0.0"/>
    <numFmt numFmtId="201" formatCode="0;&quot;▲ &quot;0"/>
    <numFmt numFmtId="202" formatCode="0.00;&quot;▲ &quot;0.00"/>
    <numFmt numFmtId="203" formatCode="0.0_ "/>
    <numFmt numFmtId="204" formatCode="#,##0.0_ "/>
    <numFmt numFmtId="205" formatCode="0_ "/>
    <numFmt numFmtId="206" formatCode="[$-411]e&quot;年&quot;m&quot;月&quot;"/>
    <numFmt numFmtId="207" formatCode="0.00_);[Red]\(0.00\)"/>
    <numFmt numFmtId="208" formatCode="0.000_);[Red]\(0.000\)"/>
    <numFmt numFmtId="209" formatCode="0.000_ "/>
    <numFmt numFmtId="210" formatCode="#,##0.000_);[Red]\(#,##0.00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#,##0.0_);\(#,##0.0\)"/>
  </numFmts>
  <fonts count="53"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・団"/>
      <family val="1"/>
    </font>
    <font>
      <sz val="14"/>
      <name val="ＭＳ 明朝"/>
      <family val="1"/>
    </font>
    <font>
      <sz val="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8"/>
      <color indexed="9"/>
      <name val="ＭＳ Ｐゴシック"/>
      <family val="3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sz val="14"/>
      <name val="ＭＳ Ｐゴシック"/>
      <family val="3"/>
    </font>
    <font>
      <sz val="10"/>
      <name val="HG丸ｺﾞｼｯｸM-PRO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2" fillId="32" borderId="0" applyNumberFormat="0" applyBorder="0" applyAlignment="0" applyProtection="0"/>
  </cellStyleXfs>
  <cellXfs count="394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1" applyFont="1" applyBorder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2" fillId="0" borderId="0" xfId="61" applyAlignment="1">
      <alignment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0" xfId="61" applyFont="1" applyBorder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10" xfId="61" applyFont="1" applyBorder="1">
      <alignment vertical="center"/>
      <protection/>
    </xf>
    <xf numFmtId="0" fontId="2" fillId="0" borderId="11" xfId="61" applyFont="1" applyBorder="1" applyAlignment="1">
      <alignment horizontal="centerContinuous" vertical="center"/>
      <protection/>
    </xf>
    <xf numFmtId="0" fontId="2" fillId="0" borderId="12" xfId="61" applyFont="1" applyBorder="1" applyAlignment="1">
      <alignment horizontal="centerContinuous" vertical="center"/>
      <protection/>
    </xf>
    <xf numFmtId="0" fontId="9" fillId="0" borderId="13" xfId="61" applyFont="1" applyBorder="1" applyAlignment="1">
      <alignment horizontal="centerContinuous" vertical="center"/>
      <protection/>
    </xf>
    <xf numFmtId="0" fontId="2" fillId="0" borderId="14" xfId="61" applyFont="1" applyBorder="1" applyAlignment="1">
      <alignment horizontal="centerContinuous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Continuous" vertical="center"/>
      <protection/>
    </xf>
    <xf numFmtId="0" fontId="2" fillId="0" borderId="14" xfId="61" applyBorder="1" applyAlignment="1">
      <alignment horizontal="centerContinuous" vertical="center"/>
      <protection/>
    </xf>
    <xf numFmtId="0" fontId="2" fillId="0" borderId="16" xfId="61" applyFont="1" applyBorder="1" applyAlignment="1">
      <alignment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1" fillId="0" borderId="18" xfId="61" applyFont="1" applyBorder="1" applyAlignment="1">
      <alignment horizontal="center" vertical="center" wrapText="1"/>
      <protection/>
    </xf>
    <xf numFmtId="0" fontId="10" fillId="0" borderId="19" xfId="61" applyFont="1" applyBorder="1" applyAlignment="1">
      <alignment horizontal="center" vertical="center" wrapText="1"/>
      <protection/>
    </xf>
    <xf numFmtId="0" fontId="10" fillId="0" borderId="20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2" fillId="0" borderId="22" xfId="61" applyFont="1" applyBorder="1" applyAlignment="1">
      <alignment vertical="center"/>
      <protection/>
    </xf>
    <xf numFmtId="0" fontId="12" fillId="0" borderId="10" xfId="61" applyFont="1" applyBorder="1" applyAlignment="1">
      <alignment horizontal="left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1" fillId="0" borderId="23" xfId="6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0" fillId="0" borderId="13" xfId="61" applyFont="1" applyBorder="1" applyAlignment="1">
      <alignment horizontal="center" vertical="center" wrapText="1"/>
      <protection/>
    </xf>
    <xf numFmtId="0" fontId="11" fillId="0" borderId="25" xfId="61" applyFont="1" applyBorder="1" applyAlignment="1">
      <alignment horizontal="center" vertical="center" wrapText="1"/>
      <protection/>
    </xf>
    <xf numFmtId="0" fontId="10" fillId="0" borderId="26" xfId="61" applyFont="1" applyBorder="1" applyAlignment="1">
      <alignment horizontal="center" vertical="center" wrapText="1"/>
      <protection/>
    </xf>
    <xf numFmtId="0" fontId="2" fillId="0" borderId="27" xfId="61" applyBorder="1">
      <alignment vertical="center"/>
      <protection/>
    </xf>
    <xf numFmtId="0" fontId="12" fillId="0" borderId="28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 applyAlignment="1" applyProtection="1">
      <alignment horizontal="right" vertical="center"/>
      <protection locked="0"/>
    </xf>
    <xf numFmtId="196" fontId="2" fillId="0" borderId="29" xfId="61" applyNumberFormat="1" applyFont="1" applyBorder="1" applyAlignment="1">
      <alignment horizontal="right" vertical="center"/>
      <protection/>
    </xf>
    <xf numFmtId="182" fontId="2" fillId="0" borderId="30" xfId="61" applyNumberFormat="1" applyFont="1" applyBorder="1" applyAlignment="1" applyProtection="1">
      <alignment horizontal="right" vertical="center"/>
      <protection locked="0"/>
    </xf>
    <xf numFmtId="182" fontId="2" fillId="0" borderId="31" xfId="61" applyNumberFormat="1" applyFont="1" applyBorder="1" applyAlignment="1" applyProtection="1">
      <alignment horizontal="right" vertical="center"/>
      <protection locked="0"/>
    </xf>
    <xf numFmtId="196" fontId="2" fillId="0" borderId="32" xfId="61" applyNumberFormat="1" applyFont="1" applyBorder="1" applyAlignment="1">
      <alignment horizontal="right" vertical="center"/>
      <protection/>
    </xf>
    <xf numFmtId="196" fontId="2" fillId="0" borderId="27" xfId="61" applyNumberFormat="1" applyFont="1" applyBorder="1" applyAlignment="1">
      <alignment horizontal="right" vertical="center"/>
      <protection/>
    </xf>
    <xf numFmtId="0" fontId="2" fillId="0" borderId="0" xfId="61" applyFont="1" applyBorder="1">
      <alignment vertical="center"/>
      <protection/>
    </xf>
    <xf numFmtId="182" fontId="2" fillId="0" borderId="26" xfId="61" applyNumberFormat="1" applyFont="1" applyBorder="1" applyAlignment="1" applyProtection="1">
      <alignment horizontal="right" vertical="center"/>
      <protection locked="0"/>
    </xf>
    <xf numFmtId="196" fontId="2" fillId="0" borderId="27" xfId="61" applyNumberFormat="1" applyBorder="1">
      <alignment vertical="center"/>
      <protection/>
    </xf>
    <xf numFmtId="182" fontId="2" fillId="0" borderId="33" xfId="61" applyNumberFormat="1" applyFont="1" applyBorder="1" applyAlignment="1" applyProtection="1">
      <alignment horizontal="right" vertical="center"/>
      <protection locked="0"/>
    </xf>
    <xf numFmtId="196" fontId="2" fillId="0" borderId="34" xfId="61" applyNumberFormat="1" applyFont="1" applyBorder="1" applyAlignment="1" applyProtection="1">
      <alignment vertical="center"/>
      <protection locked="0"/>
    </xf>
    <xf numFmtId="0" fontId="12" fillId="0" borderId="35" xfId="61" applyFont="1" applyBorder="1" applyAlignment="1">
      <alignment horizontal="right" vertical="center" shrinkToFit="1"/>
      <protection/>
    </xf>
    <xf numFmtId="182" fontId="2" fillId="0" borderId="36" xfId="61" applyNumberFormat="1" applyFont="1" applyBorder="1" applyAlignment="1" applyProtection="1">
      <alignment horizontal="right" vertical="center"/>
      <protection locked="0"/>
    </xf>
    <xf numFmtId="196" fontId="2" fillId="0" borderId="37" xfId="61" applyNumberFormat="1" applyFont="1" applyBorder="1" applyAlignment="1">
      <alignment horizontal="right" vertical="center"/>
      <protection/>
    </xf>
    <xf numFmtId="182" fontId="2" fillId="0" borderId="38" xfId="61" applyNumberFormat="1" applyFont="1" applyBorder="1" applyAlignment="1" applyProtection="1">
      <alignment horizontal="right" vertical="center"/>
      <protection locked="0"/>
    </xf>
    <xf numFmtId="182" fontId="2" fillId="0" borderId="39" xfId="61" applyNumberFormat="1" applyFont="1" applyBorder="1" applyAlignment="1" applyProtection="1">
      <alignment horizontal="right" vertical="center"/>
      <protection locked="0"/>
    </xf>
    <xf numFmtId="196" fontId="2" fillId="0" borderId="40" xfId="61" applyNumberFormat="1" applyFont="1" applyBorder="1" applyAlignment="1">
      <alignment horizontal="right" vertical="center"/>
      <protection/>
    </xf>
    <xf numFmtId="196" fontId="2" fillId="0" borderId="41" xfId="61" applyNumberFormat="1" applyFont="1" applyBorder="1" applyAlignment="1">
      <alignment horizontal="right" vertical="center"/>
      <protection/>
    </xf>
    <xf numFmtId="182" fontId="2" fillId="0" borderId="42" xfId="61" applyNumberFormat="1" applyFont="1" applyBorder="1" applyAlignment="1" applyProtection="1" quotePrefix="1">
      <alignment horizontal="right" vertical="center"/>
      <protection locked="0"/>
    </xf>
    <xf numFmtId="196" fontId="2" fillId="0" borderId="43" xfId="61" applyNumberFormat="1" applyBorder="1">
      <alignment vertical="center"/>
      <protection/>
    </xf>
    <xf numFmtId="0" fontId="12" fillId="0" borderId="44" xfId="61" applyFont="1" applyBorder="1" applyAlignment="1">
      <alignment horizontal="left" vertical="center" wrapText="1"/>
      <protection/>
    </xf>
    <xf numFmtId="182" fontId="2" fillId="0" borderId="45" xfId="61" applyNumberFormat="1" applyFont="1" applyBorder="1" applyAlignment="1">
      <alignment horizontal="right" vertical="center"/>
      <protection/>
    </xf>
    <xf numFmtId="196" fontId="2" fillId="0" borderId="46" xfId="61" applyNumberFormat="1" applyFont="1" applyBorder="1" applyAlignment="1">
      <alignment horizontal="right" vertical="center"/>
      <protection/>
    </xf>
    <xf numFmtId="182" fontId="2" fillId="0" borderId="47" xfId="61" applyNumberFormat="1" applyFont="1" applyBorder="1" applyAlignment="1">
      <alignment horizontal="right" vertical="center"/>
      <protection/>
    </xf>
    <xf numFmtId="182" fontId="2" fillId="0" borderId="48" xfId="61" applyNumberFormat="1" applyFont="1" applyBorder="1" applyAlignment="1">
      <alignment horizontal="right" vertical="center"/>
      <protection/>
    </xf>
    <xf numFmtId="196" fontId="2" fillId="0" borderId="49" xfId="61" applyNumberFormat="1" applyFont="1" applyBorder="1" applyAlignment="1">
      <alignment horizontal="right" vertical="center"/>
      <protection/>
    </xf>
    <xf numFmtId="196" fontId="2" fillId="0" borderId="50" xfId="61" applyNumberFormat="1" applyFont="1" applyBorder="1" applyAlignment="1">
      <alignment horizontal="right" vertical="center"/>
      <protection/>
    </xf>
    <xf numFmtId="182" fontId="2" fillId="0" borderId="0" xfId="61" applyNumberFormat="1" applyFont="1" applyBorder="1" applyAlignment="1" quotePrefix="1">
      <alignment horizontal="right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12" fillId="0" borderId="51" xfId="61" applyFont="1" applyBorder="1" applyAlignment="1">
      <alignment horizontal="right" vertical="center" shrinkToFit="1"/>
      <protection/>
    </xf>
    <xf numFmtId="182" fontId="2" fillId="0" borderId="52" xfId="61" applyNumberFormat="1" applyFont="1" applyBorder="1" applyAlignment="1" applyProtection="1">
      <alignment horizontal="right" vertical="center"/>
      <protection locked="0"/>
    </xf>
    <xf numFmtId="196" fontId="2" fillId="0" borderId="53" xfId="61" applyNumberFormat="1" applyFont="1" applyBorder="1" applyAlignment="1">
      <alignment horizontal="right" vertical="center"/>
      <protection/>
    </xf>
    <xf numFmtId="182" fontId="2" fillId="0" borderId="54" xfId="61" applyNumberFormat="1" applyFont="1" applyBorder="1" applyAlignment="1" applyProtection="1">
      <alignment horizontal="right" vertical="center"/>
      <protection locked="0"/>
    </xf>
    <xf numFmtId="182" fontId="2" fillId="0" borderId="55" xfId="61" applyNumberFormat="1" applyFont="1" applyBorder="1" applyAlignment="1" applyProtection="1">
      <alignment horizontal="right" vertical="center"/>
      <protection locked="0"/>
    </xf>
    <xf numFmtId="196" fontId="2" fillId="0" borderId="56" xfId="61" applyNumberFormat="1" applyFont="1" applyBorder="1" applyAlignment="1">
      <alignment horizontal="right" vertical="center"/>
      <protection/>
    </xf>
    <xf numFmtId="196" fontId="2" fillId="0" borderId="34" xfId="61" applyNumberFormat="1" applyFont="1" applyBorder="1" applyAlignment="1">
      <alignment horizontal="right" vertical="center"/>
      <protection/>
    </xf>
    <xf numFmtId="0" fontId="12" fillId="0" borderId="57" xfId="61" applyFont="1" applyBorder="1" applyAlignment="1">
      <alignment horizontal="right" vertical="center" shrinkToFit="1"/>
      <protection/>
    </xf>
    <xf numFmtId="182" fontId="2" fillId="0" borderId="58" xfId="61" applyNumberFormat="1" applyFont="1" applyBorder="1" applyAlignment="1" applyProtection="1">
      <alignment horizontal="right" vertical="center"/>
      <protection locked="0"/>
    </xf>
    <xf numFmtId="196" fontId="2" fillId="0" borderId="59" xfId="61" applyNumberFormat="1" applyFont="1" applyBorder="1" applyAlignment="1">
      <alignment horizontal="right" vertical="center"/>
      <protection/>
    </xf>
    <xf numFmtId="182" fontId="2" fillId="0" borderId="60" xfId="61" applyNumberFormat="1" applyFont="1" applyBorder="1" applyAlignment="1" applyProtection="1">
      <alignment horizontal="right" vertical="center"/>
      <protection locked="0"/>
    </xf>
    <xf numFmtId="196" fontId="2" fillId="0" borderId="61" xfId="61" applyNumberFormat="1" applyFont="1" applyBorder="1" applyAlignment="1">
      <alignment horizontal="right" vertical="center"/>
      <protection/>
    </xf>
    <xf numFmtId="182" fontId="2" fillId="0" borderId="62" xfId="61" applyNumberFormat="1" applyFont="1" applyBorder="1" applyAlignment="1" applyProtection="1">
      <alignment horizontal="right" vertical="center"/>
      <protection locked="0"/>
    </xf>
    <xf numFmtId="196" fontId="2" fillId="0" borderId="21" xfId="61" applyNumberFormat="1" applyFont="1" applyBorder="1" applyAlignment="1">
      <alignment horizontal="right" vertical="center"/>
      <protection/>
    </xf>
    <xf numFmtId="0" fontId="2" fillId="0" borderId="0" xfId="61" applyFont="1">
      <alignment vertical="center"/>
      <protection/>
    </xf>
    <xf numFmtId="0" fontId="12" fillId="0" borderId="28" xfId="61" applyFont="1" applyBorder="1" applyAlignment="1">
      <alignment horizontal="left" vertical="center" wrapText="1"/>
      <protection/>
    </xf>
    <xf numFmtId="182" fontId="2" fillId="0" borderId="0" xfId="61" applyNumberFormat="1" applyFont="1" applyBorder="1" applyAlignment="1">
      <alignment horizontal="right" vertical="center"/>
      <protection/>
    </xf>
    <xf numFmtId="182" fontId="2" fillId="0" borderId="31" xfId="61" applyNumberFormat="1" applyFont="1" applyBorder="1" applyAlignment="1">
      <alignment horizontal="right" vertical="center"/>
      <protection/>
    </xf>
    <xf numFmtId="183" fontId="2" fillId="0" borderId="0" xfId="61" applyNumberFormat="1" applyFont="1" applyBorder="1" applyAlignment="1">
      <alignment horizontal="right" vertical="center"/>
      <protection/>
    </xf>
    <xf numFmtId="196" fontId="2" fillId="0" borderId="63" xfId="61" applyNumberFormat="1" applyFont="1" applyBorder="1" applyAlignment="1">
      <alignment horizontal="right" vertical="center"/>
      <protection/>
    </xf>
    <xf numFmtId="182" fontId="2" fillId="0" borderId="26" xfId="61" applyNumberFormat="1" applyFont="1" applyBorder="1" applyAlignment="1">
      <alignment horizontal="right" vertical="center"/>
      <protection/>
    </xf>
    <xf numFmtId="196" fontId="2" fillId="0" borderId="64" xfId="61" applyNumberFormat="1" applyFont="1" applyBorder="1" applyAlignment="1">
      <alignment horizontal="right" vertical="center"/>
      <protection/>
    </xf>
    <xf numFmtId="0" fontId="12" fillId="0" borderId="65" xfId="61" applyFont="1" applyBorder="1" applyAlignment="1">
      <alignment horizontal="right" vertical="center" shrinkToFit="1"/>
      <protection/>
    </xf>
    <xf numFmtId="182" fontId="2" fillId="0" borderId="66" xfId="61" applyNumberFormat="1" applyFont="1" applyBorder="1" applyAlignment="1" applyProtection="1">
      <alignment horizontal="right" vertical="center"/>
      <protection locked="0"/>
    </xf>
    <xf numFmtId="196" fontId="2" fillId="0" borderId="18" xfId="61" applyNumberFormat="1" applyFont="1" applyBorder="1" applyAlignment="1">
      <alignment horizontal="right" vertical="center"/>
      <protection/>
    </xf>
    <xf numFmtId="182" fontId="2" fillId="0" borderId="67" xfId="61" applyNumberFormat="1" applyFont="1" applyBorder="1" applyAlignment="1" applyProtection="1">
      <alignment horizontal="right" vertical="center"/>
      <protection locked="0"/>
    </xf>
    <xf numFmtId="196" fontId="2" fillId="0" borderId="68" xfId="61" applyNumberFormat="1" applyFont="1" applyBorder="1" applyAlignment="1">
      <alignment horizontal="right" vertical="center"/>
      <protection/>
    </xf>
    <xf numFmtId="0" fontId="2" fillId="0" borderId="0" xfId="61" applyBorder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14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vertical="center"/>
      <protection/>
    </xf>
    <xf numFmtId="49" fontId="12" fillId="0" borderId="0" xfId="61" applyNumberFormat="1" applyFont="1" applyBorder="1" applyAlignment="1">
      <alignment horizontal="right" vertical="center" indent="1"/>
      <protection/>
    </xf>
    <xf numFmtId="0" fontId="12" fillId="0" borderId="0" xfId="61" applyFont="1" applyBorder="1" applyAlignment="1">
      <alignment horizontal="right" vertical="center"/>
      <protection/>
    </xf>
    <xf numFmtId="49" fontId="12" fillId="0" borderId="0" xfId="61" applyNumberFormat="1" applyFont="1" applyBorder="1" applyAlignment="1">
      <alignment horizontal="center" vertical="center" wrapText="1"/>
      <protection/>
    </xf>
    <xf numFmtId="0" fontId="2" fillId="0" borderId="0" xfId="61" applyBorder="1" applyAlignment="1">
      <alignment horizontal="center" vertical="center"/>
      <protection/>
    </xf>
    <xf numFmtId="0" fontId="15" fillId="0" borderId="0" xfId="61" applyFont="1" applyBorder="1" applyAlignment="1">
      <alignment horizontal="right" vertical="center" shrinkToFit="1"/>
      <protection/>
    </xf>
    <xf numFmtId="182" fontId="13" fillId="0" borderId="0" xfId="61" applyNumberFormat="1" applyFont="1" applyBorder="1" applyProtection="1">
      <alignment vertical="center"/>
      <protection/>
    </xf>
    <xf numFmtId="183" fontId="13" fillId="0" borderId="0" xfId="61" applyNumberFormat="1" applyFont="1" applyBorder="1" applyAlignment="1">
      <alignment horizontal="right" vertical="center"/>
      <protection/>
    </xf>
    <xf numFmtId="0" fontId="12" fillId="0" borderId="0" xfId="61" applyFont="1" applyAlignment="1">
      <alignment horizontal="right" vertical="center"/>
      <protection/>
    </xf>
    <xf numFmtId="193" fontId="12" fillId="0" borderId="0" xfId="49" applyNumberFormat="1" applyFont="1" applyBorder="1" applyAlignment="1" applyProtection="1">
      <alignment horizontal="right" vertical="center" indent="1"/>
      <protection locked="0"/>
    </xf>
    <xf numFmtId="194" fontId="12" fillId="0" borderId="0" xfId="61" applyNumberFormat="1" applyFont="1" applyAlignment="1">
      <alignment horizontal="right" vertical="center"/>
      <protection/>
    </xf>
    <xf numFmtId="183" fontId="13" fillId="0" borderId="0" xfId="61" applyNumberFormat="1" applyFont="1" applyBorder="1">
      <alignment vertical="center"/>
      <protection/>
    </xf>
    <xf numFmtId="194" fontId="12" fillId="0" borderId="0" xfId="61" applyNumberFormat="1" applyFont="1" applyBorder="1" applyAlignment="1">
      <alignment horizontal="right" vertical="center"/>
      <protection/>
    </xf>
    <xf numFmtId="0" fontId="12" fillId="0" borderId="45" xfId="61" applyFont="1" applyBorder="1" applyAlignment="1">
      <alignment horizontal="right" vertical="center"/>
      <protection/>
    </xf>
    <xf numFmtId="193" fontId="12" fillId="0" borderId="45" xfId="49" applyNumberFormat="1" applyFont="1" applyBorder="1" applyAlignment="1">
      <alignment horizontal="right" vertical="center" indent="1"/>
    </xf>
    <xf numFmtId="194" fontId="12" fillId="0" borderId="45" xfId="61" applyNumberFormat="1" applyFont="1" applyBorder="1" applyAlignment="1">
      <alignment horizontal="right" vertical="center"/>
      <protection/>
    </xf>
    <xf numFmtId="192" fontId="12" fillId="0" borderId="45" xfId="61" applyNumberFormat="1" applyFont="1" applyBorder="1" applyAlignment="1" applyProtection="1">
      <alignment horizontal="center" vertical="center"/>
      <protection locked="0"/>
    </xf>
    <xf numFmtId="0" fontId="11" fillId="0" borderId="0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>
      <alignment vertical="center"/>
      <protection/>
    </xf>
    <xf numFmtId="193" fontId="12" fillId="0" borderId="0" xfId="49" applyNumberFormat="1" applyFont="1" applyBorder="1" applyAlignment="1">
      <alignment horizontal="right" vertical="center" indent="1"/>
    </xf>
    <xf numFmtId="191" fontId="12" fillId="0" borderId="0" xfId="61" applyNumberFormat="1" applyFont="1" applyBorder="1" applyAlignment="1">
      <alignment horizontal="center" vertical="center"/>
      <protection/>
    </xf>
    <xf numFmtId="192" fontId="12" fillId="0" borderId="0" xfId="61" applyNumberFormat="1" applyFont="1" applyBorder="1" applyAlignment="1">
      <alignment horizontal="center" vertical="center"/>
      <protection/>
    </xf>
    <xf numFmtId="0" fontId="12" fillId="0" borderId="0" xfId="61" applyFont="1">
      <alignment vertical="center"/>
      <protection/>
    </xf>
    <xf numFmtId="0" fontId="11" fillId="0" borderId="37" xfId="61" applyFont="1" applyBorder="1" applyAlignment="1">
      <alignment horizontal="center" vertical="center" wrapText="1"/>
      <protection/>
    </xf>
    <xf numFmtId="0" fontId="10" fillId="0" borderId="31" xfId="61" applyFont="1" applyBorder="1" applyAlignment="1">
      <alignment horizontal="center" vertical="center" wrapText="1"/>
      <protection/>
    </xf>
    <xf numFmtId="0" fontId="11" fillId="0" borderId="40" xfId="61" applyFont="1" applyBorder="1" applyAlignment="1">
      <alignment horizontal="center" vertical="center" wrapText="1"/>
      <protection/>
    </xf>
    <xf numFmtId="0" fontId="10" fillId="0" borderId="30" xfId="61" applyFont="1" applyBorder="1" applyAlignment="1">
      <alignment horizontal="center" vertical="center" wrapText="1"/>
      <protection/>
    </xf>
    <xf numFmtId="0" fontId="11" fillId="0" borderId="27" xfId="61" applyFont="1" applyBorder="1" applyAlignment="1">
      <alignment horizontal="center" vertical="center" wrapText="1"/>
      <protection/>
    </xf>
    <xf numFmtId="0" fontId="11" fillId="0" borderId="28" xfId="61" applyFont="1" applyBorder="1" applyAlignment="1">
      <alignment horizontal="right" vertical="center" shrinkToFit="1"/>
      <protection/>
    </xf>
    <xf numFmtId="185" fontId="2" fillId="0" borderId="0" xfId="61" applyNumberFormat="1" applyFont="1" applyBorder="1" applyAlignment="1" applyProtection="1">
      <alignment horizontal="right" vertical="center"/>
      <protection locked="0"/>
    </xf>
    <xf numFmtId="185" fontId="2" fillId="0" borderId="30" xfId="61" applyNumberFormat="1" applyFont="1" applyBorder="1" applyAlignment="1" applyProtection="1">
      <alignment horizontal="right" vertical="center"/>
      <protection locked="0"/>
    </xf>
    <xf numFmtId="185" fontId="2" fillId="0" borderId="31" xfId="61" applyNumberFormat="1" applyFont="1" applyBorder="1" applyAlignment="1" applyProtection="1">
      <alignment horizontal="right" vertical="center"/>
      <protection locked="0"/>
    </xf>
    <xf numFmtId="185" fontId="2" fillId="0" borderId="26" xfId="61" applyNumberFormat="1" applyFont="1" applyBorder="1" applyAlignment="1" applyProtection="1">
      <alignment horizontal="right" vertical="center"/>
      <protection locked="0"/>
    </xf>
    <xf numFmtId="0" fontId="11" fillId="0" borderId="69" xfId="61" applyFont="1" applyBorder="1" applyAlignment="1">
      <alignment horizontal="right" vertical="center" shrinkToFit="1"/>
      <protection/>
    </xf>
    <xf numFmtId="182" fontId="2" fillId="0" borderId="70" xfId="61" applyNumberFormat="1" applyFont="1" applyBorder="1" applyAlignment="1" applyProtection="1">
      <alignment horizontal="right" vertical="center"/>
      <protection locked="0"/>
    </xf>
    <xf numFmtId="196" fontId="2" fillId="0" borderId="71" xfId="61" applyNumberFormat="1" applyFont="1" applyBorder="1" applyAlignment="1">
      <alignment horizontal="right" vertical="center"/>
      <protection/>
    </xf>
    <xf numFmtId="182" fontId="2" fillId="0" borderId="72" xfId="61" applyNumberFormat="1" applyFont="1" applyBorder="1" applyAlignment="1" applyProtection="1">
      <alignment horizontal="right" vertical="center"/>
      <protection locked="0"/>
    </xf>
    <xf numFmtId="182" fontId="2" fillId="0" borderId="73" xfId="61" applyNumberFormat="1" applyFont="1" applyBorder="1" applyAlignment="1" applyProtection="1">
      <alignment horizontal="right" vertical="center"/>
      <protection locked="0"/>
    </xf>
    <xf numFmtId="196" fontId="2" fillId="0" borderId="74" xfId="61" applyNumberFormat="1" applyFont="1" applyBorder="1" applyAlignment="1">
      <alignment horizontal="right" vertical="center"/>
      <protection/>
    </xf>
    <xf numFmtId="196" fontId="2" fillId="0" borderId="75" xfId="61" applyNumberFormat="1" applyFont="1" applyBorder="1" applyAlignment="1">
      <alignment horizontal="right" vertical="center"/>
      <protection/>
    </xf>
    <xf numFmtId="182" fontId="2" fillId="0" borderId="11" xfId="61" applyNumberFormat="1" applyFont="1" applyBorder="1" applyAlignment="1" applyProtection="1" quotePrefix="1">
      <alignment horizontal="right" vertical="center"/>
      <protection locked="0"/>
    </xf>
    <xf numFmtId="0" fontId="2" fillId="0" borderId="11" xfId="61" applyBorder="1">
      <alignment vertical="center"/>
      <protection/>
    </xf>
    <xf numFmtId="182" fontId="2" fillId="0" borderId="20" xfId="61" applyNumberFormat="1" applyFont="1" applyBorder="1" applyAlignment="1" applyProtection="1">
      <alignment horizontal="right" vertical="center"/>
      <protection locked="0"/>
    </xf>
    <xf numFmtId="196" fontId="2" fillId="0" borderId="43" xfId="61" applyNumberFormat="1" applyFont="1" applyBorder="1" applyAlignment="1">
      <alignment horizontal="right" vertical="center"/>
      <protection/>
    </xf>
    <xf numFmtId="196" fontId="2" fillId="0" borderId="76" xfId="61" applyNumberFormat="1" applyFont="1" applyBorder="1" applyAlignment="1">
      <alignment horizontal="right" vertical="center"/>
      <protection/>
    </xf>
    <xf numFmtId="190" fontId="2" fillId="0" borderId="0" xfId="61" applyNumberFormat="1" applyFont="1" applyBorder="1" applyAlignment="1">
      <alignment horizontal="right" vertical="center"/>
      <protection/>
    </xf>
    <xf numFmtId="196" fontId="2" fillId="0" borderId="0" xfId="61" applyNumberFormat="1" applyFont="1" applyBorder="1" applyAlignment="1">
      <alignment horizontal="right" vertical="center"/>
      <protection/>
    </xf>
    <xf numFmtId="183" fontId="2" fillId="0" borderId="26" xfId="61" applyNumberFormat="1" applyFont="1" applyBorder="1" applyAlignment="1">
      <alignment horizontal="right" vertical="center"/>
      <protection/>
    </xf>
    <xf numFmtId="0" fontId="11" fillId="0" borderId="16" xfId="61" applyFont="1" applyBorder="1" applyAlignment="1">
      <alignment horizontal="right" vertical="center" shrinkToFit="1"/>
      <protection/>
    </xf>
    <xf numFmtId="182" fontId="2" fillId="0" borderId="17" xfId="61" applyNumberFormat="1" applyFont="1" applyBorder="1" applyAlignment="1" applyProtection="1">
      <alignment horizontal="right" vertical="center"/>
      <protection locked="0"/>
    </xf>
    <xf numFmtId="196" fontId="2" fillId="0" borderId="77" xfId="61" applyNumberFormat="1" applyFont="1" applyBorder="1" applyAlignment="1">
      <alignment horizontal="right" vertical="center"/>
      <protection/>
    </xf>
    <xf numFmtId="182" fontId="2" fillId="0" borderId="19" xfId="61" applyNumberFormat="1" applyFont="1" applyBorder="1" applyAlignment="1" applyProtection="1">
      <alignment horizontal="right" vertical="center"/>
      <protection locked="0"/>
    </xf>
    <xf numFmtId="196" fontId="2" fillId="0" borderId="17" xfId="61" applyNumberFormat="1" applyFont="1" applyBorder="1" applyAlignment="1">
      <alignment horizontal="right" vertical="center"/>
      <protection/>
    </xf>
    <xf numFmtId="191" fontId="16" fillId="0" borderId="0" xfId="61" applyNumberFormat="1" applyFont="1" applyBorder="1" applyAlignment="1">
      <alignment horizontal="center" vertical="center"/>
      <protection/>
    </xf>
    <xf numFmtId="49" fontId="16" fillId="0" borderId="0" xfId="61" applyNumberFormat="1" applyFont="1" applyBorder="1" applyAlignment="1">
      <alignment horizontal="center" vertical="center"/>
      <protection/>
    </xf>
    <xf numFmtId="191" fontId="16" fillId="0" borderId="0" xfId="61" applyNumberFormat="1" applyFont="1" applyAlignment="1">
      <alignment horizontal="center" vertical="center"/>
      <protection/>
    </xf>
    <xf numFmtId="0" fontId="17" fillId="0" borderId="0" xfId="61" applyFont="1">
      <alignment vertical="center"/>
      <protection/>
    </xf>
    <xf numFmtId="0" fontId="8" fillId="0" borderId="0" xfId="61" applyFont="1" applyAlignment="1">
      <alignment vertical="center"/>
      <protection/>
    </xf>
    <xf numFmtId="0" fontId="18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2" fillId="0" borderId="15" xfId="61" applyFont="1" applyBorder="1" applyAlignment="1">
      <alignment vertical="center"/>
      <protection/>
    </xf>
    <xf numFmtId="0" fontId="2" fillId="0" borderId="14" xfId="61" applyFont="1" applyBorder="1">
      <alignment vertical="center"/>
      <protection/>
    </xf>
    <xf numFmtId="0" fontId="9" fillId="0" borderId="15" xfId="61" applyFont="1" applyBorder="1" applyAlignment="1">
      <alignment horizontal="centerContinuous" vertical="center"/>
      <protection/>
    </xf>
    <xf numFmtId="0" fontId="2" fillId="0" borderId="22" xfId="61" applyFont="1" applyBorder="1" applyAlignment="1">
      <alignment vertical="center" wrapText="1"/>
      <protection/>
    </xf>
    <xf numFmtId="0" fontId="9" fillId="0" borderId="78" xfId="61" applyFont="1" applyBorder="1" applyAlignment="1">
      <alignment vertical="center" wrapText="1"/>
      <protection/>
    </xf>
    <xf numFmtId="0" fontId="9" fillId="0" borderId="17" xfId="61" applyFont="1" applyBorder="1" applyAlignment="1">
      <alignment horizontal="center" vertical="center" wrapText="1"/>
      <protection/>
    </xf>
    <xf numFmtId="0" fontId="19" fillId="0" borderId="18" xfId="61" applyFont="1" applyBorder="1" applyAlignment="1">
      <alignment horizontal="center" vertical="center" wrapText="1"/>
      <protection/>
    </xf>
    <xf numFmtId="0" fontId="9" fillId="0" borderId="19" xfId="61" applyFont="1" applyBorder="1" applyAlignment="1">
      <alignment horizontal="center" vertical="center" wrapText="1"/>
      <protection/>
    </xf>
    <xf numFmtId="0" fontId="19" fillId="0" borderId="21" xfId="61" applyFont="1" applyBorder="1" applyAlignment="1">
      <alignment horizontal="center" vertical="center" wrapText="1"/>
      <protection/>
    </xf>
    <xf numFmtId="0" fontId="9" fillId="0" borderId="79" xfId="61" applyFont="1" applyBorder="1" applyAlignment="1">
      <alignment horizontal="center" vertical="center" wrapText="1"/>
      <protection/>
    </xf>
    <xf numFmtId="0" fontId="12" fillId="0" borderId="80" xfId="61" applyFont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 applyProtection="1">
      <alignment horizontal="right" vertical="center"/>
      <protection locked="0"/>
    </xf>
    <xf numFmtId="196" fontId="9" fillId="0" borderId="29" xfId="61" applyNumberFormat="1" applyFont="1" applyBorder="1" applyAlignment="1">
      <alignment horizontal="right" vertical="center"/>
      <protection/>
    </xf>
    <xf numFmtId="182" fontId="9" fillId="0" borderId="31" xfId="61" applyNumberFormat="1" applyFont="1" applyBorder="1" applyAlignment="1" applyProtection="1">
      <alignment horizontal="right" vertical="center"/>
      <protection locked="0"/>
    </xf>
    <xf numFmtId="196" fontId="9" fillId="0" borderId="32" xfId="61" applyNumberFormat="1" applyFont="1" applyBorder="1" applyAlignment="1">
      <alignment horizontal="right" vertical="center"/>
      <protection/>
    </xf>
    <xf numFmtId="196" fontId="9" fillId="0" borderId="63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 applyProtection="1">
      <alignment horizontal="right" vertical="center"/>
      <protection locked="0"/>
    </xf>
    <xf numFmtId="0" fontId="12" fillId="0" borderId="8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>
      <alignment vertical="center"/>
      <protection/>
    </xf>
    <xf numFmtId="0" fontId="12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 applyProtection="1">
      <alignment horizontal="right" vertical="center"/>
      <protection locked="0"/>
    </xf>
    <xf numFmtId="196" fontId="9" fillId="0" borderId="37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 applyProtection="1">
      <alignment horizontal="right" vertical="center"/>
      <protection locked="0"/>
    </xf>
    <xf numFmtId="196" fontId="9" fillId="0" borderId="40" xfId="61" applyNumberFormat="1" applyFont="1" applyBorder="1" applyAlignment="1">
      <alignment horizontal="right" vertical="center"/>
      <protection/>
    </xf>
    <xf numFmtId="196" fontId="9" fillId="0" borderId="83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 applyProtection="1">
      <alignment horizontal="right" vertical="center"/>
      <protection locked="0"/>
    </xf>
    <xf numFmtId="0" fontId="12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 applyProtection="1">
      <alignment horizontal="right" vertical="center"/>
      <protection locked="0"/>
    </xf>
    <xf numFmtId="196" fontId="9" fillId="0" borderId="5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 applyProtection="1">
      <alignment horizontal="right" vertical="center"/>
      <protection locked="0"/>
    </xf>
    <xf numFmtId="196" fontId="9" fillId="0" borderId="56" xfId="61" applyNumberFormat="1" applyFont="1" applyBorder="1" applyAlignment="1">
      <alignment horizontal="right" vertical="center"/>
      <protection/>
    </xf>
    <xf numFmtId="196" fontId="9" fillId="0" borderId="64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 applyProtection="1">
      <alignment horizontal="right" vertical="center"/>
      <protection locked="0"/>
    </xf>
    <xf numFmtId="182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 applyProtection="1">
      <alignment horizontal="right" vertical="center"/>
      <protection locked="0"/>
    </xf>
    <xf numFmtId="196" fontId="9" fillId="0" borderId="46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 applyProtection="1">
      <alignment horizontal="right" vertical="center"/>
      <protection locked="0"/>
    </xf>
    <xf numFmtId="196" fontId="9" fillId="0" borderId="49" xfId="61" applyNumberFormat="1" applyFont="1" applyBorder="1" applyAlignment="1">
      <alignment horizontal="right" vertical="center"/>
      <protection/>
    </xf>
    <xf numFmtId="196" fontId="9" fillId="0" borderId="7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 applyProtection="1">
      <alignment horizontal="right" vertical="center"/>
      <protection locked="0"/>
    </xf>
    <xf numFmtId="186" fontId="9" fillId="0" borderId="0" xfId="61" applyNumberFormat="1" applyFont="1">
      <alignment vertical="center"/>
      <protection/>
    </xf>
    <xf numFmtId="182" fontId="9" fillId="0" borderId="52" xfId="61" applyNumberFormat="1" applyFont="1" applyBorder="1" applyAlignment="1" applyProtection="1">
      <alignment horizontal="right" vertical="center"/>
      <protection locked="0"/>
    </xf>
    <xf numFmtId="0" fontId="11" fillId="0" borderId="89" xfId="61" applyFont="1" applyBorder="1" applyAlignment="1">
      <alignment horizontal="center" vertical="center"/>
      <protection/>
    </xf>
    <xf numFmtId="0" fontId="11" fillId="0" borderId="90" xfId="61" applyFont="1" applyBorder="1" applyAlignment="1">
      <alignment horizontal="center" vertical="center"/>
      <protection/>
    </xf>
    <xf numFmtId="0" fontId="2" fillId="0" borderId="91" xfId="61" applyFont="1" applyBorder="1" applyAlignment="1">
      <alignment vertical="center"/>
      <protection/>
    </xf>
    <xf numFmtId="182" fontId="9" fillId="0" borderId="92" xfId="61" applyNumberFormat="1" applyFont="1" applyBorder="1" applyAlignment="1">
      <alignment horizontal="right" vertical="center"/>
      <protection/>
    </xf>
    <xf numFmtId="183" fontId="9" fillId="0" borderId="93" xfId="61" applyNumberFormat="1" applyFont="1" applyBorder="1" applyAlignment="1">
      <alignment horizontal="right" vertical="center"/>
      <protection/>
    </xf>
    <xf numFmtId="182" fontId="9" fillId="0" borderId="94" xfId="61" applyNumberFormat="1" applyFont="1" applyBorder="1" applyAlignment="1">
      <alignment horizontal="right" vertical="center"/>
      <protection/>
    </xf>
    <xf numFmtId="183" fontId="9" fillId="0" borderId="95" xfId="61" applyNumberFormat="1" applyFont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>
      <alignment horizontal="right" vertical="center"/>
      <protection/>
    </xf>
    <xf numFmtId="183" fontId="9" fillId="0" borderId="0" xfId="61" applyNumberFormat="1" applyFont="1" applyBorder="1" applyAlignment="1">
      <alignment horizontal="right" vertical="center"/>
      <protection/>
    </xf>
    <xf numFmtId="0" fontId="9" fillId="0" borderId="0" xfId="61" applyFont="1" applyBorder="1">
      <alignment vertical="center"/>
      <protection/>
    </xf>
    <xf numFmtId="0" fontId="2" fillId="0" borderId="14" xfId="61" applyFont="1" applyFill="1" applyBorder="1">
      <alignment vertical="center"/>
      <protection/>
    </xf>
    <xf numFmtId="0" fontId="9" fillId="0" borderId="78" xfId="61" applyFont="1" applyFill="1" applyBorder="1" applyAlignment="1">
      <alignment vertical="center" wrapText="1"/>
      <protection/>
    </xf>
    <xf numFmtId="185" fontId="9" fillId="0" borderId="45" xfId="61" applyNumberFormat="1" applyFont="1" applyBorder="1" applyAlignment="1" applyProtection="1">
      <alignment horizontal="right" vertical="center"/>
      <protection locked="0"/>
    </xf>
    <xf numFmtId="185" fontId="9" fillId="0" borderId="48" xfId="61" applyNumberFormat="1" applyFont="1" applyBorder="1" applyAlignment="1" applyProtection="1">
      <alignment horizontal="right" vertical="center"/>
      <protection locked="0"/>
    </xf>
    <xf numFmtId="185" fontId="9" fillId="0" borderId="88" xfId="61" applyNumberFormat="1" applyFont="1" applyBorder="1" applyAlignment="1" applyProtection="1">
      <alignment horizontal="right" vertical="center"/>
      <protection locked="0"/>
    </xf>
    <xf numFmtId="185" fontId="9" fillId="0" borderId="0" xfId="61" applyNumberFormat="1" applyFont="1" applyBorder="1" applyAlignment="1" applyProtection="1">
      <alignment horizontal="right" vertical="center"/>
      <protection locked="0"/>
    </xf>
    <xf numFmtId="185" fontId="9" fillId="0" borderId="31" xfId="61" applyNumberFormat="1" applyFont="1" applyBorder="1" applyAlignment="1" applyProtection="1">
      <alignment horizontal="right" vertical="center"/>
      <protection locked="0"/>
    </xf>
    <xf numFmtId="185" fontId="9" fillId="0" borderId="81" xfId="61" applyNumberFormat="1" applyFont="1" applyBorder="1" applyAlignment="1" applyProtection="1">
      <alignment horizontal="right" vertical="center"/>
      <protection locked="0"/>
    </xf>
    <xf numFmtId="185" fontId="9" fillId="0" borderId="36" xfId="61" applyNumberFormat="1" applyFont="1" applyBorder="1" applyAlignment="1" applyProtection="1">
      <alignment horizontal="right" vertical="center"/>
      <protection locked="0"/>
    </xf>
    <xf numFmtId="185" fontId="9" fillId="0" borderId="39" xfId="61" applyNumberFormat="1" applyFont="1" applyBorder="1" applyAlignment="1" applyProtection="1">
      <alignment horizontal="right" vertical="center"/>
      <protection locked="0"/>
    </xf>
    <xf numFmtId="185" fontId="9" fillId="0" borderId="84" xfId="61" applyNumberFormat="1" applyFont="1" applyBorder="1" applyAlignment="1" applyProtection="1">
      <alignment horizontal="right" vertical="center"/>
      <protection locked="0"/>
    </xf>
    <xf numFmtId="185" fontId="9" fillId="0" borderId="33" xfId="61" applyNumberFormat="1" applyFont="1" applyBorder="1" applyAlignment="1" applyProtection="1">
      <alignment horizontal="right" vertical="center"/>
      <protection locked="0"/>
    </xf>
    <xf numFmtId="185" fontId="9" fillId="0" borderId="55" xfId="61" applyNumberFormat="1" applyFont="1" applyBorder="1" applyAlignment="1" applyProtection="1">
      <alignment horizontal="right" vertical="center"/>
      <protection locked="0"/>
    </xf>
    <xf numFmtId="185" fontId="9" fillId="0" borderId="86" xfId="61" applyNumberFormat="1" applyFont="1" applyBorder="1" applyAlignment="1" applyProtection="1">
      <alignment horizontal="right" vertical="center"/>
      <protection locked="0"/>
    </xf>
    <xf numFmtId="0" fontId="12" fillId="0" borderId="96" xfId="61" applyFont="1" applyBorder="1" applyAlignment="1">
      <alignment horizontal="center" vertical="center" shrinkToFit="1"/>
      <protection/>
    </xf>
    <xf numFmtId="185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9" xfId="61" applyFont="1" applyBorder="1" applyAlignment="1">
      <alignment horizontal="center" vertical="center" shrinkToFit="1"/>
      <protection/>
    </xf>
    <xf numFmtId="182" fontId="9" fillId="0" borderId="97" xfId="61" applyNumberFormat="1" applyFont="1" applyBorder="1" applyAlignment="1" applyProtection="1">
      <alignment horizontal="right" vertical="center"/>
      <protection locked="0"/>
    </xf>
    <xf numFmtId="0" fontId="9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>
      <alignment horizontal="right" vertical="center"/>
      <protection/>
    </xf>
    <xf numFmtId="0" fontId="9" fillId="0" borderId="2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>
      <alignment horizontal="right" vertical="center"/>
      <protection/>
    </xf>
    <xf numFmtId="0" fontId="9" fillId="0" borderId="80" xfId="61" applyFont="1" applyFill="1" applyBorder="1" applyAlignment="1">
      <alignment horizontal="right" vertical="center" shrinkToFit="1"/>
      <protection/>
    </xf>
    <xf numFmtId="182" fontId="9" fillId="0" borderId="31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>
      <alignment horizontal="right" vertical="center"/>
      <protection/>
    </xf>
    <xf numFmtId="0" fontId="9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>
      <alignment horizontal="right" vertical="center"/>
      <protection/>
    </xf>
    <xf numFmtId="0" fontId="9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>
      <alignment horizontal="right" vertical="center"/>
      <protection/>
    </xf>
    <xf numFmtId="0" fontId="9" fillId="0" borderId="98" xfId="61" applyFont="1" applyFill="1" applyBorder="1" applyAlignment="1">
      <alignment horizontal="right" vertical="center" shrinkToFit="1"/>
      <protection/>
    </xf>
    <xf numFmtId="182" fontId="9" fillId="0" borderId="22" xfId="61" applyNumberFormat="1" applyFont="1" applyBorder="1" applyAlignment="1">
      <alignment horizontal="right" vertical="center"/>
      <protection/>
    </xf>
    <xf numFmtId="196" fontId="9" fillId="0" borderId="77" xfId="61" applyNumberFormat="1" applyFont="1" applyBorder="1" applyAlignment="1">
      <alignment horizontal="right" vertical="center"/>
      <protection/>
    </xf>
    <xf numFmtId="182" fontId="9" fillId="0" borderId="19" xfId="61" applyNumberFormat="1" applyFont="1" applyBorder="1" applyAlignment="1">
      <alignment horizontal="right" vertical="center"/>
      <protection/>
    </xf>
    <xf numFmtId="196" fontId="9" fillId="0" borderId="99" xfId="61" applyNumberFormat="1" applyFont="1" applyBorder="1" applyAlignment="1">
      <alignment horizontal="right" vertical="center"/>
      <protection/>
    </xf>
    <xf numFmtId="196" fontId="9" fillId="0" borderId="78" xfId="61" applyNumberFormat="1" applyFont="1" applyBorder="1" applyAlignment="1">
      <alignment horizontal="right" vertical="center"/>
      <protection/>
    </xf>
    <xf numFmtId="182" fontId="9" fillId="0" borderId="79" xfId="61" applyNumberFormat="1" applyFont="1" applyBorder="1" applyAlignment="1">
      <alignment horizontal="right" vertical="center"/>
      <protection/>
    </xf>
    <xf numFmtId="0" fontId="11" fillId="0" borderId="0" xfId="61" applyFo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195" fontId="9" fillId="0" borderId="0" xfId="61" applyNumberFormat="1" applyFont="1" applyBorder="1" applyAlignment="1">
      <alignment horizontal="right" vertical="center"/>
      <protection/>
    </xf>
    <xf numFmtId="195" fontId="9" fillId="0" borderId="0" xfId="61" applyNumberFormat="1" applyFont="1">
      <alignment vertical="center"/>
      <protection/>
    </xf>
    <xf numFmtId="0" fontId="9" fillId="0" borderId="82" xfId="61" applyFont="1" applyBorder="1" applyAlignment="1">
      <alignment horizontal="right" vertical="center" shrinkToFit="1"/>
      <protection/>
    </xf>
    <xf numFmtId="0" fontId="9" fillId="0" borderId="85" xfId="61" applyFont="1" applyBorder="1" applyAlignment="1">
      <alignment horizontal="right" vertical="center" shrinkToFit="1"/>
      <protection/>
    </xf>
    <xf numFmtId="0" fontId="9" fillId="0" borderId="98" xfId="61" applyFont="1" applyBorder="1" applyAlignment="1">
      <alignment horizontal="right" vertical="center" shrinkToFit="1"/>
      <protection/>
    </xf>
    <xf numFmtId="182" fontId="9" fillId="0" borderId="0" xfId="61" applyNumberFormat="1" applyFont="1" applyFill="1" applyBorder="1" applyAlignment="1" applyProtection="1">
      <alignment horizontal="right" vertical="center"/>
      <protection locked="0"/>
    </xf>
    <xf numFmtId="182" fontId="9" fillId="0" borderId="36" xfId="61" applyNumberFormat="1" applyFont="1" applyFill="1" applyBorder="1" applyAlignment="1" applyProtection="1">
      <alignment horizontal="right" vertical="center"/>
      <protection locked="0"/>
    </xf>
    <xf numFmtId="182" fontId="9" fillId="0" borderId="33" xfId="61" applyNumberFormat="1" applyFont="1" applyFill="1" applyBorder="1" applyAlignment="1" applyProtection="1">
      <alignment horizontal="right" vertical="center"/>
      <protection locked="0"/>
    </xf>
    <xf numFmtId="182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 applyProtection="1">
      <alignment horizontal="right" vertical="center"/>
      <protection locked="0"/>
    </xf>
    <xf numFmtId="182" fontId="9" fillId="0" borderId="52" xfId="61" applyNumberFormat="1" applyFont="1" applyFill="1" applyBorder="1" applyAlignment="1" applyProtection="1">
      <alignment horizontal="right" vertical="center"/>
      <protection locked="0"/>
    </xf>
    <xf numFmtId="182" fontId="9" fillId="0" borderId="0" xfId="61" applyNumberFormat="1" applyFont="1" applyFill="1" applyBorder="1" applyAlignment="1">
      <alignment horizontal="right" vertical="center"/>
      <protection/>
    </xf>
    <xf numFmtId="183" fontId="9" fillId="0" borderId="17" xfId="61" applyNumberFormat="1" applyFont="1" applyBorder="1" applyAlignment="1">
      <alignment horizontal="right" vertical="center"/>
      <protection/>
    </xf>
    <xf numFmtId="0" fontId="2" fillId="0" borderId="11" xfId="61" applyFont="1" applyFill="1" applyBorder="1" applyAlignment="1">
      <alignment horizontal="centerContinuous" vertical="center"/>
      <protection/>
    </xf>
    <xf numFmtId="0" fontId="9" fillId="0" borderId="17" xfId="61" applyFont="1" applyFill="1" applyBorder="1" applyAlignment="1">
      <alignment horizontal="center" vertical="center" wrapText="1"/>
      <protection/>
    </xf>
    <xf numFmtId="185" fontId="9" fillId="0" borderId="45" xfId="61" applyNumberFormat="1" applyFont="1" applyFill="1" applyBorder="1" applyAlignment="1" applyProtection="1">
      <alignment horizontal="right" vertical="center"/>
      <protection locked="0"/>
    </xf>
    <xf numFmtId="185" fontId="9" fillId="0" borderId="0" xfId="61" applyNumberFormat="1" applyFont="1" applyFill="1" applyBorder="1" applyAlignment="1" applyProtection="1">
      <alignment horizontal="right" vertical="center"/>
      <protection locked="0"/>
    </xf>
    <xf numFmtId="185" fontId="9" fillId="0" borderId="36" xfId="61" applyNumberFormat="1" applyFont="1" applyFill="1" applyBorder="1" applyAlignment="1" applyProtection="1">
      <alignment horizontal="right" vertical="center"/>
      <protection locked="0"/>
    </xf>
    <xf numFmtId="185" fontId="9" fillId="0" borderId="33" xfId="61" applyNumberFormat="1" applyFont="1" applyFill="1" applyBorder="1" applyAlignment="1" applyProtection="1">
      <alignment horizontal="right" vertical="center"/>
      <protection locked="0"/>
    </xf>
    <xf numFmtId="185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97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>
      <alignment horizontal="right" vertical="center"/>
      <protection/>
    </xf>
    <xf numFmtId="196" fontId="9" fillId="0" borderId="100" xfId="61" applyNumberFormat="1" applyFont="1" applyBorder="1">
      <alignment vertical="center"/>
      <protection/>
    </xf>
    <xf numFmtId="196" fontId="9" fillId="0" borderId="101" xfId="61" applyNumberFormat="1" applyFont="1" applyBorder="1">
      <alignment vertical="center"/>
      <protection/>
    </xf>
    <xf numFmtId="182" fontId="9" fillId="0" borderId="97" xfId="61" applyNumberFormat="1" applyFont="1" applyFill="1" applyBorder="1" applyAlignment="1">
      <alignment horizontal="right" vertical="center"/>
      <protection/>
    </xf>
    <xf numFmtId="196" fontId="9" fillId="0" borderId="102" xfId="61" applyNumberFormat="1" applyFont="1" applyBorder="1">
      <alignment vertical="center"/>
      <protection/>
    </xf>
    <xf numFmtId="182" fontId="9" fillId="0" borderId="33" xfId="61" applyNumberFormat="1" applyFont="1" applyFill="1" applyBorder="1" applyAlignment="1">
      <alignment horizontal="right" vertical="center"/>
      <protection/>
    </xf>
    <xf numFmtId="196" fontId="9" fillId="0" borderId="103" xfId="61" applyNumberFormat="1" applyFont="1" applyBorder="1">
      <alignment vertical="center"/>
      <protection/>
    </xf>
    <xf numFmtId="182" fontId="9" fillId="0" borderId="17" xfId="61" applyNumberFormat="1" applyFont="1" applyBorder="1" applyAlignment="1">
      <alignment horizontal="right" vertical="center"/>
      <protection/>
    </xf>
    <xf numFmtId="196" fontId="9" fillId="0" borderId="104" xfId="61" applyNumberFormat="1" applyFont="1" applyBorder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Alignment="1">
      <alignment horizontal="right" vertical="center"/>
      <protection/>
    </xf>
    <xf numFmtId="0" fontId="2" fillId="0" borderId="15" xfId="61" applyFont="1" applyBorder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9" fillId="0" borderId="22" xfId="61" applyFont="1" applyBorder="1" applyAlignment="1">
      <alignment vertical="center" wrapText="1"/>
      <protection/>
    </xf>
    <xf numFmtId="0" fontId="9" fillId="0" borderId="22" xfId="61" applyFont="1" applyBorder="1" applyAlignment="1">
      <alignment horizontal="center" vertical="center" wrapText="1"/>
      <protection/>
    </xf>
    <xf numFmtId="0" fontId="9" fillId="0" borderId="0" xfId="61" applyFont="1" applyAlignment="1">
      <alignment horizontal="center" vertical="center" wrapText="1"/>
      <protection/>
    </xf>
    <xf numFmtId="181" fontId="12" fillId="0" borderId="105" xfId="61" applyNumberFormat="1" applyFont="1" applyBorder="1" applyAlignment="1">
      <alignment horizontal="left" vertical="center"/>
      <protection/>
    </xf>
    <xf numFmtId="182" fontId="2" fillId="0" borderId="105" xfId="61" applyNumberFormat="1" applyFont="1" applyBorder="1" applyAlignment="1" applyProtection="1">
      <alignment horizontal="right" vertical="center"/>
      <protection locked="0"/>
    </xf>
    <xf numFmtId="183" fontId="2" fillId="0" borderId="106" xfId="61" applyNumberFormat="1" applyFont="1" applyBorder="1" applyAlignment="1">
      <alignment horizontal="right" vertical="center"/>
      <protection/>
    </xf>
    <xf numFmtId="182" fontId="2" fillId="0" borderId="107" xfId="61" applyNumberFormat="1" applyFont="1" applyBorder="1" applyAlignment="1" applyProtection="1">
      <alignment horizontal="right" vertical="center"/>
      <protection locked="0"/>
    </xf>
    <xf numFmtId="182" fontId="2" fillId="0" borderId="108" xfId="61" applyNumberFormat="1" applyFont="1" applyBorder="1" applyAlignment="1" applyProtection="1">
      <alignment horizontal="right" vertical="center"/>
      <protection locked="0"/>
    </xf>
    <xf numFmtId="183" fontId="2" fillId="0" borderId="109" xfId="61" applyNumberFormat="1" applyFont="1" applyBorder="1" applyAlignment="1">
      <alignment horizontal="right" vertical="center"/>
      <protection/>
    </xf>
    <xf numFmtId="183" fontId="2" fillId="0" borderId="110" xfId="61" applyNumberFormat="1" applyFont="1" applyBorder="1" applyAlignment="1">
      <alignment horizontal="right" vertical="center"/>
      <protection/>
    </xf>
    <xf numFmtId="183" fontId="2" fillId="0" borderId="111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left" vertical="center"/>
      <protection/>
    </xf>
    <xf numFmtId="183" fontId="2" fillId="0" borderId="29" xfId="61" applyNumberFormat="1" applyFont="1" applyBorder="1" applyAlignment="1">
      <alignment horizontal="right" vertical="center"/>
      <protection/>
    </xf>
    <xf numFmtId="183" fontId="2" fillId="0" borderId="32" xfId="61" applyNumberFormat="1" applyFont="1" applyBorder="1" applyAlignment="1">
      <alignment horizontal="right" vertical="center"/>
      <protection/>
    </xf>
    <xf numFmtId="183" fontId="2" fillId="0" borderId="63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 applyProtection="1">
      <alignment horizontal="right" vertical="center"/>
      <protection locked="0"/>
    </xf>
    <xf numFmtId="183" fontId="2" fillId="0" borderId="27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 applyProtection="1">
      <alignment horizontal="right" vertical="center"/>
      <protection locked="0"/>
    </xf>
    <xf numFmtId="181" fontId="11" fillId="0" borderId="97" xfId="61" applyNumberFormat="1" applyFont="1" applyBorder="1" applyAlignment="1">
      <alignment horizontal="left" vertical="center"/>
      <protection/>
    </xf>
    <xf numFmtId="182" fontId="2" fillId="0" borderId="97" xfId="61" applyNumberFormat="1" applyFont="1" applyBorder="1" applyAlignment="1" applyProtection="1">
      <alignment horizontal="right" vertical="center"/>
      <protection locked="0"/>
    </xf>
    <xf numFmtId="183" fontId="2" fillId="0" borderId="37" xfId="61" applyNumberFormat="1" applyFont="1" applyBorder="1" applyAlignment="1">
      <alignment horizontal="right" vertical="center"/>
      <protection/>
    </xf>
    <xf numFmtId="183" fontId="2" fillId="0" borderId="40" xfId="61" applyNumberFormat="1" applyFont="1" applyBorder="1" applyAlignment="1">
      <alignment horizontal="right" vertical="center"/>
      <protection/>
    </xf>
    <xf numFmtId="183" fontId="2" fillId="0" borderId="83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 applyProtection="1">
      <alignment horizontal="right" vertical="center"/>
      <protection locked="0"/>
    </xf>
    <xf numFmtId="183" fontId="2" fillId="0" borderId="41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left" vertical="center"/>
      <protection/>
    </xf>
    <xf numFmtId="183" fontId="2" fillId="0" borderId="53" xfId="61" applyNumberFormat="1" applyFont="1" applyBorder="1" applyAlignment="1">
      <alignment horizontal="right" vertical="center"/>
      <protection/>
    </xf>
    <xf numFmtId="183" fontId="2" fillId="0" borderId="56" xfId="61" applyNumberFormat="1" applyFont="1" applyBorder="1" applyAlignment="1">
      <alignment horizontal="right" vertical="center"/>
      <protection/>
    </xf>
    <xf numFmtId="183" fontId="2" fillId="0" borderId="64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 applyProtection="1">
      <alignment horizontal="right" vertical="center"/>
      <protection locked="0"/>
    </xf>
    <xf numFmtId="183" fontId="2" fillId="0" borderId="34" xfId="61" applyNumberFormat="1" applyFont="1" applyBorder="1" applyAlignment="1">
      <alignment horizontal="right" vertical="center"/>
      <protection/>
    </xf>
    <xf numFmtId="181" fontId="11" fillId="0" borderId="112" xfId="61" applyNumberFormat="1" applyFont="1" applyBorder="1" applyAlignment="1">
      <alignment horizontal="left" vertical="center"/>
      <protection/>
    </xf>
    <xf numFmtId="182" fontId="2" fillId="0" borderId="112" xfId="61" applyNumberFormat="1" applyFont="1" applyBorder="1" applyAlignment="1" applyProtection="1">
      <alignment horizontal="right" vertical="center"/>
      <protection locked="0"/>
    </xf>
    <xf numFmtId="183" fontId="2" fillId="0" borderId="112" xfId="61" applyNumberFormat="1" applyFont="1" applyBorder="1" applyAlignment="1">
      <alignment horizontal="right" vertical="center"/>
      <protection/>
    </xf>
    <xf numFmtId="181" fontId="11" fillId="0" borderId="15" xfId="61" applyNumberFormat="1" applyFont="1" applyBorder="1" applyAlignment="1">
      <alignment horizontal="right" vertical="center"/>
      <protection/>
    </xf>
    <xf numFmtId="183" fontId="11" fillId="0" borderId="23" xfId="61" applyNumberFormat="1" applyFont="1" applyBorder="1" applyAlignment="1">
      <alignment horizontal="right" vertical="center"/>
      <protection/>
    </xf>
    <xf numFmtId="183" fontId="11" fillId="0" borderId="25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right" vertical="center"/>
      <protection/>
    </xf>
    <xf numFmtId="183" fontId="11" fillId="0" borderId="29" xfId="61" applyNumberFormat="1" applyFont="1" applyBorder="1" applyAlignment="1">
      <alignment horizontal="right" vertical="center"/>
      <protection/>
    </xf>
    <xf numFmtId="176" fontId="2" fillId="0" borderId="81" xfId="61" applyNumberFormat="1" applyFont="1" applyBorder="1" applyAlignment="1">
      <alignment horizontal="right" vertical="center"/>
      <protection/>
    </xf>
    <xf numFmtId="183" fontId="11" fillId="0" borderId="27" xfId="61" applyNumberFormat="1" applyFont="1" applyBorder="1" applyAlignment="1">
      <alignment horizontal="right" vertical="center"/>
      <protection/>
    </xf>
    <xf numFmtId="181" fontId="11" fillId="0" borderId="97" xfId="61" applyNumberFormat="1" applyFont="1" applyBorder="1" applyAlignment="1">
      <alignment horizontal="right" vertical="center"/>
      <protection/>
    </xf>
    <xf numFmtId="182" fontId="2" fillId="0" borderId="97" xfId="61" applyNumberFormat="1" applyFont="1" applyBorder="1" applyAlignment="1">
      <alignment horizontal="right" vertical="center"/>
      <protection/>
    </xf>
    <xf numFmtId="183" fontId="11" fillId="0" borderId="37" xfId="61" applyNumberFormat="1" applyFont="1" applyBorder="1" applyAlignment="1">
      <alignment horizontal="right" vertical="center"/>
      <protection/>
    </xf>
    <xf numFmtId="183" fontId="11" fillId="0" borderId="41" xfId="61" applyNumberFormat="1" applyFont="1" applyBorder="1" applyAlignment="1">
      <alignment horizontal="right" vertical="center"/>
      <protection/>
    </xf>
    <xf numFmtId="181" fontId="11" fillId="0" borderId="51" xfId="61" applyNumberFormat="1" applyFont="1" applyBorder="1" applyAlignment="1">
      <alignment horizontal="right" vertical="center"/>
      <protection/>
    </xf>
    <xf numFmtId="182" fontId="2" fillId="0" borderId="33" xfId="61" applyNumberFormat="1" applyFont="1" applyBorder="1" applyAlignment="1">
      <alignment horizontal="right" vertical="center"/>
      <protection/>
    </xf>
    <xf numFmtId="183" fontId="11" fillId="0" borderId="53" xfId="61" applyNumberFormat="1" applyFont="1" applyBorder="1" applyAlignment="1">
      <alignment horizontal="right" vertical="center"/>
      <protection/>
    </xf>
    <xf numFmtId="183" fontId="11" fillId="0" borderId="34" xfId="61" applyNumberFormat="1" applyFont="1" applyBorder="1" applyAlignment="1">
      <alignment horizontal="right" vertical="center"/>
      <protection/>
    </xf>
    <xf numFmtId="181" fontId="11" fillId="0" borderId="22" xfId="61" applyNumberFormat="1" applyFont="1" applyBorder="1" applyAlignment="1">
      <alignment horizontal="right" vertical="center"/>
      <protection/>
    </xf>
    <xf numFmtId="188" fontId="2" fillId="0" borderId="22" xfId="61" applyNumberFormat="1" applyFont="1" applyBorder="1">
      <alignment vertical="center"/>
      <protection/>
    </xf>
    <xf numFmtId="189" fontId="2" fillId="0" borderId="77" xfId="61" applyNumberFormat="1" applyFont="1" applyBorder="1">
      <alignment vertical="center"/>
      <protection/>
    </xf>
    <xf numFmtId="188" fontId="2" fillId="0" borderId="0" xfId="61" applyNumberFormat="1" applyFont="1">
      <alignment vertical="center"/>
      <protection/>
    </xf>
    <xf numFmtId="189" fontId="2" fillId="0" borderId="43" xfId="61" applyNumberFormat="1" applyFont="1" applyBorder="1">
      <alignment vertical="center"/>
      <protection/>
    </xf>
    <xf numFmtId="181" fontId="11" fillId="0" borderId="0" xfId="61" applyNumberFormat="1" applyFont="1" applyFill="1" applyBorder="1" applyAlignment="1">
      <alignment horizontal="left" vertical="center"/>
      <protection/>
    </xf>
    <xf numFmtId="176" fontId="2" fillId="0" borderId="15" xfId="61" applyNumberFormat="1" applyFont="1" applyBorder="1" applyAlignment="1">
      <alignment horizontal="right" vertical="center"/>
      <protection/>
    </xf>
    <xf numFmtId="176" fontId="2" fillId="0" borderId="26" xfId="61" applyNumberFormat="1" applyFont="1" applyBorder="1" applyAlignment="1">
      <alignment horizontal="right" vertical="center"/>
      <protection/>
    </xf>
    <xf numFmtId="176" fontId="2" fillId="0" borderId="97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right" vertical="center"/>
      <protection/>
    </xf>
    <xf numFmtId="176" fontId="2" fillId="0" borderId="33" xfId="61" applyNumberFormat="1" applyFont="1" applyBorder="1" applyAlignment="1">
      <alignment horizontal="right" vertical="center"/>
      <protection/>
    </xf>
    <xf numFmtId="0" fontId="2" fillId="0" borderId="0" xfId="61" applyProtection="1">
      <alignment vertical="center"/>
      <protection locked="0"/>
    </xf>
    <xf numFmtId="182" fontId="2" fillId="0" borderId="105" xfId="61" applyNumberFormat="1" applyFont="1" applyBorder="1" applyAlignment="1">
      <alignment horizontal="right" vertical="center"/>
      <protection/>
    </xf>
    <xf numFmtId="182" fontId="2" fillId="0" borderId="108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>
      <alignment horizontal="right" vertical="center"/>
      <protection/>
    </xf>
    <xf numFmtId="182" fontId="2" fillId="0" borderId="39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>
      <alignment horizontal="right" vertical="center"/>
      <protection/>
    </xf>
    <xf numFmtId="182" fontId="2" fillId="0" borderId="55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>
      <alignment horizontal="right" vertical="center"/>
      <protection/>
    </xf>
    <xf numFmtId="182" fontId="2" fillId="0" borderId="112" xfId="61" applyNumberFormat="1" applyFont="1" applyBorder="1" applyAlignment="1">
      <alignment horizontal="right" vertical="center"/>
      <protection/>
    </xf>
    <xf numFmtId="0" fontId="9" fillId="0" borderId="16" xfId="61" applyFont="1" applyBorder="1" applyAlignment="1">
      <alignment vertical="center" wrapText="1"/>
      <protection/>
    </xf>
    <xf numFmtId="181" fontId="11" fillId="0" borderId="28" xfId="61" applyNumberFormat="1" applyFont="1" applyBorder="1" applyAlignment="1">
      <alignment horizontal="left" vertical="center"/>
      <protection/>
    </xf>
    <xf numFmtId="0" fontId="2" fillId="0" borderId="15" xfId="61" applyFont="1" applyBorder="1" applyAlignment="1">
      <alignment horizontal="centerContinuous" vertical="center" shrinkToFit="1"/>
      <protection/>
    </xf>
    <xf numFmtId="183" fontId="11" fillId="0" borderId="113" xfId="61" applyNumberFormat="1" applyFont="1" applyBorder="1" applyAlignment="1">
      <alignment horizontal="right" vertical="center"/>
      <protection/>
    </xf>
    <xf numFmtId="183" fontId="11" fillId="0" borderId="101" xfId="61" applyNumberFormat="1" applyFont="1" applyBorder="1" applyAlignment="1">
      <alignment horizontal="right" vertical="center"/>
      <protection/>
    </xf>
    <xf numFmtId="183" fontId="11" fillId="0" borderId="102" xfId="61" applyNumberFormat="1" applyFont="1" applyBorder="1" applyAlignment="1">
      <alignment horizontal="right" vertical="center"/>
      <protection/>
    </xf>
    <xf numFmtId="183" fontId="11" fillId="0" borderId="103" xfId="61" applyNumberFormat="1" applyFont="1" applyBorder="1" applyAlignment="1">
      <alignment horizontal="right" vertical="center"/>
      <protection/>
    </xf>
    <xf numFmtId="189" fontId="2" fillId="0" borderId="104" xfId="61" applyNumberFormat="1" applyFont="1" applyBorder="1">
      <alignment vertical="center"/>
      <protection/>
    </xf>
    <xf numFmtId="176" fontId="2" fillId="0" borderId="11" xfId="61" applyNumberFormat="1" applyFont="1" applyBorder="1" applyAlignment="1">
      <alignment horizontal="right" vertical="center"/>
      <protection/>
    </xf>
    <xf numFmtId="176" fontId="2" fillId="0" borderId="114" xfId="61" applyNumberFormat="1" applyFont="1" applyBorder="1" applyAlignment="1">
      <alignment horizontal="right" vertical="center"/>
      <protection/>
    </xf>
    <xf numFmtId="176" fontId="2" fillId="0" borderId="0" xfId="61" applyNumberFormat="1" applyFont="1" applyBorder="1" applyAlignment="1">
      <alignment horizontal="right" vertical="center"/>
      <protection/>
    </xf>
    <xf numFmtId="176" fontId="2" fillId="0" borderId="36" xfId="61" applyNumberFormat="1" applyFont="1" applyBorder="1" applyAlignment="1">
      <alignment horizontal="right" vertical="center"/>
      <protection/>
    </xf>
    <xf numFmtId="176" fontId="2" fillId="0" borderId="52" xfId="61" applyNumberFormat="1" applyFont="1" applyBorder="1" applyAlignment="1">
      <alignment horizontal="right" vertical="center"/>
      <protection/>
    </xf>
    <xf numFmtId="188" fontId="2" fillId="0" borderId="17" xfId="61" applyNumberFormat="1" applyFont="1" applyBorder="1">
      <alignment vertical="center"/>
      <protection/>
    </xf>
    <xf numFmtId="176" fontId="2" fillId="0" borderId="13" xfId="61" applyNumberFormat="1" applyFont="1" applyBorder="1" applyAlignment="1">
      <alignment horizontal="right" vertical="center"/>
      <protection/>
    </xf>
    <xf numFmtId="176" fontId="2" fillId="0" borderId="31" xfId="61" applyNumberFormat="1" applyFont="1" applyBorder="1" applyAlignment="1">
      <alignment horizontal="right" vertical="center"/>
      <protection/>
    </xf>
    <xf numFmtId="176" fontId="2" fillId="0" borderId="30" xfId="61" applyNumberFormat="1" applyFont="1" applyBorder="1" applyAlignment="1">
      <alignment horizontal="right" vertical="center"/>
      <protection/>
    </xf>
    <xf numFmtId="176" fontId="2" fillId="0" borderId="38" xfId="61" applyNumberFormat="1" applyFont="1" applyBorder="1" applyAlignment="1">
      <alignment horizontal="right" vertical="center"/>
      <protection/>
    </xf>
    <xf numFmtId="176" fontId="2" fillId="0" borderId="54" xfId="61" applyNumberFormat="1" applyFont="1" applyBorder="1" applyAlignment="1">
      <alignment horizontal="right" vertical="center"/>
      <protection/>
    </xf>
    <xf numFmtId="188" fontId="2" fillId="0" borderId="20" xfId="61" applyNumberFormat="1" applyFont="1" applyBorder="1">
      <alignment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12" fillId="0" borderId="115" xfId="61" applyFont="1" applyBorder="1" applyAlignment="1">
      <alignment horizontal="center" vertical="center"/>
      <protection/>
    </xf>
    <xf numFmtId="0" fontId="12" fillId="0" borderId="116" xfId="61" applyFont="1" applyBorder="1" applyAlignment="1">
      <alignment horizontal="center" vertical="center"/>
      <protection/>
    </xf>
    <xf numFmtId="0" fontId="12" fillId="0" borderId="117" xfId="61" applyFont="1" applyBorder="1" applyAlignment="1">
      <alignment vertical="center" wrapText="1"/>
      <protection/>
    </xf>
    <xf numFmtId="0" fontId="12" fillId="0" borderId="26" xfId="61" applyFont="1" applyBorder="1" applyAlignment="1">
      <alignment vertical="center"/>
      <protection/>
    </xf>
    <xf numFmtId="0" fontId="12" fillId="0" borderId="22" xfId="61" applyFont="1" applyBorder="1" applyAlignment="1">
      <alignment vertical="center"/>
      <protection/>
    </xf>
    <xf numFmtId="0" fontId="12" fillId="0" borderId="118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 wrapText="1"/>
      <protection/>
    </xf>
    <xf numFmtId="0" fontId="12" fillId="0" borderId="119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/>
      <protection/>
    </xf>
    <xf numFmtId="0" fontId="2" fillId="0" borderId="120" xfId="61" applyFont="1" applyBorder="1" applyAlignment="1">
      <alignment horizontal="center" vertical="center"/>
      <protection/>
    </xf>
    <xf numFmtId="0" fontId="2" fillId="0" borderId="91" xfId="61" applyBorder="1">
      <alignment vertical="center"/>
      <protection/>
    </xf>
    <xf numFmtId="0" fontId="2" fillId="0" borderId="120" xfId="61" applyBorder="1">
      <alignment vertical="center"/>
      <protection/>
    </xf>
    <xf numFmtId="0" fontId="12" fillId="0" borderId="91" xfId="61" applyFont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磨葬e義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480005\&#32113;&#35336;&#31649;&#29702;&#35506;\&#21307;&#30274;&#36027;&#32113;&#35336;\&#22522;&#37329;&#32113;&#35336;&#26376;&#22577;&#38306;&#20418;\20&#24180;&#24230;\&#21407;&#31295;&#12539;&#12487;&#12540;&#12479;\&#26087;&#12471;&#12540;&#12488;&#65288;237910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_第2表"/>
      <sheetName val="_第3表"/>
      <sheetName val="_第7表"/>
      <sheetName val="_第9表"/>
      <sheetName val="_第10表"/>
      <sheetName val="_参考資料３"/>
      <sheetName val="_D-2"/>
      <sheetName val="_D-3"/>
      <sheetName val="_D-7"/>
      <sheetName val="_D-9"/>
      <sheetName val="_D-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PageLayoutView="0" workbookViewId="0" topLeftCell="A1">
      <selection activeCell="E18" sqref="E18"/>
    </sheetView>
  </sheetViews>
  <sheetFormatPr defaultColWidth="10.25390625" defaultRowHeight="18.75" customHeight="1"/>
  <cols>
    <col min="1" max="1" width="16.25390625" style="1" customWidth="1"/>
    <col min="2" max="2" width="14.25390625" style="1" customWidth="1"/>
    <col min="3" max="3" width="10.00390625" style="1" customWidth="1"/>
    <col min="4" max="4" width="14.25390625" style="1" customWidth="1"/>
    <col min="5" max="5" width="10.00390625" style="1" customWidth="1"/>
    <col min="6" max="6" width="14.25390625" style="4" customWidth="1"/>
    <col min="7" max="7" width="10.00390625" style="4" customWidth="1"/>
    <col min="8" max="8" width="1.37890625" style="1" customWidth="1"/>
    <col min="9" max="9" width="14.25390625" style="1" customWidth="1"/>
    <col min="10" max="10" width="10.00390625" style="1" customWidth="1"/>
    <col min="11" max="16384" width="10.25390625" style="1" customWidth="1"/>
  </cols>
  <sheetData>
    <row r="1" spans="1:10" ht="18.75" customHeight="1">
      <c r="A1" s="379" t="s">
        <v>135</v>
      </c>
      <c r="B1" s="379"/>
      <c r="C1" s="379"/>
      <c r="D1" s="379"/>
      <c r="E1" s="379"/>
      <c r="F1" s="379"/>
      <c r="G1" s="379"/>
      <c r="H1" s="379"/>
      <c r="I1" s="379"/>
      <c r="J1" s="379"/>
    </row>
    <row r="2" spans="1:10" ht="18.75" customHeight="1">
      <c r="A2" s="2"/>
      <c r="B2" s="2"/>
      <c r="C2" s="2"/>
      <c r="D2" s="2"/>
      <c r="E2" s="2"/>
      <c r="F2" s="3"/>
      <c r="G2" s="3"/>
      <c r="H2" s="2"/>
      <c r="I2" s="2"/>
      <c r="J2" s="2"/>
    </row>
    <row r="3" spans="1:9" ht="18.75" customHeight="1">
      <c r="A3" s="2"/>
      <c r="B3" s="2"/>
      <c r="C3" s="2"/>
      <c r="D3" s="2"/>
      <c r="E3" s="2"/>
      <c r="G3" s="5"/>
      <c r="H3" s="2"/>
      <c r="I3" s="6" t="s">
        <v>0</v>
      </c>
    </row>
    <row r="4" spans="1:9" ht="18.75" customHeight="1">
      <c r="A4" s="7" t="s">
        <v>1</v>
      </c>
      <c r="B4" s="7"/>
      <c r="C4" s="7"/>
      <c r="D4" s="7"/>
      <c r="E4" s="7"/>
      <c r="F4" s="6"/>
      <c r="G4" s="8"/>
      <c r="H4" s="7"/>
      <c r="I4" s="7"/>
    </row>
    <row r="5" spans="1:10" ht="18.75" customHeight="1" thickBot="1">
      <c r="A5" s="7" t="s">
        <v>31</v>
      </c>
      <c r="B5" s="7"/>
      <c r="C5" s="7"/>
      <c r="D5" s="7"/>
      <c r="E5" s="7"/>
      <c r="F5" s="6"/>
      <c r="G5" s="8"/>
      <c r="H5" s="7"/>
      <c r="I5" s="7"/>
      <c r="J5" s="7"/>
    </row>
    <row r="6" spans="1:10" ht="18.75" customHeight="1">
      <c r="A6" s="9"/>
      <c r="B6" s="10" t="s">
        <v>2</v>
      </c>
      <c r="C6" s="11"/>
      <c r="D6" s="12" t="s">
        <v>3</v>
      </c>
      <c r="E6" s="11"/>
      <c r="F6" s="12" t="s">
        <v>4</v>
      </c>
      <c r="G6" s="13"/>
      <c r="H6" s="14"/>
      <c r="I6" s="360" t="s">
        <v>5</v>
      </c>
      <c r="J6" s="16"/>
    </row>
    <row r="7" spans="1:10" ht="24" customHeight="1" thickBot="1">
      <c r="A7" s="17"/>
      <c r="B7" s="18"/>
      <c r="C7" s="19" t="s">
        <v>6</v>
      </c>
      <c r="D7" s="20"/>
      <c r="E7" s="19" t="s">
        <v>6</v>
      </c>
      <c r="F7" s="21"/>
      <c r="G7" s="22" t="s">
        <v>6</v>
      </c>
      <c r="H7" s="23"/>
      <c r="I7" s="24"/>
      <c r="J7" s="22" t="s">
        <v>6</v>
      </c>
    </row>
    <row r="8" spans="1:10" ht="18.75" customHeight="1">
      <c r="A8" s="25" t="s">
        <v>7</v>
      </c>
      <c r="B8" s="26"/>
      <c r="C8" s="27"/>
      <c r="D8" s="28"/>
      <c r="E8" s="29"/>
      <c r="F8" s="30"/>
      <c r="G8" s="31"/>
      <c r="H8" s="23"/>
      <c r="I8" s="32"/>
      <c r="J8" s="33"/>
    </row>
    <row r="9" spans="1:10" ht="18.75" customHeight="1">
      <c r="A9" s="34" t="s">
        <v>8</v>
      </c>
      <c r="B9" s="35">
        <v>10039.81229223</v>
      </c>
      <c r="C9" s="36">
        <v>-0.36506118772770435</v>
      </c>
      <c r="D9" s="38">
        <v>5423.69503388</v>
      </c>
      <c r="E9" s="39">
        <v>4.047111131039216</v>
      </c>
      <c r="F9" s="37">
        <v>513.16478156</v>
      </c>
      <c r="G9" s="40">
        <v>-15.00387425711827</v>
      </c>
      <c r="H9" s="41"/>
      <c r="I9" s="42">
        <v>12211.5584854</v>
      </c>
      <c r="J9" s="43">
        <v>1.1372989861325777</v>
      </c>
    </row>
    <row r="10" spans="1:10" ht="18.75" customHeight="1">
      <c r="A10" s="34" t="s">
        <v>9</v>
      </c>
      <c r="B10" s="35">
        <v>4702.9861</v>
      </c>
      <c r="C10" s="36">
        <v>-0.954923300386298</v>
      </c>
      <c r="D10" s="38">
        <v>2462.423</v>
      </c>
      <c r="E10" s="39">
        <v>3.83620245070378</v>
      </c>
      <c r="F10" s="37">
        <v>228.4181</v>
      </c>
      <c r="G10" s="40">
        <v>-15.170974134396559</v>
      </c>
      <c r="H10" s="41"/>
      <c r="I10" s="42">
        <v>3885.8166</v>
      </c>
      <c r="J10" s="43">
        <v>2.24149670934446</v>
      </c>
    </row>
    <row r="11" spans="1:10" ht="18.75" customHeight="1">
      <c r="A11" s="34" t="s">
        <v>10</v>
      </c>
      <c r="B11" s="35">
        <v>6482.3099</v>
      </c>
      <c r="C11" s="36">
        <v>-3.225290725275798</v>
      </c>
      <c r="D11" s="38">
        <v>3358.511</v>
      </c>
      <c r="E11" s="39">
        <v>1.0143327695076607</v>
      </c>
      <c r="F11" s="37">
        <v>305.6169</v>
      </c>
      <c r="G11" s="40">
        <v>-17.21692516888872</v>
      </c>
      <c r="H11" s="41"/>
      <c r="I11" s="44">
        <v>6800.4858</v>
      </c>
      <c r="J11" s="45">
        <v>-1.1148906759253663</v>
      </c>
    </row>
    <row r="12" spans="1:10" ht="18.75" customHeight="1" thickBot="1">
      <c r="A12" s="46" t="s">
        <v>11</v>
      </c>
      <c r="B12" s="47">
        <v>3685.6419</v>
      </c>
      <c r="C12" s="48">
        <v>-2.2433044612735387</v>
      </c>
      <c r="D12" s="50">
        <v>1268.9809</v>
      </c>
      <c r="E12" s="51">
        <v>4.418568254236789</v>
      </c>
      <c r="F12" s="49">
        <v>161.4871</v>
      </c>
      <c r="G12" s="52">
        <v>-15.68006198924273</v>
      </c>
      <c r="H12" s="41"/>
      <c r="I12" s="53">
        <v>1548.985</v>
      </c>
      <c r="J12" s="54">
        <v>1.7088833753546027</v>
      </c>
    </row>
    <row r="13" spans="1:9" ht="18.75" customHeight="1">
      <c r="A13" s="55" t="s">
        <v>12</v>
      </c>
      <c r="B13" s="56"/>
      <c r="C13" s="57"/>
      <c r="D13" s="59"/>
      <c r="E13" s="60"/>
      <c r="F13" s="58"/>
      <c r="G13" s="61"/>
      <c r="H13" s="41"/>
      <c r="I13" s="62"/>
    </row>
    <row r="14" spans="1:10" ht="18.75" customHeight="1">
      <c r="A14" s="34" t="s">
        <v>13</v>
      </c>
      <c r="B14" s="35">
        <v>9575.49665713</v>
      </c>
      <c r="C14" s="36">
        <v>-0.3511004592738516</v>
      </c>
      <c r="D14" s="38">
        <v>5291.61262566</v>
      </c>
      <c r="E14" s="39">
        <v>4.059775979977687</v>
      </c>
      <c r="F14" s="37">
        <v>513.16478156</v>
      </c>
      <c r="G14" s="40">
        <v>-15.00387425711827</v>
      </c>
      <c r="H14" s="41"/>
      <c r="I14" s="63"/>
      <c r="J14" s="41"/>
    </row>
    <row r="15" spans="1:10" ht="18.75" customHeight="1">
      <c r="A15" s="34" t="s">
        <v>9</v>
      </c>
      <c r="B15" s="35">
        <v>4418.8977</v>
      </c>
      <c r="C15" s="36">
        <v>-0.9317940302121315</v>
      </c>
      <c r="D15" s="38">
        <v>2403.0749</v>
      </c>
      <c r="E15" s="39">
        <v>3.8195145139521003</v>
      </c>
      <c r="F15" s="37">
        <v>228.4181</v>
      </c>
      <c r="G15" s="40">
        <v>-15.170974134396559</v>
      </c>
      <c r="H15" s="41"/>
      <c r="I15" s="63"/>
      <c r="J15" s="41"/>
    </row>
    <row r="16" spans="1:10" ht="18.75" customHeight="1">
      <c r="A16" s="64" t="s">
        <v>14</v>
      </c>
      <c r="B16" s="65">
        <v>6144.6454</v>
      </c>
      <c r="C16" s="66">
        <v>-3.223346238419296</v>
      </c>
      <c r="D16" s="68">
        <v>3281.3768</v>
      </c>
      <c r="E16" s="69">
        <v>1.0098750210207896</v>
      </c>
      <c r="F16" s="67">
        <v>305.6169</v>
      </c>
      <c r="G16" s="70">
        <v>-17.21692516888872</v>
      </c>
      <c r="H16" s="41"/>
      <c r="I16" s="41"/>
      <c r="J16" s="41"/>
    </row>
    <row r="17" spans="1:9" ht="18.75" customHeight="1" thickBot="1">
      <c r="A17" s="71" t="s">
        <v>15</v>
      </c>
      <c r="B17" s="72">
        <v>3391.7457</v>
      </c>
      <c r="C17" s="73">
        <v>-2.28124425585564</v>
      </c>
      <c r="D17" s="74">
        <v>1235.8153</v>
      </c>
      <c r="E17" s="75">
        <v>4.392779940750785</v>
      </c>
      <c r="F17" s="76">
        <v>161.4871</v>
      </c>
      <c r="G17" s="77">
        <v>-15.68006198924273</v>
      </c>
      <c r="H17" s="41"/>
      <c r="I17" s="78"/>
    </row>
    <row r="18" spans="1:9" ht="18.75" customHeight="1">
      <c r="A18" s="79" t="s">
        <v>16</v>
      </c>
      <c r="B18" s="80"/>
      <c r="C18" s="36"/>
      <c r="D18" s="81"/>
      <c r="E18" s="61"/>
      <c r="F18" s="80"/>
      <c r="G18" s="82"/>
      <c r="H18" s="41"/>
      <c r="I18" s="78"/>
    </row>
    <row r="19" spans="1:9" ht="18.75" customHeight="1">
      <c r="A19" s="34" t="s">
        <v>13</v>
      </c>
      <c r="B19" s="35">
        <v>464.3156351</v>
      </c>
      <c r="C19" s="36">
        <v>-0.6521010814171149</v>
      </c>
      <c r="D19" s="38">
        <v>132.08240822</v>
      </c>
      <c r="E19" s="83">
        <v>3.5422432267090187</v>
      </c>
      <c r="F19" s="84"/>
      <c r="G19" s="82"/>
      <c r="H19" s="41"/>
      <c r="I19" s="78"/>
    </row>
    <row r="20" spans="1:9" ht="18.75" customHeight="1">
      <c r="A20" s="34" t="s">
        <v>9</v>
      </c>
      <c r="B20" s="35">
        <v>284.0884</v>
      </c>
      <c r="C20" s="36">
        <v>-1.3133057050255417</v>
      </c>
      <c r="D20" s="38">
        <v>59.3481</v>
      </c>
      <c r="E20" s="83">
        <v>4.516452842815255</v>
      </c>
      <c r="F20" s="84"/>
      <c r="G20" s="82"/>
      <c r="H20" s="41"/>
      <c r="I20" s="78"/>
    </row>
    <row r="21" spans="1:9" ht="18.75" customHeight="1">
      <c r="A21" s="64" t="s">
        <v>17</v>
      </c>
      <c r="B21" s="65">
        <v>337.6645</v>
      </c>
      <c r="C21" s="66">
        <v>-3.260661856026303</v>
      </c>
      <c r="D21" s="68">
        <v>77.1342</v>
      </c>
      <c r="E21" s="85">
        <v>1.2043355555176447</v>
      </c>
      <c r="F21" s="84"/>
      <c r="G21" s="82"/>
      <c r="H21" s="41"/>
      <c r="I21" s="78"/>
    </row>
    <row r="22" spans="1:10" ht="18.75" customHeight="1" thickBot="1">
      <c r="A22" s="86" t="s">
        <v>15</v>
      </c>
      <c r="B22" s="87">
        <v>293.8962</v>
      </c>
      <c r="C22" s="88">
        <v>-1.8033140724118937</v>
      </c>
      <c r="D22" s="89">
        <v>33.1656</v>
      </c>
      <c r="E22" s="90">
        <v>5.388658332750779</v>
      </c>
      <c r="F22" s="84"/>
      <c r="G22" s="82"/>
      <c r="H22" s="41"/>
      <c r="I22" s="41"/>
      <c r="J22" s="41"/>
    </row>
    <row r="23" spans="1:9" ht="6" customHeight="1">
      <c r="A23" s="78"/>
      <c r="B23" s="78"/>
      <c r="C23" s="78"/>
      <c r="D23" s="78"/>
      <c r="E23" s="78"/>
      <c r="F23" s="8"/>
      <c r="G23" s="8"/>
      <c r="H23" s="78"/>
      <c r="I23" s="78"/>
    </row>
    <row r="24" spans="1:9" s="91" customFormat="1" ht="18.75" customHeight="1">
      <c r="A24" s="378"/>
      <c r="B24" s="378"/>
      <c r="C24" s="378"/>
      <c r="E24" s="92" t="s">
        <v>18</v>
      </c>
      <c r="F24" s="41"/>
      <c r="G24" s="93"/>
      <c r="H24" s="41"/>
      <c r="I24" s="41"/>
    </row>
    <row r="25" spans="1:11" s="91" customFormat="1" ht="21.75" customHeight="1">
      <c r="A25" s="94"/>
      <c r="B25" s="94"/>
      <c r="C25" s="95"/>
      <c r="E25" s="96"/>
      <c r="F25" s="97" t="s">
        <v>19</v>
      </c>
      <c r="G25" s="98" t="s">
        <v>20</v>
      </c>
      <c r="H25" s="99"/>
      <c r="I25" s="99" t="s">
        <v>21</v>
      </c>
      <c r="K25" s="100"/>
    </row>
    <row r="26" spans="1:9" s="91" customFormat="1" ht="18.75" customHeight="1">
      <c r="A26" s="101"/>
      <c r="B26" s="102"/>
      <c r="C26" s="103"/>
      <c r="E26" s="104" t="s">
        <v>22</v>
      </c>
      <c r="F26" s="105">
        <v>22</v>
      </c>
      <c r="G26" s="106">
        <v>22</v>
      </c>
      <c r="H26" s="41"/>
      <c r="I26" s="41"/>
    </row>
    <row r="27" spans="1:9" ht="18.75" customHeight="1">
      <c r="A27" s="101"/>
      <c r="B27" s="102"/>
      <c r="C27" s="107"/>
      <c r="E27" s="104" t="s">
        <v>23</v>
      </c>
      <c r="F27" s="105">
        <v>4</v>
      </c>
      <c r="G27" s="108">
        <v>2</v>
      </c>
      <c r="H27" s="78"/>
      <c r="I27" s="78"/>
    </row>
    <row r="28" spans="1:9" ht="18.75" customHeight="1">
      <c r="A28" s="101"/>
      <c r="B28" s="102"/>
      <c r="C28" s="107"/>
      <c r="E28" s="98" t="s">
        <v>24</v>
      </c>
      <c r="F28" s="105">
        <v>5</v>
      </c>
      <c r="G28" s="108">
        <v>0</v>
      </c>
      <c r="H28" s="8"/>
      <c r="I28" s="8"/>
    </row>
    <row r="29" spans="1:9" ht="18.75" customHeight="1">
      <c r="A29" s="101"/>
      <c r="B29" s="102"/>
      <c r="C29" s="107"/>
      <c r="E29" s="109" t="s">
        <v>25</v>
      </c>
      <c r="F29" s="110">
        <v>31</v>
      </c>
      <c r="G29" s="111">
        <v>24</v>
      </c>
      <c r="H29" s="112"/>
      <c r="I29" s="112">
        <v>0</v>
      </c>
    </row>
    <row r="30" spans="1:9" ht="18.75" customHeight="1">
      <c r="A30" s="113"/>
      <c r="B30" s="114"/>
      <c r="C30" s="78"/>
      <c r="D30" s="78"/>
      <c r="E30" s="98"/>
      <c r="F30" s="115"/>
      <c r="G30" s="108"/>
      <c r="H30" s="116"/>
      <c r="I30" s="117"/>
    </row>
    <row r="31" spans="1:9" ht="18.75" customHeight="1" thickBot="1">
      <c r="A31" s="7" t="s">
        <v>46</v>
      </c>
      <c r="B31" s="118"/>
      <c r="C31" s="118"/>
      <c r="D31" s="118"/>
      <c r="E31" s="118"/>
      <c r="F31" s="93"/>
      <c r="G31" s="93"/>
      <c r="H31" s="78"/>
      <c r="I31" s="78"/>
    </row>
    <row r="32" spans="1:10" ht="18.75" customHeight="1">
      <c r="A32" s="9"/>
      <c r="B32" s="10" t="s">
        <v>2</v>
      </c>
      <c r="C32" s="11"/>
      <c r="D32" s="12" t="s">
        <v>3</v>
      </c>
      <c r="E32" s="11"/>
      <c r="F32" s="12" t="s">
        <v>4</v>
      </c>
      <c r="G32" s="13"/>
      <c r="H32" s="14"/>
      <c r="I32" s="360" t="s">
        <v>5</v>
      </c>
      <c r="J32" s="16"/>
    </row>
    <row r="33" spans="1:10" ht="23.25" customHeight="1" thickBot="1">
      <c r="A33" s="17"/>
      <c r="B33" s="18"/>
      <c r="C33" s="19" t="s">
        <v>6</v>
      </c>
      <c r="D33" s="20"/>
      <c r="E33" s="19" t="s">
        <v>6</v>
      </c>
      <c r="F33" s="21"/>
      <c r="G33" s="22" t="s">
        <v>6</v>
      </c>
      <c r="H33" s="23"/>
      <c r="I33" s="24"/>
      <c r="J33" s="22" t="s">
        <v>6</v>
      </c>
    </row>
    <row r="34" spans="1:10" ht="18.75" customHeight="1">
      <c r="A34" s="25" t="s">
        <v>7</v>
      </c>
      <c r="B34" s="23"/>
      <c r="C34" s="119"/>
      <c r="D34" s="120"/>
      <c r="E34" s="121"/>
      <c r="F34" s="122"/>
      <c r="G34" s="123"/>
      <c r="H34" s="23"/>
      <c r="I34" s="32"/>
      <c r="J34" s="33"/>
    </row>
    <row r="35" spans="1:10" ht="18.75" customHeight="1">
      <c r="A35" s="124" t="s">
        <v>26</v>
      </c>
      <c r="B35" s="35">
        <v>27240.335780396897</v>
      </c>
      <c r="C35" s="36">
        <v>1.921344889160821</v>
      </c>
      <c r="D35" s="38">
        <v>42740.55688214062</v>
      </c>
      <c r="E35" s="39">
        <v>-0.35573857160459</v>
      </c>
      <c r="F35" s="37">
        <v>31777.44733542184</v>
      </c>
      <c r="G35" s="40">
        <v>0.8019310119016012</v>
      </c>
      <c r="H35" s="41"/>
      <c r="I35" s="42">
        <v>78835.8730743035</v>
      </c>
      <c r="J35" s="43">
        <v>-0.5619807928798082</v>
      </c>
    </row>
    <row r="36" spans="1:10" ht="18.75" customHeight="1">
      <c r="A36" s="124" t="s">
        <v>27</v>
      </c>
      <c r="B36" s="125">
        <v>1.7588007939675312</v>
      </c>
      <c r="C36" s="36">
        <v>-1.0045207221772756</v>
      </c>
      <c r="D36" s="127">
        <v>2.646620607134434</v>
      </c>
      <c r="E36" s="39">
        <v>-3.2601821128599795</v>
      </c>
      <c r="F36" s="126">
        <v>1.892515872784885</v>
      </c>
      <c r="G36" s="40">
        <v>-1.822656913540328</v>
      </c>
      <c r="H36" s="41"/>
      <c r="I36" s="128">
        <v>4.39028512219292</v>
      </c>
      <c r="J36" s="43">
        <v>-2.7763298126663045</v>
      </c>
    </row>
    <row r="37" spans="1:10" ht="18.75" customHeight="1" thickBot="1">
      <c r="A37" s="129" t="s">
        <v>28</v>
      </c>
      <c r="B37" s="130">
        <v>15488.016535941917</v>
      </c>
      <c r="C37" s="131">
        <v>2.9555547714728476</v>
      </c>
      <c r="D37" s="133">
        <v>16149.10605884572</v>
      </c>
      <c r="E37" s="134">
        <v>3.0023247972658282</v>
      </c>
      <c r="F37" s="132">
        <v>16791.11271529814</v>
      </c>
      <c r="G37" s="135">
        <v>2.6733132542918554</v>
      </c>
      <c r="H37" s="41"/>
      <c r="I37" s="42">
        <v>17956.891381789224</v>
      </c>
      <c r="J37" s="43">
        <v>2.2775822137961086</v>
      </c>
    </row>
    <row r="38" spans="1:10" ht="18.75" customHeight="1">
      <c r="A38" s="55" t="s">
        <v>12</v>
      </c>
      <c r="B38" s="56"/>
      <c r="C38" s="57"/>
      <c r="D38" s="59"/>
      <c r="E38" s="60"/>
      <c r="F38" s="58"/>
      <c r="G38" s="61"/>
      <c r="H38" s="41"/>
      <c r="I38" s="136"/>
      <c r="J38" s="137"/>
    </row>
    <row r="39" spans="1:9" ht="18.75" customHeight="1">
      <c r="A39" s="124" t="s">
        <v>26</v>
      </c>
      <c r="B39" s="35">
        <v>28231.764713757875</v>
      </c>
      <c r="C39" s="36">
        <v>1.9752030015972366</v>
      </c>
      <c r="D39" s="38">
        <v>42818.79845362005</v>
      </c>
      <c r="E39" s="39">
        <v>-0.3189913717807684</v>
      </c>
      <c r="F39" s="37">
        <v>31777.44733542184</v>
      </c>
      <c r="G39" s="40">
        <v>0.8019310119016012</v>
      </c>
      <c r="H39" s="41"/>
      <c r="I39" s="78"/>
    </row>
    <row r="40" spans="1:9" ht="18.75" customHeight="1">
      <c r="A40" s="124" t="s">
        <v>27</v>
      </c>
      <c r="B40" s="125">
        <v>1.8116468460474497</v>
      </c>
      <c r="C40" s="36">
        <v>-0.9640953524115332</v>
      </c>
      <c r="D40" s="127">
        <v>2.6552323797900867</v>
      </c>
      <c r="E40" s="39">
        <v>-3.2405544920347893</v>
      </c>
      <c r="F40" s="126">
        <v>1.892515872784885</v>
      </c>
      <c r="G40" s="40">
        <v>-1.822656913540328</v>
      </c>
      <c r="H40" s="41"/>
      <c r="I40" s="78"/>
    </row>
    <row r="41" spans="1:9" ht="18.75" customHeight="1" thickBot="1">
      <c r="A41" s="129" t="s">
        <v>28</v>
      </c>
      <c r="B41" s="130">
        <v>15583.481281328293</v>
      </c>
      <c r="C41" s="131">
        <v>2.9679118542593272</v>
      </c>
      <c r="D41" s="133">
        <v>16126.196252926515</v>
      </c>
      <c r="E41" s="134">
        <v>3.019408704665949</v>
      </c>
      <c r="F41" s="138">
        <v>16791.11271529814</v>
      </c>
      <c r="G41" s="139">
        <v>2.6733132542918554</v>
      </c>
      <c r="H41" s="41"/>
      <c r="I41" s="78"/>
    </row>
    <row r="42" spans="1:9" ht="18.75" customHeight="1">
      <c r="A42" s="55" t="s">
        <v>29</v>
      </c>
      <c r="B42" s="56"/>
      <c r="C42" s="57"/>
      <c r="D42" s="59"/>
      <c r="E42" s="140"/>
      <c r="F42" s="80"/>
      <c r="G42" s="141"/>
      <c r="H42" s="41"/>
      <c r="I42" s="78"/>
    </row>
    <row r="43" spans="1:10" ht="18.75" customHeight="1">
      <c r="A43" s="124" t="s">
        <v>26</v>
      </c>
      <c r="B43" s="35">
        <v>15798.626695411509</v>
      </c>
      <c r="C43" s="36">
        <v>1.1723542196156131</v>
      </c>
      <c r="D43" s="38">
        <v>39825.12248233109</v>
      </c>
      <c r="E43" s="142">
        <v>-1.7520055148742273</v>
      </c>
      <c r="F43" s="143"/>
      <c r="G43" s="82"/>
      <c r="H43" s="41"/>
      <c r="I43" s="41"/>
      <c r="J43" s="41"/>
    </row>
    <row r="44" spans="1:10" ht="18.75" customHeight="1">
      <c r="A44" s="124" t="s">
        <v>27</v>
      </c>
      <c r="B44" s="125">
        <v>1.1489243481201867</v>
      </c>
      <c r="C44" s="36">
        <v>-1.484110965505593</v>
      </c>
      <c r="D44" s="127">
        <v>2.3257290686735654</v>
      </c>
      <c r="E44" s="142">
        <v>-3.970372944706895</v>
      </c>
      <c r="F44" s="143"/>
      <c r="G44" s="82"/>
      <c r="H44" s="41"/>
      <c r="I44" s="41"/>
      <c r="J44" s="41"/>
    </row>
    <row r="45" spans="1:10" ht="18.75" customHeight="1" thickBot="1">
      <c r="A45" s="144" t="s">
        <v>28</v>
      </c>
      <c r="B45" s="145">
        <v>13750.798058427818</v>
      </c>
      <c r="C45" s="146">
        <v>2.6964839998460377</v>
      </c>
      <c r="D45" s="147">
        <v>17123.715319534007</v>
      </c>
      <c r="E45" s="148">
        <v>2.3100864783691435</v>
      </c>
      <c r="F45" s="84"/>
      <c r="G45" s="82"/>
      <c r="H45" s="41"/>
      <c r="I45" s="41"/>
      <c r="J45" s="41"/>
    </row>
    <row r="46" spans="1:9" ht="18.75" customHeight="1">
      <c r="A46" s="78"/>
      <c r="B46" s="78"/>
      <c r="C46" s="78"/>
      <c r="D46" s="78"/>
      <c r="E46" s="78"/>
      <c r="F46" s="8"/>
      <c r="G46" s="8"/>
      <c r="H46" s="78"/>
      <c r="I46" s="78"/>
    </row>
    <row r="47" ht="18.75" customHeight="1">
      <c r="G47" s="149"/>
    </row>
    <row r="48" ht="18.75" customHeight="1">
      <c r="G48" s="149"/>
    </row>
    <row r="53" ht="18.75" customHeight="1">
      <c r="G53" s="150"/>
    </row>
    <row r="54" ht="18.75" customHeight="1">
      <c r="G54" s="151"/>
    </row>
    <row r="55" ht="18.75" customHeight="1">
      <c r="G55" s="149"/>
    </row>
  </sheetData>
  <sheetProtection/>
  <mergeCells count="2">
    <mergeCell ref="A24:C24"/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5" r:id="rId1"/>
  <headerFooter scaleWithDoc="0"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selection activeCell="E18" sqref="E18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1" ht="17.2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3.5">
      <c r="A3" s="284" t="s">
        <v>122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123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21.7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124</v>
      </c>
      <c r="B7" s="349">
        <v>957549.665713</v>
      </c>
      <c r="C7" s="293">
        <v>-0.3511004592738516</v>
      </c>
      <c r="D7" s="350">
        <v>529161.262566</v>
      </c>
      <c r="E7" s="296">
        <v>4.059775979977687</v>
      </c>
      <c r="F7" s="350">
        <v>51316.478156</v>
      </c>
      <c r="G7" s="297">
        <v>-15.00387425711827</v>
      </c>
      <c r="H7" s="78"/>
      <c r="I7" s="349">
        <v>1221155.84854</v>
      </c>
      <c r="J7" s="298">
        <v>1.1372989861325777</v>
      </c>
      <c r="K7" s="78"/>
    </row>
    <row r="8" spans="1:11" ht="12.75" customHeight="1">
      <c r="A8" s="299" t="s">
        <v>67</v>
      </c>
      <c r="B8" s="84">
        <v>44338.129148</v>
      </c>
      <c r="C8" s="300">
        <v>-1.9773102982815942</v>
      </c>
      <c r="D8" s="81">
        <v>23714.65387</v>
      </c>
      <c r="E8" s="301">
        <v>1.1670229188427612</v>
      </c>
      <c r="F8" s="81">
        <v>2582.992594</v>
      </c>
      <c r="G8" s="302">
        <v>-11.383687747908539</v>
      </c>
      <c r="H8" s="78"/>
      <c r="I8" s="351">
        <v>69135.720871</v>
      </c>
      <c r="J8" s="304">
        <v>1.4136045964647792</v>
      </c>
      <c r="K8" s="78"/>
    </row>
    <row r="9" spans="1:11" ht="12.75" customHeight="1">
      <c r="A9" s="299" t="s">
        <v>68</v>
      </c>
      <c r="B9" s="84">
        <v>10859.21083</v>
      </c>
      <c r="C9" s="300">
        <v>-3.215080896401261</v>
      </c>
      <c r="D9" s="81">
        <v>5169.912244</v>
      </c>
      <c r="E9" s="301">
        <v>-0.04695081281091973</v>
      </c>
      <c r="F9" s="81">
        <v>680.276312</v>
      </c>
      <c r="G9" s="302">
        <v>-18.358607882625478</v>
      </c>
      <c r="H9" s="78"/>
      <c r="I9" s="352">
        <v>13413.947954</v>
      </c>
      <c r="J9" s="304">
        <v>-2.2970927867543764</v>
      </c>
      <c r="K9" s="78"/>
    </row>
    <row r="10" spans="1:11" ht="12.75" customHeight="1">
      <c r="A10" s="299" t="s">
        <v>69</v>
      </c>
      <c r="B10" s="84">
        <v>9797.941206</v>
      </c>
      <c r="C10" s="300">
        <v>-2.689448319177174</v>
      </c>
      <c r="D10" s="81">
        <v>5016.204386</v>
      </c>
      <c r="E10" s="301">
        <v>1.4853574263599114</v>
      </c>
      <c r="F10" s="81">
        <v>688.51843</v>
      </c>
      <c r="G10" s="302">
        <v>-20.258189357972228</v>
      </c>
      <c r="H10" s="78"/>
      <c r="I10" s="352">
        <v>13388.038454</v>
      </c>
      <c r="J10" s="304">
        <v>0.27730764897972904</v>
      </c>
      <c r="K10" s="78"/>
    </row>
    <row r="11" spans="1:11" ht="12.75" customHeight="1">
      <c r="A11" s="299" t="s">
        <v>70</v>
      </c>
      <c r="B11" s="84">
        <v>16677.327372</v>
      </c>
      <c r="C11" s="300">
        <v>-0.7603645756777127</v>
      </c>
      <c r="D11" s="81">
        <v>8937.428778</v>
      </c>
      <c r="E11" s="301">
        <v>4.0333081783852975</v>
      </c>
      <c r="F11" s="81">
        <v>771.737334</v>
      </c>
      <c r="G11" s="302">
        <v>-13.659907862651295</v>
      </c>
      <c r="H11" s="78"/>
      <c r="I11" s="352">
        <v>20012.919172</v>
      </c>
      <c r="J11" s="304">
        <v>0.1010221014173851</v>
      </c>
      <c r="K11" s="78"/>
    </row>
    <row r="12" spans="1:11" ht="12.75" customHeight="1">
      <c r="A12" s="299" t="s">
        <v>71</v>
      </c>
      <c r="B12" s="84">
        <v>8383.319734</v>
      </c>
      <c r="C12" s="300">
        <v>-1.6592013730506778</v>
      </c>
      <c r="D12" s="81">
        <v>4595.910238</v>
      </c>
      <c r="E12" s="301">
        <v>2.518232544531301</v>
      </c>
      <c r="F12" s="81">
        <v>616.693222</v>
      </c>
      <c r="G12" s="302">
        <v>-9.114762932943378</v>
      </c>
      <c r="H12" s="78"/>
      <c r="I12" s="352">
        <v>12832.955876</v>
      </c>
      <c r="J12" s="304">
        <v>-1.088068500373609</v>
      </c>
      <c r="K12" s="78"/>
    </row>
    <row r="13" spans="1:11" ht="12.75" customHeight="1">
      <c r="A13" s="306" t="s">
        <v>72</v>
      </c>
      <c r="B13" s="330">
        <v>8035.750296</v>
      </c>
      <c r="C13" s="308">
        <v>-1.1240390474941933</v>
      </c>
      <c r="D13" s="353">
        <v>4165.57468</v>
      </c>
      <c r="E13" s="309">
        <v>2.576252038916408</v>
      </c>
      <c r="F13" s="353">
        <v>667.65259</v>
      </c>
      <c r="G13" s="310">
        <v>-11.884235828254688</v>
      </c>
      <c r="H13" s="78"/>
      <c r="I13" s="354">
        <v>13020.452802</v>
      </c>
      <c r="J13" s="312">
        <v>-0.5387216057109185</v>
      </c>
      <c r="K13" s="78"/>
    </row>
    <row r="14" spans="1:11" ht="12.75" customHeight="1">
      <c r="A14" s="299" t="s">
        <v>73</v>
      </c>
      <c r="B14" s="84">
        <v>14630.978568</v>
      </c>
      <c r="C14" s="300">
        <v>-0.6099745642883363</v>
      </c>
      <c r="D14" s="81">
        <v>7197.027478</v>
      </c>
      <c r="E14" s="301">
        <v>4.091809064751899</v>
      </c>
      <c r="F14" s="81">
        <v>988.287276</v>
      </c>
      <c r="G14" s="302">
        <v>-11.5978245503632</v>
      </c>
      <c r="H14" s="78"/>
      <c r="I14" s="352">
        <v>20440.350212</v>
      </c>
      <c r="J14" s="304">
        <v>-0.3905684389455075</v>
      </c>
      <c r="K14" s="78"/>
    </row>
    <row r="15" spans="1:11" ht="12.75" customHeight="1">
      <c r="A15" s="299" t="s">
        <v>74</v>
      </c>
      <c r="B15" s="84">
        <v>21565.851158</v>
      </c>
      <c r="C15" s="300">
        <v>-1.3896039717388362</v>
      </c>
      <c r="D15" s="81">
        <v>10744.530234</v>
      </c>
      <c r="E15" s="301">
        <v>3.4986898634330714</v>
      </c>
      <c r="F15" s="81">
        <v>1267.921136</v>
      </c>
      <c r="G15" s="302">
        <v>-11.445554717288886</v>
      </c>
      <c r="H15" s="78"/>
      <c r="I15" s="352">
        <v>24993.612688</v>
      </c>
      <c r="J15" s="304">
        <v>1.5073790538442182</v>
      </c>
      <c r="K15" s="78"/>
    </row>
    <row r="16" spans="1:11" ht="12.75" customHeight="1">
      <c r="A16" s="299" t="s">
        <v>75</v>
      </c>
      <c r="B16" s="84">
        <v>14576.005312</v>
      </c>
      <c r="C16" s="300">
        <v>-0.6407421804910882</v>
      </c>
      <c r="D16" s="81">
        <v>7498.795018</v>
      </c>
      <c r="E16" s="301">
        <v>4.428104010378249</v>
      </c>
      <c r="F16" s="81">
        <v>915.856394</v>
      </c>
      <c r="G16" s="302">
        <v>-10.500731741924938</v>
      </c>
      <c r="H16" s="78"/>
      <c r="I16" s="352">
        <v>16412.231174</v>
      </c>
      <c r="J16" s="304">
        <v>1.4221378958695112</v>
      </c>
      <c r="K16" s="78"/>
    </row>
    <row r="17" spans="1:11" ht="12.75" customHeight="1">
      <c r="A17" s="313" t="s">
        <v>76</v>
      </c>
      <c r="B17" s="334">
        <v>15019.523182</v>
      </c>
      <c r="C17" s="314">
        <v>0.20690582162880844</v>
      </c>
      <c r="D17" s="355">
        <v>7856.179564</v>
      </c>
      <c r="E17" s="315">
        <v>7.042142258765608</v>
      </c>
      <c r="F17" s="355">
        <v>861.06107</v>
      </c>
      <c r="G17" s="316">
        <v>-14.019997118865675</v>
      </c>
      <c r="H17" s="78"/>
      <c r="I17" s="356">
        <v>18446.347078</v>
      </c>
      <c r="J17" s="318">
        <v>0.23166970732999914</v>
      </c>
      <c r="K17" s="78"/>
    </row>
    <row r="18" spans="1:11" ht="12.75" customHeight="1">
      <c r="A18" s="299" t="s">
        <v>77</v>
      </c>
      <c r="B18" s="84">
        <v>52308.857584</v>
      </c>
      <c r="C18" s="300">
        <v>0.4630429330590289</v>
      </c>
      <c r="D18" s="81">
        <v>29737.253088</v>
      </c>
      <c r="E18" s="301">
        <v>3.5435751843436236</v>
      </c>
      <c r="F18" s="81">
        <v>2582.228568</v>
      </c>
      <c r="G18" s="302">
        <v>-12.476550367512942</v>
      </c>
      <c r="H18" s="78"/>
      <c r="I18" s="352">
        <v>50156.199567999996</v>
      </c>
      <c r="J18" s="304">
        <v>3.163442685891198</v>
      </c>
      <c r="K18" s="78"/>
    </row>
    <row r="19" spans="1:11" ht="12.75" customHeight="1">
      <c r="A19" s="299" t="s">
        <v>78</v>
      </c>
      <c r="B19" s="84">
        <v>45537.622036</v>
      </c>
      <c r="C19" s="300">
        <v>0.48962272573869825</v>
      </c>
      <c r="D19" s="81">
        <v>26173.857508</v>
      </c>
      <c r="E19" s="301">
        <v>4.914474517399569</v>
      </c>
      <c r="F19" s="81">
        <v>1985.089668</v>
      </c>
      <c r="G19" s="302">
        <v>-9.577588899890927</v>
      </c>
      <c r="H19" s="78"/>
      <c r="I19" s="352">
        <v>43786.733924</v>
      </c>
      <c r="J19" s="304">
        <v>3.674133619878603</v>
      </c>
      <c r="K19" s="78"/>
    </row>
    <row r="20" spans="1:11" ht="12.75" customHeight="1">
      <c r="A20" s="299" t="s">
        <v>79</v>
      </c>
      <c r="B20" s="84">
        <v>91536.909452</v>
      </c>
      <c r="C20" s="300">
        <v>-0.8814853557198887</v>
      </c>
      <c r="D20" s="81">
        <v>49025.324576</v>
      </c>
      <c r="E20" s="301">
        <v>3.0567098781266537</v>
      </c>
      <c r="F20" s="81">
        <v>3429.021066</v>
      </c>
      <c r="G20" s="302">
        <v>-16.912012162762196</v>
      </c>
      <c r="H20" s="78"/>
      <c r="I20" s="352">
        <v>101842.573186</v>
      </c>
      <c r="J20" s="304">
        <v>1.3594563074665018</v>
      </c>
      <c r="K20" s="78"/>
    </row>
    <row r="21" spans="1:11" ht="12.75" customHeight="1">
      <c r="A21" s="299" t="s">
        <v>80</v>
      </c>
      <c r="B21" s="84">
        <v>62414.078588</v>
      </c>
      <c r="C21" s="300">
        <v>-0.10550049130773687</v>
      </c>
      <c r="D21" s="81">
        <v>36318.246756</v>
      </c>
      <c r="E21" s="301">
        <v>3.7538887026379797</v>
      </c>
      <c r="F21" s="81">
        <v>2528.274584</v>
      </c>
      <c r="G21" s="302">
        <v>-15.868241698761778</v>
      </c>
      <c r="H21" s="78"/>
      <c r="I21" s="352">
        <v>65047.995422</v>
      </c>
      <c r="J21" s="304">
        <v>1.913515648331952</v>
      </c>
      <c r="K21" s="78"/>
    </row>
    <row r="22" spans="1:11" ht="12.75" customHeight="1">
      <c r="A22" s="299" t="s">
        <v>81</v>
      </c>
      <c r="B22" s="84">
        <v>16331.984956</v>
      </c>
      <c r="C22" s="300">
        <v>-2.7393494024681786</v>
      </c>
      <c r="D22" s="81">
        <v>9324.15001</v>
      </c>
      <c r="E22" s="301">
        <v>1.3762924997805044</v>
      </c>
      <c r="F22" s="81">
        <v>1045.858246</v>
      </c>
      <c r="G22" s="302">
        <v>-16.30586503051083</v>
      </c>
      <c r="H22" s="78"/>
      <c r="I22" s="352">
        <v>22765.074154</v>
      </c>
      <c r="J22" s="304">
        <v>-1.1441678395147363</v>
      </c>
      <c r="K22" s="78"/>
    </row>
    <row r="23" spans="1:11" ht="12.75" customHeight="1">
      <c r="A23" s="306" t="s">
        <v>82</v>
      </c>
      <c r="B23" s="330">
        <v>7382.105172</v>
      </c>
      <c r="C23" s="308">
        <v>0.23691710157353896</v>
      </c>
      <c r="D23" s="353">
        <v>4266.99861</v>
      </c>
      <c r="E23" s="309">
        <v>5.346163871865926</v>
      </c>
      <c r="F23" s="353">
        <v>638.12564</v>
      </c>
      <c r="G23" s="310">
        <v>-13.996462742920912</v>
      </c>
      <c r="H23" s="78"/>
      <c r="I23" s="354">
        <v>12164.69383</v>
      </c>
      <c r="J23" s="312">
        <v>0.8246880166272348</v>
      </c>
      <c r="K23" s="78"/>
    </row>
    <row r="24" spans="1:11" ht="12.75" customHeight="1">
      <c r="A24" s="299" t="s">
        <v>83</v>
      </c>
      <c r="B24" s="84">
        <v>8851.694162</v>
      </c>
      <c r="C24" s="300">
        <v>-0.5698920089825066</v>
      </c>
      <c r="D24" s="81">
        <v>5108.992826</v>
      </c>
      <c r="E24" s="301">
        <v>4.23610158224821</v>
      </c>
      <c r="F24" s="81">
        <v>559.139552</v>
      </c>
      <c r="G24" s="302">
        <v>-20.44074966427759</v>
      </c>
      <c r="H24" s="78"/>
      <c r="I24" s="352">
        <v>12645.410352</v>
      </c>
      <c r="J24" s="304">
        <v>-1.7539434863335828</v>
      </c>
      <c r="K24" s="78"/>
    </row>
    <row r="25" spans="1:11" ht="12.75" customHeight="1">
      <c r="A25" s="299" t="s">
        <v>84</v>
      </c>
      <c r="B25" s="84">
        <v>5460.013288</v>
      </c>
      <c r="C25" s="300">
        <v>-3.262721784938563</v>
      </c>
      <c r="D25" s="81">
        <v>3139.444622</v>
      </c>
      <c r="E25" s="301">
        <v>2.6610444940161244</v>
      </c>
      <c r="F25" s="81">
        <v>484.08432</v>
      </c>
      <c r="G25" s="302">
        <v>-22.370733286103615</v>
      </c>
      <c r="H25" s="78"/>
      <c r="I25" s="352">
        <v>8787.490798</v>
      </c>
      <c r="J25" s="304">
        <v>-1.092979380442216</v>
      </c>
      <c r="K25" s="78"/>
    </row>
    <row r="26" spans="1:11" ht="12.75" customHeight="1">
      <c r="A26" s="299" t="s">
        <v>85</v>
      </c>
      <c r="B26" s="84">
        <v>6617.162656</v>
      </c>
      <c r="C26" s="300">
        <v>0.3314077969976523</v>
      </c>
      <c r="D26" s="81">
        <v>3543.27779</v>
      </c>
      <c r="E26" s="301">
        <v>3.8616177974852377</v>
      </c>
      <c r="F26" s="81">
        <v>386.383196</v>
      </c>
      <c r="G26" s="302">
        <v>-5.092074860299718</v>
      </c>
      <c r="H26" s="78"/>
      <c r="I26" s="352">
        <v>8207.416404</v>
      </c>
      <c r="J26" s="304">
        <v>-0.29458133873502845</v>
      </c>
      <c r="K26" s="78"/>
    </row>
    <row r="27" spans="1:11" ht="12.75" customHeight="1">
      <c r="A27" s="313" t="s">
        <v>86</v>
      </c>
      <c r="B27" s="334">
        <v>15204.168632</v>
      </c>
      <c r="C27" s="314">
        <v>1.2331656674005558</v>
      </c>
      <c r="D27" s="355">
        <v>8606.234126</v>
      </c>
      <c r="E27" s="315">
        <v>5.039816275493351</v>
      </c>
      <c r="F27" s="355">
        <v>1157.057528</v>
      </c>
      <c r="G27" s="316">
        <v>-14.40403253106453</v>
      </c>
      <c r="H27" s="78"/>
      <c r="I27" s="356">
        <v>22075.089716</v>
      </c>
      <c r="J27" s="318">
        <v>-0.34561169716911877</v>
      </c>
      <c r="K27" s="78"/>
    </row>
    <row r="28" spans="1:11" ht="12.75" customHeight="1">
      <c r="A28" s="299" t="s">
        <v>87</v>
      </c>
      <c r="B28" s="84">
        <v>15678.167391</v>
      </c>
      <c r="C28" s="300">
        <v>-1.7067975207174726</v>
      </c>
      <c r="D28" s="81">
        <v>9094.489526</v>
      </c>
      <c r="E28" s="301">
        <v>4.448256833625706</v>
      </c>
      <c r="F28" s="81">
        <v>844.174982</v>
      </c>
      <c r="G28" s="302">
        <v>-22.742931079856675</v>
      </c>
      <c r="H28" s="78"/>
      <c r="I28" s="352">
        <v>19400.373386</v>
      </c>
      <c r="J28" s="304">
        <v>-0.02781642581916799</v>
      </c>
      <c r="K28" s="78"/>
    </row>
    <row r="29" spans="1:11" ht="12.75" customHeight="1">
      <c r="A29" s="299" t="s">
        <v>88</v>
      </c>
      <c r="B29" s="84">
        <v>27694.286441</v>
      </c>
      <c r="C29" s="300">
        <v>0.2866498021237618</v>
      </c>
      <c r="D29" s="81">
        <v>15948.07066</v>
      </c>
      <c r="E29" s="301">
        <v>4.962024513554226</v>
      </c>
      <c r="F29" s="81">
        <v>1663.92667</v>
      </c>
      <c r="G29" s="302">
        <v>-11.985497198562172</v>
      </c>
      <c r="H29" s="78"/>
      <c r="I29" s="352">
        <v>31906.561522</v>
      </c>
      <c r="J29" s="304">
        <v>0.7304389330561349</v>
      </c>
      <c r="K29" s="78"/>
    </row>
    <row r="30" spans="1:11" ht="12.75" customHeight="1">
      <c r="A30" s="299" t="s">
        <v>89</v>
      </c>
      <c r="B30" s="84">
        <v>48264.039076</v>
      </c>
      <c r="C30" s="300">
        <v>-0.7110046000772741</v>
      </c>
      <c r="D30" s="81">
        <v>26143.814142</v>
      </c>
      <c r="E30" s="301">
        <v>4.298389001598977</v>
      </c>
      <c r="F30" s="81">
        <v>2741.204194</v>
      </c>
      <c r="G30" s="302">
        <v>-18.977858179883995</v>
      </c>
      <c r="H30" s="78"/>
      <c r="I30" s="352">
        <v>62042.142122</v>
      </c>
      <c r="J30" s="304">
        <v>2.741238079022253</v>
      </c>
      <c r="K30" s="78"/>
    </row>
    <row r="31" spans="1:11" ht="12.75" customHeight="1">
      <c r="A31" s="299" t="s">
        <v>90</v>
      </c>
      <c r="B31" s="84">
        <v>13188.802334</v>
      </c>
      <c r="C31" s="300">
        <v>0.05584837165926615</v>
      </c>
      <c r="D31" s="81">
        <v>7637.074748</v>
      </c>
      <c r="E31" s="301">
        <v>4.716739508327294</v>
      </c>
      <c r="F31" s="81">
        <v>856.020316</v>
      </c>
      <c r="G31" s="302">
        <v>-13.462192860955625</v>
      </c>
      <c r="H31" s="78"/>
      <c r="I31" s="352">
        <v>16607.49277</v>
      </c>
      <c r="J31" s="304">
        <v>0.14404671680307501</v>
      </c>
      <c r="K31" s="78"/>
    </row>
    <row r="32" spans="1:11" ht="12.75" customHeight="1">
      <c r="A32" s="299" t="s">
        <v>91</v>
      </c>
      <c r="B32" s="84">
        <v>9314.692676</v>
      </c>
      <c r="C32" s="300">
        <v>1.0345736749708152</v>
      </c>
      <c r="D32" s="81">
        <v>5473.889282</v>
      </c>
      <c r="E32" s="301">
        <v>7.4642600389286144</v>
      </c>
      <c r="F32" s="81">
        <v>676.738992</v>
      </c>
      <c r="G32" s="302">
        <v>-15.319518711334794</v>
      </c>
      <c r="H32" s="78"/>
      <c r="I32" s="352">
        <v>12068.88947</v>
      </c>
      <c r="J32" s="304">
        <v>-0.09281979422088682</v>
      </c>
      <c r="K32" s="78"/>
    </row>
    <row r="33" spans="1:11" ht="12.75" customHeight="1">
      <c r="A33" s="306" t="s">
        <v>92</v>
      </c>
      <c r="B33" s="330">
        <v>19098.797206</v>
      </c>
      <c r="C33" s="308">
        <v>0.3609603633409506</v>
      </c>
      <c r="D33" s="353">
        <v>11435.343464</v>
      </c>
      <c r="E33" s="309">
        <v>4.964551132171806</v>
      </c>
      <c r="F33" s="353">
        <v>1004.583494</v>
      </c>
      <c r="G33" s="310">
        <v>-18.590030488996447</v>
      </c>
      <c r="H33" s="78"/>
      <c r="I33" s="354">
        <v>26721.070762</v>
      </c>
      <c r="J33" s="312">
        <v>1.4032654929647634</v>
      </c>
      <c r="K33" s="78"/>
    </row>
    <row r="34" spans="1:11" ht="12.75" customHeight="1">
      <c r="A34" s="299" t="s">
        <v>93</v>
      </c>
      <c r="B34" s="84">
        <v>71728.070488</v>
      </c>
      <c r="C34" s="300">
        <v>0.2590580951984549</v>
      </c>
      <c r="D34" s="81">
        <v>41506.002616</v>
      </c>
      <c r="E34" s="301">
        <v>4.437170519241818</v>
      </c>
      <c r="F34" s="81">
        <v>3012.087372</v>
      </c>
      <c r="G34" s="302">
        <v>-15.52671294410618</v>
      </c>
      <c r="H34" s="78"/>
      <c r="I34" s="352">
        <v>83570.982602</v>
      </c>
      <c r="J34" s="304">
        <v>2.4055615468205076</v>
      </c>
      <c r="K34" s="78"/>
    </row>
    <row r="35" spans="1:11" ht="12.75" customHeight="1">
      <c r="A35" s="299" t="s">
        <v>94</v>
      </c>
      <c r="B35" s="84">
        <v>41960.134264</v>
      </c>
      <c r="C35" s="300">
        <v>0.6828080605382354</v>
      </c>
      <c r="D35" s="81">
        <v>24444.239708</v>
      </c>
      <c r="E35" s="301">
        <v>5.539729085797205</v>
      </c>
      <c r="F35" s="81">
        <v>2085.80818</v>
      </c>
      <c r="G35" s="302">
        <v>-18.40816297459041</v>
      </c>
      <c r="H35" s="78"/>
      <c r="I35" s="352">
        <v>56394.609966</v>
      </c>
      <c r="J35" s="304">
        <v>2.180849867592798</v>
      </c>
      <c r="K35" s="78"/>
    </row>
    <row r="36" spans="1:11" ht="12.75" customHeight="1">
      <c r="A36" s="299" t="s">
        <v>95</v>
      </c>
      <c r="B36" s="84">
        <v>10414.189868</v>
      </c>
      <c r="C36" s="300">
        <v>-1.0030992451892047</v>
      </c>
      <c r="D36" s="81">
        <v>6061.752578</v>
      </c>
      <c r="E36" s="301">
        <v>2.771119752229282</v>
      </c>
      <c r="F36" s="81">
        <v>545.738782</v>
      </c>
      <c r="G36" s="302">
        <v>-13.341119766647608</v>
      </c>
      <c r="H36" s="78"/>
      <c r="I36" s="352">
        <v>13538.47866</v>
      </c>
      <c r="J36" s="304">
        <v>1.6468957135223405</v>
      </c>
      <c r="K36" s="78"/>
    </row>
    <row r="37" spans="1:11" ht="12.75" customHeight="1">
      <c r="A37" s="313" t="s">
        <v>96</v>
      </c>
      <c r="B37" s="334">
        <v>8681.680732</v>
      </c>
      <c r="C37" s="314">
        <v>0.4983976140466808</v>
      </c>
      <c r="D37" s="355">
        <v>4677.600448</v>
      </c>
      <c r="E37" s="315">
        <v>5.548213852421455</v>
      </c>
      <c r="F37" s="355">
        <v>487.750334</v>
      </c>
      <c r="G37" s="316">
        <v>-14.207747656866118</v>
      </c>
      <c r="H37" s="78"/>
      <c r="I37" s="356">
        <v>11579.783892</v>
      </c>
      <c r="J37" s="318">
        <v>0.7220067187122083</v>
      </c>
      <c r="K37" s="78"/>
    </row>
    <row r="38" spans="1:11" ht="12.75" customHeight="1">
      <c r="A38" s="299" t="s">
        <v>97</v>
      </c>
      <c r="B38" s="84">
        <v>4337.756814</v>
      </c>
      <c r="C38" s="300">
        <v>2.1361431569165035</v>
      </c>
      <c r="D38" s="81">
        <v>2378.478854</v>
      </c>
      <c r="E38" s="301">
        <v>5.343583484018737</v>
      </c>
      <c r="F38" s="81">
        <v>309.976528</v>
      </c>
      <c r="G38" s="302">
        <v>-4.833938674202486</v>
      </c>
      <c r="H38" s="78"/>
      <c r="I38" s="352">
        <v>6729.676284</v>
      </c>
      <c r="J38" s="304">
        <v>0.19901801376423123</v>
      </c>
      <c r="K38" s="78"/>
    </row>
    <row r="39" spans="1:11" ht="12.75" customHeight="1">
      <c r="A39" s="299" t="s">
        <v>98</v>
      </c>
      <c r="B39" s="84">
        <v>5517.582824</v>
      </c>
      <c r="C39" s="300">
        <v>-1.026436539590918</v>
      </c>
      <c r="D39" s="81">
        <v>3162.098458</v>
      </c>
      <c r="E39" s="301">
        <v>3.6135877792180082</v>
      </c>
      <c r="F39" s="81">
        <v>442.481412</v>
      </c>
      <c r="G39" s="302">
        <v>-12.645871088436124</v>
      </c>
      <c r="H39" s="78"/>
      <c r="I39" s="352">
        <v>9289.218858</v>
      </c>
      <c r="J39" s="304">
        <v>-1.2200207609207752</v>
      </c>
      <c r="K39" s="78"/>
    </row>
    <row r="40" spans="1:11" ht="12.75" customHeight="1">
      <c r="A40" s="299" t="s">
        <v>99</v>
      </c>
      <c r="B40" s="84">
        <v>15183.324958</v>
      </c>
      <c r="C40" s="300">
        <v>0.4935252055931585</v>
      </c>
      <c r="D40" s="81">
        <v>9146.546864</v>
      </c>
      <c r="E40" s="301">
        <v>4.753166933191395</v>
      </c>
      <c r="F40" s="81">
        <v>907.779288</v>
      </c>
      <c r="G40" s="302">
        <v>-20.138916061895173</v>
      </c>
      <c r="H40" s="78"/>
      <c r="I40" s="352">
        <v>21833.481548</v>
      </c>
      <c r="J40" s="304">
        <v>0.40496591911124824</v>
      </c>
      <c r="K40" s="78"/>
    </row>
    <row r="41" spans="1:11" ht="12.75" customHeight="1">
      <c r="A41" s="299" t="s">
        <v>100</v>
      </c>
      <c r="B41" s="84">
        <v>22469.851558</v>
      </c>
      <c r="C41" s="300">
        <v>-0.7283497322121661</v>
      </c>
      <c r="D41" s="81">
        <v>13422.221252</v>
      </c>
      <c r="E41" s="301">
        <v>4.120847079407113</v>
      </c>
      <c r="F41" s="81">
        <v>1281.380076</v>
      </c>
      <c r="G41" s="302">
        <v>-23.435799170099514</v>
      </c>
      <c r="H41" s="78"/>
      <c r="I41" s="352">
        <v>33194.727382</v>
      </c>
      <c r="J41" s="304">
        <v>-0.11722741065770492</v>
      </c>
      <c r="K41" s="78"/>
    </row>
    <row r="42" spans="1:11" ht="12.75" customHeight="1">
      <c r="A42" s="299" t="s">
        <v>101</v>
      </c>
      <c r="B42" s="84">
        <v>12508.181146</v>
      </c>
      <c r="C42" s="300">
        <v>0.6737428598648734</v>
      </c>
      <c r="D42" s="81">
        <v>7399.7957</v>
      </c>
      <c r="E42" s="301">
        <v>4.240195598592834</v>
      </c>
      <c r="F42" s="81">
        <v>862.745274</v>
      </c>
      <c r="G42" s="302">
        <v>-14.524196120800951</v>
      </c>
      <c r="H42" s="78"/>
      <c r="I42" s="352">
        <v>19660.332922</v>
      </c>
      <c r="J42" s="304">
        <v>0.02300965443164671</v>
      </c>
      <c r="K42" s="78"/>
    </row>
    <row r="43" spans="1:11" ht="12.75" customHeight="1">
      <c r="A43" s="306" t="s">
        <v>102</v>
      </c>
      <c r="B43" s="330">
        <v>5923.026122</v>
      </c>
      <c r="C43" s="308">
        <v>-1.3712415209540012</v>
      </c>
      <c r="D43" s="353">
        <v>2976.226142</v>
      </c>
      <c r="E43" s="309">
        <v>3.8041532350049323</v>
      </c>
      <c r="F43" s="353">
        <v>401.66938</v>
      </c>
      <c r="G43" s="310">
        <v>-15.913875545360085</v>
      </c>
      <c r="H43" s="78"/>
      <c r="I43" s="354">
        <v>10185.64782</v>
      </c>
      <c r="J43" s="312">
        <v>2.081409052033777</v>
      </c>
      <c r="K43" s="78"/>
    </row>
    <row r="44" spans="1:11" ht="12.75" customHeight="1">
      <c r="A44" s="299" t="s">
        <v>103</v>
      </c>
      <c r="B44" s="84">
        <v>8483.7945</v>
      </c>
      <c r="C44" s="300">
        <v>1.6465981268827221</v>
      </c>
      <c r="D44" s="81">
        <v>4988.613056</v>
      </c>
      <c r="E44" s="301">
        <v>8.929379661759256</v>
      </c>
      <c r="F44" s="81">
        <v>570.601128</v>
      </c>
      <c r="G44" s="302">
        <v>-19.476154044776337</v>
      </c>
      <c r="H44" s="78"/>
      <c r="I44" s="352">
        <v>11679.191092</v>
      </c>
      <c r="J44" s="304">
        <v>-0.9198791495314396</v>
      </c>
      <c r="K44" s="78"/>
    </row>
    <row r="45" spans="1:11" ht="12.75" customHeight="1">
      <c r="A45" s="299" t="s">
        <v>104</v>
      </c>
      <c r="B45" s="84">
        <v>11830.224726</v>
      </c>
      <c r="C45" s="300">
        <v>0.03662288952097015</v>
      </c>
      <c r="D45" s="81">
        <v>6511.699708</v>
      </c>
      <c r="E45" s="301">
        <v>5.129628452499489</v>
      </c>
      <c r="F45" s="81">
        <v>723.737302</v>
      </c>
      <c r="G45" s="302">
        <v>-15.468392697314627</v>
      </c>
      <c r="H45" s="78"/>
      <c r="I45" s="352">
        <v>17116.467346</v>
      </c>
      <c r="J45" s="304">
        <v>1.7396608987077116</v>
      </c>
      <c r="K45" s="78"/>
    </row>
    <row r="46" spans="1:11" ht="12.75" customHeight="1">
      <c r="A46" s="299" t="s">
        <v>105</v>
      </c>
      <c r="B46" s="84">
        <v>6846.09178</v>
      </c>
      <c r="C46" s="300">
        <v>-1.5275675500078876</v>
      </c>
      <c r="D46" s="81">
        <v>3761.804342</v>
      </c>
      <c r="E46" s="301">
        <v>2.184307356451228</v>
      </c>
      <c r="F46" s="81">
        <v>415.954842</v>
      </c>
      <c r="G46" s="302">
        <v>-18.722334822464035</v>
      </c>
      <c r="H46" s="78"/>
      <c r="I46" s="352">
        <v>11655.15694</v>
      </c>
      <c r="J46" s="304">
        <v>1.3779308265459207</v>
      </c>
      <c r="K46" s="78"/>
    </row>
    <row r="47" spans="1:11" ht="12.75" customHeight="1">
      <c r="A47" s="313" t="s">
        <v>106</v>
      </c>
      <c r="B47" s="334">
        <v>39223.527398</v>
      </c>
      <c r="C47" s="314">
        <v>0.12113523469308518</v>
      </c>
      <c r="D47" s="355">
        <v>20228.418736</v>
      </c>
      <c r="E47" s="315">
        <v>4.692518659226906</v>
      </c>
      <c r="F47" s="355">
        <v>2097.145854</v>
      </c>
      <c r="G47" s="316">
        <v>-14.222284314915669</v>
      </c>
      <c r="H47" s="78"/>
      <c r="I47" s="356">
        <v>60039.186696</v>
      </c>
      <c r="J47" s="318">
        <v>1.2770235665481096</v>
      </c>
      <c r="K47" s="78"/>
    </row>
    <row r="48" spans="1:11" ht="12.75" customHeight="1">
      <c r="A48" s="306" t="s">
        <v>107</v>
      </c>
      <c r="B48" s="330">
        <v>7299.468761</v>
      </c>
      <c r="C48" s="308">
        <v>-0.45755563915226105</v>
      </c>
      <c r="D48" s="353">
        <v>3798.350005</v>
      </c>
      <c r="E48" s="309">
        <v>5.56390455993845</v>
      </c>
      <c r="F48" s="353">
        <v>434.359748</v>
      </c>
      <c r="G48" s="310">
        <v>-14.756497936794403</v>
      </c>
      <c r="H48" s="78"/>
      <c r="I48" s="354">
        <v>10636.398032</v>
      </c>
      <c r="J48" s="312">
        <v>1.9036969976004485</v>
      </c>
      <c r="K48" s="78"/>
    </row>
    <row r="49" spans="1:11" ht="12.75" customHeight="1">
      <c r="A49" s="299" t="s">
        <v>108</v>
      </c>
      <c r="B49" s="84">
        <v>13300.16945</v>
      </c>
      <c r="C49" s="300">
        <v>-1.6552548392755853</v>
      </c>
      <c r="D49" s="81">
        <v>7327.86142</v>
      </c>
      <c r="E49" s="301">
        <v>2.4660906858803457</v>
      </c>
      <c r="F49" s="81">
        <v>855.663844</v>
      </c>
      <c r="G49" s="302">
        <v>-10.115084403516747</v>
      </c>
      <c r="H49" s="78"/>
      <c r="I49" s="352">
        <v>18934.772503</v>
      </c>
      <c r="J49" s="304">
        <v>-1.073494626142022</v>
      </c>
      <c r="K49" s="78"/>
    </row>
    <row r="50" spans="1:11" ht="12.75" customHeight="1">
      <c r="A50" s="299" t="s">
        <v>109</v>
      </c>
      <c r="B50" s="84">
        <v>16070.948126</v>
      </c>
      <c r="C50" s="300">
        <v>0.674294130037751</v>
      </c>
      <c r="D50" s="81">
        <v>8270.513852</v>
      </c>
      <c r="E50" s="301">
        <v>6.812008570982613</v>
      </c>
      <c r="F50" s="81">
        <v>779.869916</v>
      </c>
      <c r="G50" s="302">
        <v>-17.53342922340987</v>
      </c>
      <c r="H50" s="78"/>
      <c r="I50" s="352">
        <v>23416.200038</v>
      </c>
      <c r="J50" s="304">
        <v>0.32345938387298645</v>
      </c>
      <c r="K50" s="78"/>
    </row>
    <row r="51" spans="1:11" ht="12.75" customHeight="1">
      <c r="A51" s="299" t="s">
        <v>110</v>
      </c>
      <c r="B51" s="84">
        <v>10237.53159</v>
      </c>
      <c r="C51" s="300">
        <v>0.8859226576497292</v>
      </c>
      <c r="D51" s="81">
        <v>5824.175626</v>
      </c>
      <c r="E51" s="301">
        <v>5.361649646694076</v>
      </c>
      <c r="F51" s="81">
        <v>635.747462</v>
      </c>
      <c r="G51" s="302">
        <v>-10.195233756192408</v>
      </c>
      <c r="H51" s="78"/>
      <c r="I51" s="352">
        <v>15499.123942</v>
      </c>
      <c r="J51" s="304">
        <v>1.3366309812603845</v>
      </c>
      <c r="K51" s="78"/>
    </row>
    <row r="52" spans="1:11" ht="12.75" customHeight="1">
      <c r="A52" s="313" t="s">
        <v>111</v>
      </c>
      <c r="B52" s="334">
        <v>9792.902368</v>
      </c>
      <c r="C52" s="314">
        <v>-0.1798563884886164</v>
      </c>
      <c r="D52" s="355">
        <v>5060.756706</v>
      </c>
      <c r="E52" s="315">
        <v>5.074080601196314</v>
      </c>
      <c r="F52" s="355">
        <v>593.08315</v>
      </c>
      <c r="G52" s="316">
        <v>-11.341773983739031</v>
      </c>
      <c r="H52" s="78"/>
      <c r="I52" s="356">
        <v>13019.87119</v>
      </c>
      <c r="J52" s="318">
        <v>0.8209651788481978</v>
      </c>
      <c r="K52" s="78"/>
    </row>
    <row r="53" spans="1:11" ht="12.75" customHeight="1">
      <c r="A53" s="299" t="s">
        <v>112</v>
      </c>
      <c r="B53" s="84">
        <v>15050.752575</v>
      </c>
      <c r="C53" s="300">
        <v>-1.8460188953068837</v>
      </c>
      <c r="D53" s="81">
        <v>7831.705267</v>
      </c>
      <c r="E53" s="301">
        <v>3.256145900566821</v>
      </c>
      <c r="F53" s="81">
        <v>724.33194</v>
      </c>
      <c r="G53" s="302">
        <v>-9.458851556364095</v>
      </c>
      <c r="H53" s="78"/>
      <c r="I53" s="352">
        <v>23227.918147</v>
      </c>
      <c r="J53" s="304">
        <v>-0.20422319172681114</v>
      </c>
      <c r="K53" s="78"/>
    </row>
    <row r="54" spans="1:11" ht="12.75" customHeight="1" thickBot="1">
      <c r="A54" s="299" t="s">
        <v>113</v>
      </c>
      <c r="B54" s="84">
        <v>11923.037209</v>
      </c>
      <c r="C54" s="300">
        <v>1.2702904949321692</v>
      </c>
      <c r="D54" s="81">
        <v>4509.723004</v>
      </c>
      <c r="E54" s="301">
        <v>3.064192912005751</v>
      </c>
      <c r="F54" s="81">
        <v>525.65897</v>
      </c>
      <c r="G54" s="302">
        <v>-6.142585065961526</v>
      </c>
      <c r="H54" s="78"/>
      <c r="I54" s="352">
        <v>11632.839013</v>
      </c>
      <c r="J54" s="304">
        <v>2.2935474893707664</v>
      </c>
      <c r="K54" s="78"/>
    </row>
    <row r="55" spans="1:11" ht="12.75" customHeight="1" thickBot="1">
      <c r="A55" s="319"/>
      <c r="B55" s="357"/>
      <c r="C55" s="321"/>
      <c r="D55" s="357"/>
      <c r="E55" s="321"/>
      <c r="F55" s="357"/>
      <c r="G55" s="321"/>
      <c r="H55" s="78"/>
      <c r="I55" s="357"/>
      <c r="J55" s="321"/>
      <c r="K55" s="78"/>
    </row>
    <row r="56" spans="1:10" ht="13.5">
      <c r="A56" s="322" t="s">
        <v>114</v>
      </c>
      <c r="B56" s="343">
        <f>LARGE(B8:B54,1)</f>
        <v>91536.909452</v>
      </c>
      <c r="C56" s="361" t="str">
        <f>INDEX(A8:A54,MATCH(B56,$B$8:$B$54,0))</f>
        <v>東京都</v>
      </c>
      <c r="D56" s="372">
        <f>LARGE(D8:D54,1)</f>
        <v>49025.324576</v>
      </c>
      <c r="E56" s="323" t="str">
        <f>INDEX(A8:A54,MATCH(D56,$D$8:$D$54,0))</f>
        <v>東京都</v>
      </c>
      <c r="F56" s="366">
        <f>LARGE(F8:F54,1)</f>
        <v>3429.021066</v>
      </c>
      <c r="G56" s="324" t="str">
        <f>INDEX(A8:A54,MATCH(F56,$F$8:$F$54,0))</f>
        <v>東京都</v>
      </c>
      <c r="I56" s="343">
        <f>LARGE(I8:I54,1)</f>
        <v>101842.573186</v>
      </c>
      <c r="J56" s="324" t="str">
        <f>INDEX(A8:A54,MATCH(I56,$I$8:$I$54,0))</f>
        <v>東京都</v>
      </c>
    </row>
    <row r="57" spans="1:10" ht="13.5">
      <c r="A57" s="325" t="s">
        <v>115</v>
      </c>
      <c r="B57" s="327">
        <f>LARGE(B8:B54,2)</f>
        <v>71728.070488</v>
      </c>
      <c r="C57" s="362" t="str">
        <f>INDEX(A8:A54,MATCH(B57,$B$8:$B$54,0))</f>
        <v>大阪府</v>
      </c>
      <c r="D57" s="373">
        <f>LARGE(D8:D54,2)</f>
        <v>41506.002616</v>
      </c>
      <c r="E57" s="326" t="str">
        <f>INDEX(A8:A54,MATCH(D57,$D$8:$D$54,0))</f>
        <v>大阪府</v>
      </c>
      <c r="F57" s="367">
        <f>LARGE(F8:F54,2)</f>
        <v>3012.087372</v>
      </c>
      <c r="G57" s="328" t="str">
        <f>INDEX(A8:A54,MATCH(F57,$F$8:$F$54,0))</f>
        <v>大阪府</v>
      </c>
      <c r="I57" s="327">
        <f>LARGE(I8:I54,2)</f>
        <v>83570.982602</v>
      </c>
      <c r="J57" s="328" t="str">
        <f>INDEX(A8:A54,MATCH(I57,$I$8:$I$54,0))</f>
        <v>大阪府</v>
      </c>
    </row>
    <row r="58" spans="1:10" ht="13.5">
      <c r="A58" s="325" t="s">
        <v>116</v>
      </c>
      <c r="B58" s="344">
        <f>LARGE(B8:B54,3)</f>
        <v>62414.078588</v>
      </c>
      <c r="C58" s="362" t="str">
        <f>INDEX(A8:A54,MATCH(B58,$B$8:$B$54,0))</f>
        <v>神奈川県</v>
      </c>
      <c r="D58" s="374">
        <f>LARGE(D8:D54,3)</f>
        <v>36318.246756</v>
      </c>
      <c r="E58" s="326" t="str">
        <f>INDEX(A8:A54,MATCH(D58,$D$8:$D$54,0))</f>
        <v>神奈川県</v>
      </c>
      <c r="F58" s="368">
        <f>LARGE(F8:F54,3)</f>
        <v>2741.204194</v>
      </c>
      <c r="G58" s="328" t="str">
        <f>INDEX(A8:A54,MATCH(F58,$F$8:$F$54,0))</f>
        <v>愛知県</v>
      </c>
      <c r="I58" s="344">
        <f>LARGE(I8:I54,3)</f>
        <v>69135.720871</v>
      </c>
      <c r="J58" s="328" t="str">
        <f>INDEX(A8:A54,MATCH(I58,$I$8:$I$54,0))</f>
        <v>北海道</v>
      </c>
    </row>
    <row r="59" spans="1:10" ht="13.5">
      <c r="A59" s="329" t="s">
        <v>117</v>
      </c>
      <c r="B59" s="345">
        <f>SMALL(B8:B54,3)</f>
        <v>5517.582824</v>
      </c>
      <c r="C59" s="363" t="str">
        <f>INDEX(A8:A54,MATCH(B59,$B$8:$B$54,0))</f>
        <v>島根県</v>
      </c>
      <c r="D59" s="375">
        <f>SMALL(D8:D54,3)</f>
        <v>3139.444622</v>
      </c>
      <c r="E59" s="331" t="str">
        <f>INDEX(A8:A54,MATCH(D59,$D$8:$D$54,0))</f>
        <v>福井県</v>
      </c>
      <c r="F59" s="369">
        <f>SMALL(F8:F54,3)</f>
        <v>401.66938</v>
      </c>
      <c r="G59" s="332" t="str">
        <f>INDEX(A8:A54,MATCH(F59,$F$8:$F$54,0))</f>
        <v>徳島県</v>
      </c>
      <c r="I59" s="345">
        <f>SMALL(I8:I54,3)</f>
        <v>8787.490798</v>
      </c>
      <c r="J59" s="332" t="str">
        <f>INDEX(A8:A54,MATCH(I59,$I$8:$I$54,0))</f>
        <v>福井県</v>
      </c>
    </row>
    <row r="60" spans="1:10" ht="13.5">
      <c r="A60" s="325" t="s">
        <v>118</v>
      </c>
      <c r="B60" s="344">
        <f>SMALL(B8:B54,2)</f>
        <v>5460.013288</v>
      </c>
      <c r="C60" s="362" t="str">
        <f>INDEX(A8:A54,MATCH(B60,$B$8:$B$54,0))</f>
        <v>福井県</v>
      </c>
      <c r="D60" s="374">
        <f>SMALL(D8:D54,2)</f>
        <v>2976.226142</v>
      </c>
      <c r="E60" s="326" t="str">
        <f>INDEX(A8:A54,MATCH(D60,$D$8:$D$54,0))</f>
        <v>徳島県</v>
      </c>
      <c r="F60" s="368">
        <f>SMALL(F8:F54,2)</f>
        <v>386.383196</v>
      </c>
      <c r="G60" s="328" t="str">
        <f>INDEX(A8:A54,MATCH(F60,$F$8:$F$54,0))</f>
        <v>山梨県</v>
      </c>
      <c r="I60" s="344">
        <f>SMALL(I8:I54,2)</f>
        <v>8207.416404</v>
      </c>
      <c r="J60" s="328" t="str">
        <f>INDEX(A8:A54,MATCH(I60,$I$8:$I$54,0))</f>
        <v>山梨県</v>
      </c>
    </row>
    <row r="61" spans="1:10" ht="13.5">
      <c r="A61" s="346" t="s">
        <v>119</v>
      </c>
      <c r="B61" s="347">
        <f>SMALL(B8:B54,1)</f>
        <v>4337.756814</v>
      </c>
      <c r="C61" s="364" t="str">
        <f>INDEX(A8:A54,MATCH(B61,$B$8:$B$54,0))</f>
        <v>鳥取県</v>
      </c>
      <c r="D61" s="376">
        <f>SMALL(D8:D54,1)</f>
        <v>2378.478854</v>
      </c>
      <c r="E61" s="335" t="str">
        <f>INDEX(A8:A54,MATCH(D61,$D$8:$D$54,0))</f>
        <v>鳥取県</v>
      </c>
      <c r="F61" s="370">
        <f>SMALL(F8:F54,1)</f>
        <v>309.976528</v>
      </c>
      <c r="G61" s="336" t="str">
        <f>INDEX(A8:A54,MATCH(F61,$F$8:$F$54,0))</f>
        <v>鳥取県</v>
      </c>
      <c r="I61" s="347">
        <f>SMALL(I8:I54,1)</f>
        <v>6729.676284</v>
      </c>
      <c r="J61" s="336" t="str">
        <f>INDEX(A8:A54,MATCH(I61,$I$8:$I$54,0))</f>
        <v>鳥取県</v>
      </c>
    </row>
    <row r="62" spans="1:11" ht="14.25" thickBot="1">
      <c r="A62" s="337" t="s">
        <v>120</v>
      </c>
      <c r="B62" s="338">
        <f>IF(B61=0,0,B56/B61)</f>
        <v>21.102360823125665</v>
      </c>
      <c r="C62" s="365"/>
      <c r="D62" s="377">
        <f>IF(D61=0,0,D56/D61)</f>
        <v>20.61204979541937</v>
      </c>
      <c r="E62" s="339"/>
      <c r="F62" s="371">
        <f>IF(F61=0,0,F56/F61)</f>
        <v>11.062195864068778</v>
      </c>
      <c r="G62" s="341"/>
      <c r="H62" s="340"/>
      <c r="I62" s="338">
        <f>IF(I61=0,0,I56/I61)</f>
        <v>15.13335395168021</v>
      </c>
      <c r="J62" s="341"/>
      <c r="K62" s="78"/>
    </row>
    <row r="63" spans="1:11" ht="13.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7" spans="2:3" ht="13.5">
      <c r="B67" s="91"/>
      <c r="C67" s="91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  <headerFooter scaleWithDoc="0"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SheetLayoutView="100" zoomScalePageLayoutView="0" workbookViewId="0" topLeftCell="A1">
      <selection activeCell="E24" sqref="E24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1" ht="17.2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3.5">
      <c r="A3" s="284" t="s">
        <v>125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126</v>
      </c>
      <c r="K4" s="78"/>
    </row>
    <row r="5" spans="1:11" ht="18.75" customHeight="1">
      <c r="A5" s="9"/>
      <c r="B5" s="10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21.75" thickBot="1">
      <c r="A6" s="358"/>
      <c r="B6" s="161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127</v>
      </c>
      <c r="B7" s="292">
        <v>33917457</v>
      </c>
      <c r="C7" s="293">
        <v>-2.28124425585564</v>
      </c>
      <c r="D7" s="295">
        <v>12358153</v>
      </c>
      <c r="E7" s="296">
        <v>4.392779940750785</v>
      </c>
      <c r="F7" s="294">
        <v>1614871</v>
      </c>
      <c r="G7" s="298">
        <v>-15.68006198924273</v>
      </c>
      <c r="H7" s="78"/>
      <c r="I7" s="292">
        <v>15489850</v>
      </c>
      <c r="J7" s="298">
        <v>1.7088833753546027</v>
      </c>
      <c r="K7" s="78"/>
    </row>
    <row r="8" spans="1:11" ht="12.75" customHeight="1">
      <c r="A8" s="299" t="s">
        <v>67</v>
      </c>
      <c r="B8" s="42">
        <v>1404148</v>
      </c>
      <c r="C8" s="300">
        <v>-3.2294124011806957</v>
      </c>
      <c r="D8" s="38">
        <v>533134</v>
      </c>
      <c r="E8" s="301">
        <v>3.788394974244369</v>
      </c>
      <c r="F8" s="38">
        <v>69364</v>
      </c>
      <c r="G8" s="302">
        <v>-13.175616472649892</v>
      </c>
      <c r="H8" s="78"/>
      <c r="I8" s="303">
        <v>737234</v>
      </c>
      <c r="J8" s="304">
        <v>1.8971455740641545</v>
      </c>
      <c r="K8" s="78"/>
    </row>
    <row r="9" spans="1:11" ht="12.75" customHeight="1">
      <c r="A9" s="299" t="s">
        <v>68</v>
      </c>
      <c r="B9" s="42">
        <v>408557</v>
      </c>
      <c r="C9" s="300">
        <v>-4.314273803334132</v>
      </c>
      <c r="D9" s="38">
        <v>135399</v>
      </c>
      <c r="E9" s="301">
        <v>4.954769896207182</v>
      </c>
      <c r="F9" s="38">
        <v>22388</v>
      </c>
      <c r="G9" s="302">
        <v>-13.436182964079961</v>
      </c>
      <c r="H9" s="78"/>
      <c r="I9" s="305">
        <v>196634</v>
      </c>
      <c r="J9" s="304">
        <v>0.8100320936766252</v>
      </c>
      <c r="K9" s="78"/>
    </row>
    <row r="10" spans="1:11" ht="12.75" customHeight="1">
      <c r="A10" s="299" t="s">
        <v>69</v>
      </c>
      <c r="B10" s="42">
        <v>334574</v>
      </c>
      <c r="C10" s="300">
        <v>-3.989095343998855</v>
      </c>
      <c r="D10" s="38">
        <v>129093</v>
      </c>
      <c r="E10" s="301">
        <v>2.645389055865664</v>
      </c>
      <c r="F10" s="38">
        <v>21703</v>
      </c>
      <c r="G10" s="302">
        <v>-12.993104554201409</v>
      </c>
      <c r="H10" s="78"/>
      <c r="I10" s="305">
        <v>206496</v>
      </c>
      <c r="J10" s="304">
        <v>1.0842907563601187</v>
      </c>
      <c r="K10" s="78"/>
    </row>
    <row r="11" spans="1:11" ht="12.75" customHeight="1">
      <c r="A11" s="299" t="s">
        <v>70</v>
      </c>
      <c r="B11" s="42">
        <v>586044</v>
      </c>
      <c r="C11" s="300">
        <v>-3.4840307708016667</v>
      </c>
      <c r="D11" s="38">
        <v>205209</v>
      </c>
      <c r="E11" s="301">
        <v>3.952767393088365</v>
      </c>
      <c r="F11" s="38">
        <v>24031</v>
      </c>
      <c r="G11" s="302">
        <v>-14.53821259646503</v>
      </c>
      <c r="H11" s="78"/>
      <c r="I11" s="305">
        <v>283427</v>
      </c>
      <c r="J11" s="304">
        <v>1.272394646009161</v>
      </c>
      <c r="K11" s="78"/>
    </row>
    <row r="12" spans="1:11" ht="12.75" customHeight="1">
      <c r="A12" s="299" t="s">
        <v>71</v>
      </c>
      <c r="B12" s="42">
        <v>269179</v>
      </c>
      <c r="C12" s="300">
        <v>-3.7546481693363774</v>
      </c>
      <c r="D12" s="38">
        <v>109020</v>
      </c>
      <c r="E12" s="301">
        <v>3.108773987307643</v>
      </c>
      <c r="F12" s="38">
        <v>19692</v>
      </c>
      <c r="G12" s="302">
        <v>-12.755305480483798</v>
      </c>
      <c r="H12" s="78"/>
      <c r="I12" s="305">
        <v>187218</v>
      </c>
      <c r="J12" s="304">
        <v>0.30807477376595216</v>
      </c>
      <c r="K12" s="78"/>
    </row>
    <row r="13" spans="1:11" ht="12.75" customHeight="1">
      <c r="A13" s="306" t="s">
        <v>72</v>
      </c>
      <c r="B13" s="307">
        <v>278719</v>
      </c>
      <c r="C13" s="308">
        <v>-3.5857965650241255</v>
      </c>
      <c r="D13" s="50">
        <v>106056</v>
      </c>
      <c r="E13" s="309">
        <v>3.394622418936578</v>
      </c>
      <c r="F13" s="50">
        <v>23420</v>
      </c>
      <c r="G13" s="310">
        <v>-10.497955440058092</v>
      </c>
      <c r="H13" s="78"/>
      <c r="I13" s="311">
        <v>190900</v>
      </c>
      <c r="J13" s="312">
        <v>0.09385437366624672</v>
      </c>
      <c r="K13" s="78"/>
    </row>
    <row r="14" spans="1:11" ht="12.75" customHeight="1">
      <c r="A14" s="299" t="s">
        <v>73</v>
      </c>
      <c r="B14" s="42">
        <v>524645</v>
      </c>
      <c r="C14" s="300">
        <v>-3.1321488379993667</v>
      </c>
      <c r="D14" s="38">
        <v>182277</v>
      </c>
      <c r="E14" s="301">
        <v>4.086317460498748</v>
      </c>
      <c r="F14" s="38">
        <v>31763</v>
      </c>
      <c r="G14" s="302">
        <v>-13.078101910130812</v>
      </c>
      <c r="H14" s="78"/>
      <c r="I14" s="305">
        <v>287967</v>
      </c>
      <c r="J14" s="304">
        <v>0.21262823814363685</v>
      </c>
      <c r="K14" s="78"/>
    </row>
    <row r="15" spans="1:11" ht="12.75" customHeight="1">
      <c r="A15" s="299" t="s">
        <v>74</v>
      </c>
      <c r="B15" s="42">
        <v>880116</v>
      </c>
      <c r="C15" s="300">
        <v>-2.2693833677751343</v>
      </c>
      <c r="D15" s="38">
        <v>294696</v>
      </c>
      <c r="E15" s="301">
        <v>4.9584363224515045</v>
      </c>
      <c r="F15" s="38">
        <v>44220</v>
      </c>
      <c r="G15" s="302">
        <v>-10.673884938590817</v>
      </c>
      <c r="H15" s="78"/>
      <c r="I15" s="305">
        <v>353427</v>
      </c>
      <c r="J15" s="304">
        <v>1.8709502617197558</v>
      </c>
      <c r="K15" s="78"/>
    </row>
    <row r="16" spans="1:11" ht="12.75" customHeight="1">
      <c r="A16" s="299" t="s">
        <v>75</v>
      </c>
      <c r="B16" s="42">
        <v>569744</v>
      </c>
      <c r="C16" s="300">
        <v>-1.8697898725456525</v>
      </c>
      <c r="D16" s="38">
        <v>195311</v>
      </c>
      <c r="E16" s="301">
        <v>5.53586288135044</v>
      </c>
      <c r="F16" s="38">
        <v>32025</v>
      </c>
      <c r="G16" s="302">
        <v>-11.623478764798406</v>
      </c>
      <c r="H16" s="78"/>
      <c r="I16" s="305">
        <v>235323</v>
      </c>
      <c r="J16" s="304">
        <v>0.9978626425977808</v>
      </c>
      <c r="K16" s="78"/>
    </row>
    <row r="17" spans="1:11" ht="12.75" customHeight="1">
      <c r="A17" s="313" t="s">
        <v>76</v>
      </c>
      <c r="B17" s="44">
        <v>576861</v>
      </c>
      <c r="C17" s="314">
        <v>-2.6016850422949034</v>
      </c>
      <c r="D17" s="68">
        <v>206778</v>
      </c>
      <c r="E17" s="315">
        <v>4.5722348371827195</v>
      </c>
      <c r="F17" s="68">
        <v>29759</v>
      </c>
      <c r="G17" s="316">
        <v>-13.78950722790347</v>
      </c>
      <c r="H17" s="78"/>
      <c r="I17" s="317">
        <v>254534</v>
      </c>
      <c r="J17" s="318">
        <v>1.0119690139056559</v>
      </c>
      <c r="K17" s="78"/>
    </row>
    <row r="18" spans="1:11" ht="12.75" customHeight="1">
      <c r="A18" s="299" t="s">
        <v>77</v>
      </c>
      <c r="B18" s="42">
        <v>2033574</v>
      </c>
      <c r="C18" s="300">
        <v>-1.82643970982042</v>
      </c>
      <c r="D18" s="38">
        <v>750634</v>
      </c>
      <c r="E18" s="301">
        <v>4.155485190499036</v>
      </c>
      <c r="F18" s="38">
        <v>86011</v>
      </c>
      <c r="G18" s="302">
        <v>-15.244232910594107</v>
      </c>
      <c r="H18" s="78"/>
      <c r="I18" s="305">
        <v>699676</v>
      </c>
      <c r="J18" s="304">
        <v>4.1747253352629485</v>
      </c>
      <c r="K18" s="78"/>
    </row>
    <row r="19" spans="1:11" ht="12.75" customHeight="1">
      <c r="A19" s="299" t="s">
        <v>78</v>
      </c>
      <c r="B19" s="42">
        <v>1763625</v>
      </c>
      <c r="C19" s="300">
        <v>-2.3677532501179144</v>
      </c>
      <c r="D19" s="38">
        <v>656575</v>
      </c>
      <c r="E19" s="301">
        <v>4.124376752388329</v>
      </c>
      <c r="F19" s="38">
        <v>67253</v>
      </c>
      <c r="G19" s="302">
        <v>-16.293687145275314</v>
      </c>
      <c r="H19" s="78"/>
      <c r="I19" s="305">
        <v>644113</v>
      </c>
      <c r="J19" s="304">
        <v>3.5263503880753433</v>
      </c>
      <c r="K19" s="78"/>
    </row>
    <row r="20" spans="1:11" ht="12.75" customHeight="1">
      <c r="A20" s="299" t="s">
        <v>79</v>
      </c>
      <c r="B20" s="42">
        <v>3662562</v>
      </c>
      <c r="C20" s="300">
        <v>-2.0326837508074647</v>
      </c>
      <c r="D20" s="38">
        <v>1105893</v>
      </c>
      <c r="E20" s="301">
        <v>3.356707667547994</v>
      </c>
      <c r="F20" s="38">
        <v>111080</v>
      </c>
      <c r="G20" s="302">
        <v>-17.473997028231807</v>
      </c>
      <c r="H20" s="78"/>
      <c r="I20" s="305">
        <v>1322914</v>
      </c>
      <c r="J20" s="304">
        <v>2.2114810347904807</v>
      </c>
      <c r="K20" s="78"/>
    </row>
    <row r="21" spans="1:11" ht="12.75" customHeight="1">
      <c r="A21" s="299" t="s">
        <v>80</v>
      </c>
      <c r="B21" s="42">
        <v>2338450</v>
      </c>
      <c r="C21" s="300">
        <v>-2.5787905930385193</v>
      </c>
      <c r="D21" s="38">
        <v>852219</v>
      </c>
      <c r="E21" s="301">
        <v>4.006009319082153</v>
      </c>
      <c r="F21" s="38">
        <v>81554</v>
      </c>
      <c r="G21" s="302">
        <v>-18.59253343980835</v>
      </c>
      <c r="H21" s="78"/>
      <c r="I21" s="305">
        <v>898715</v>
      </c>
      <c r="J21" s="304">
        <v>3.470408901046767</v>
      </c>
      <c r="K21" s="78"/>
    </row>
    <row r="22" spans="1:11" ht="12.75" customHeight="1">
      <c r="A22" s="299" t="s">
        <v>81</v>
      </c>
      <c r="B22" s="42">
        <v>561505</v>
      </c>
      <c r="C22" s="300">
        <v>-2.940118994527367</v>
      </c>
      <c r="D22" s="38">
        <v>232542</v>
      </c>
      <c r="E22" s="301">
        <v>3.8064415329330643</v>
      </c>
      <c r="F22" s="38">
        <v>35510</v>
      </c>
      <c r="G22" s="302">
        <v>-11.572079587618603</v>
      </c>
      <c r="H22" s="78"/>
      <c r="I22" s="305">
        <v>354890</v>
      </c>
      <c r="J22" s="304">
        <v>0.4460621430229139</v>
      </c>
      <c r="K22" s="78"/>
    </row>
    <row r="23" spans="1:11" ht="12.75" customHeight="1">
      <c r="A23" s="306" t="s">
        <v>82</v>
      </c>
      <c r="B23" s="307">
        <v>239122</v>
      </c>
      <c r="C23" s="308">
        <v>-2.302283489338407</v>
      </c>
      <c r="D23" s="50">
        <v>113425</v>
      </c>
      <c r="E23" s="309">
        <v>5.037736722692969</v>
      </c>
      <c r="F23" s="50">
        <v>18333</v>
      </c>
      <c r="G23" s="310">
        <v>-16.62649506571468</v>
      </c>
      <c r="H23" s="78"/>
      <c r="I23" s="311">
        <v>162826</v>
      </c>
      <c r="J23" s="312">
        <v>0.7262514537401188</v>
      </c>
      <c r="K23" s="78"/>
    </row>
    <row r="24" spans="1:11" ht="12.75" customHeight="1">
      <c r="A24" s="299" t="s">
        <v>83</v>
      </c>
      <c r="B24" s="42">
        <v>277547</v>
      </c>
      <c r="C24" s="300">
        <v>-2.089808128521085</v>
      </c>
      <c r="D24" s="38">
        <v>116261</v>
      </c>
      <c r="E24" s="301">
        <v>6.271480804387579</v>
      </c>
      <c r="F24" s="38">
        <v>16455</v>
      </c>
      <c r="G24" s="302">
        <v>-20.484198318353137</v>
      </c>
      <c r="H24" s="78"/>
      <c r="I24" s="305">
        <v>151017</v>
      </c>
      <c r="J24" s="304">
        <v>0.7424751841178363</v>
      </c>
      <c r="K24" s="78"/>
    </row>
    <row r="25" spans="1:11" ht="12.75" customHeight="1">
      <c r="A25" s="299" t="s">
        <v>84</v>
      </c>
      <c r="B25" s="42">
        <v>181207</v>
      </c>
      <c r="C25" s="300">
        <v>-2.3521867523117663</v>
      </c>
      <c r="D25" s="38">
        <v>74149</v>
      </c>
      <c r="E25" s="301">
        <v>6.188062095434503</v>
      </c>
      <c r="F25" s="38">
        <v>15013</v>
      </c>
      <c r="G25" s="302">
        <v>-15.964175762664425</v>
      </c>
      <c r="H25" s="78"/>
      <c r="I25" s="305">
        <v>113726</v>
      </c>
      <c r="J25" s="304">
        <v>-0.21496696528063808</v>
      </c>
      <c r="K25" s="78"/>
    </row>
    <row r="26" spans="1:11" ht="12.75" customHeight="1">
      <c r="A26" s="299" t="s">
        <v>85</v>
      </c>
      <c r="B26" s="42">
        <v>243950</v>
      </c>
      <c r="C26" s="300">
        <v>-2.7242784569865535</v>
      </c>
      <c r="D26" s="38">
        <v>85492</v>
      </c>
      <c r="E26" s="301">
        <v>4.33869924454153</v>
      </c>
      <c r="F26" s="38">
        <v>13100</v>
      </c>
      <c r="G26" s="302">
        <v>-9.698766112911002</v>
      </c>
      <c r="H26" s="78"/>
      <c r="I26" s="305">
        <v>117194</v>
      </c>
      <c r="J26" s="304">
        <v>0.6527303021454287</v>
      </c>
      <c r="K26" s="78"/>
    </row>
    <row r="27" spans="1:11" ht="12.75" customHeight="1">
      <c r="A27" s="313" t="s">
        <v>86</v>
      </c>
      <c r="B27" s="44">
        <v>551529</v>
      </c>
      <c r="C27" s="314">
        <v>-1.8163465852043288</v>
      </c>
      <c r="D27" s="68">
        <v>218582</v>
      </c>
      <c r="E27" s="315">
        <v>6.608724491786646</v>
      </c>
      <c r="F27" s="68">
        <v>39816</v>
      </c>
      <c r="G27" s="316">
        <v>-15.724415282040425</v>
      </c>
      <c r="H27" s="78"/>
      <c r="I27" s="317">
        <v>325468</v>
      </c>
      <c r="J27" s="318">
        <v>0.5610964863495411</v>
      </c>
      <c r="K27" s="78"/>
    </row>
    <row r="28" spans="1:11" ht="12.75" customHeight="1">
      <c r="A28" s="299" t="s">
        <v>87</v>
      </c>
      <c r="B28" s="42">
        <v>558391</v>
      </c>
      <c r="C28" s="300">
        <v>-2.3964300009963324</v>
      </c>
      <c r="D28" s="38">
        <v>216679</v>
      </c>
      <c r="E28" s="301">
        <v>5.107955895978151</v>
      </c>
      <c r="F28" s="38">
        <v>27571</v>
      </c>
      <c r="G28" s="302">
        <v>-15.870255095813505</v>
      </c>
      <c r="H28" s="78"/>
      <c r="I28" s="305">
        <v>269716</v>
      </c>
      <c r="J28" s="304">
        <v>1.1972610449301158</v>
      </c>
      <c r="K28" s="78"/>
    </row>
    <row r="29" spans="1:11" ht="12.75" customHeight="1">
      <c r="A29" s="299" t="s">
        <v>88</v>
      </c>
      <c r="B29" s="42">
        <v>1019288</v>
      </c>
      <c r="C29" s="300">
        <v>-2.1300620659988994</v>
      </c>
      <c r="D29" s="38">
        <v>397395</v>
      </c>
      <c r="E29" s="301">
        <v>4.164536954760976</v>
      </c>
      <c r="F29" s="38">
        <v>58321</v>
      </c>
      <c r="G29" s="302">
        <v>-11.92310015706174</v>
      </c>
      <c r="H29" s="78"/>
      <c r="I29" s="305">
        <v>476786</v>
      </c>
      <c r="J29" s="304">
        <v>1.729104168711416</v>
      </c>
      <c r="K29" s="78"/>
    </row>
    <row r="30" spans="1:11" ht="12.75" customHeight="1">
      <c r="A30" s="299" t="s">
        <v>89</v>
      </c>
      <c r="B30" s="42">
        <v>1865718</v>
      </c>
      <c r="C30" s="300">
        <v>-1.849619938586244</v>
      </c>
      <c r="D30" s="38">
        <v>696307</v>
      </c>
      <c r="E30" s="301">
        <v>4.642988103610989</v>
      </c>
      <c r="F30" s="38">
        <v>84909</v>
      </c>
      <c r="G30" s="302">
        <v>-18.74970096552252</v>
      </c>
      <c r="H30" s="78"/>
      <c r="I30" s="305">
        <v>785057</v>
      </c>
      <c r="J30" s="304">
        <v>3.0128750183703943</v>
      </c>
      <c r="K30" s="78"/>
    </row>
    <row r="31" spans="1:11" ht="12.75" customHeight="1">
      <c r="A31" s="299" t="s">
        <v>90</v>
      </c>
      <c r="B31" s="42">
        <v>457278</v>
      </c>
      <c r="C31" s="300">
        <v>-1.9579340065607482</v>
      </c>
      <c r="D31" s="38">
        <v>188005</v>
      </c>
      <c r="E31" s="301">
        <v>5.058311400200054</v>
      </c>
      <c r="F31" s="38">
        <v>27983</v>
      </c>
      <c r="G31" s="302">
        <v>-14.29665247618756</v>
      </c>
      <c r="H31" s="78"/>
      <c r="I31" s="305">
        <v>241545</v>
      </c>
      <c r="J31" s="304">
        <v>1.0073765556001746</v>
      </c>
      <c r="K31" s="78"/>
    </row>
    <row r="32" spans="1:11" ht="12.75" customHeight="1">
      <c r="A32" s="299" t="s">
        <v>91</v>
      </c>
      <c r="B32" s="42">
        <v>325609</v>
      </c>
      <c r="C32" s="300">
        <v>-1.0189657740583158</v>
      </c>
      <c r="D32" s="38">
        <v>128308</v>
      </c>
      <c r="E32" s="301">
        <v>6.979497569557353</v>
      </c>
      <c r="F32" s="38">
        <v>22771</v>
      </c>
      <c r="G32" s="302">
        <v>-15.902795730693938</v>
      </c>
      <c r="H32" s="78"/>
      <c r="I32" s="305">
        <v>154605</v>
      </c>
      <c r="J32" s="304">
        <v>1.0866793511307975</v>
      </c>
      <c r="K32" s="78"/>
    </row>
    <row r="33" spans="1:11" ht="12.75" customHeight="1">
      <c r="A33" s="306" t="s">
        <v>92</v>
      </c>
      <c r="B33" s="307">
        <v>656840</v>
      </c>
      <c r="C33" s="308">
        <v>-1.2508268687233084</v>
      </c>
      <c r="D33" s="50">
        <v>253403</v>
      </c>
      <c r="E33" s="309">
        <v>5.86335683967782</v>
      </c>
      <c r="F33" s="50">
        <v>31311</v>
      </c>
      <c r="G33" s="310">
        <v>-19.0700199022978</v>
      </c>
      <c r="H33" s="78"/>
      <c r="I33" s="311">
        <v>315053</v>
      </c>
      <c r="J33" s="312">
        <v>1.4741880209742533</v>
      </c>
      <c r="K33" s="78"/>
    </row>
    <row r="34" spans="1:11" ht="12.75" customHeight="1">
      <c r="A34" s="299" t="s">
        <v>93</v>
      </c>
      <c r="B34" s="42">
        <v>2468067</v>
      </c>
      <c r="C34" s="300">
        <v>-2.4118023157192994</v>
      </c>
      <c r="D34" s="38">
        <v>867308</v>
      </c>
      <c r="E34" s="301">
        <v>4.025197061941981</v>
      </c>
      <c r="F34" s="38">
        <v>88029</v>
      </c>
      <c r="G34" s="302">
        <v>-16.922423556058888</v>
      </c>
      <c r="H34" s="78"/>
      <c r="I34" s="305">
        <v>932805</v>
      </c>
      <c r="J34" s="304">
        <v>2.987482141792526</v>
      </c>
      <c r="K34" s="78"/>
    </row>
    <row r="35" spans="1:11" ht="12.75" customHeight="1">
      <c r="A35" s="299" t="s">
        <v>94</v>
      </c>
      <c r="B35" s="42">
        <v>1408295</v>
      </c>
      <c r="C35" s="300">
        <v>-1.7480714772585344</v>
      </c>
      <c r="D35" s="38">
        <v>551317</v>
      </c>
      <c r="E35" s="301">
        <v>4.841022325333739</v>
      </c>
      <c r="F35" s="38">
        <v>64042</v>
      </c>
      <c r="G35" s="302">
        <v>-18.364797511759235</v>
      </c>
      <c r="H35" s="78"/>
      <c r="I35" s="305">
        <v>669565</v>
      </c>
      <c r="J35" s="304">
        <v>1.796584710253768</v>
      </c>
      <c r="K35" s="78"/>
    </row>
    <row r="36" spans="1:11" ht="12.75" customHeight="1">
      <c r="A36" s="299" t="s">
        <v>95</v>
      </c>
      <c r="B36" s="42">
        <v>372199</v>
      </c>
      <c r="C36" s="300">
        <v>-1.5737141346026675</v>
      </c>
      <c r="D36" s="38">
        <v>145147</v>
      </c>
      <c r="E36" s="301">
        <v>4.550169271771239</v>
      </c>
      <c r="F36" s="38">
        <v>17557</v>
      </c>
      <c r="G36" s="302">
        <v>-13.333004245236452</v>
      </c>
      <c r="H36" s="78"/>
      <c r="I36" s="305">
        <v>173386</v>
      </c>
      <c r="J36" s="304">
        <v>2.120316162698927</v>
      </c>
      <c r="K36" s="78"/>
    </row>
    <row r="37" spans="1:11" ht="12.75" customHeight="1">
      <c r="A37" s="313" t="s">
        <v>96</v>
      </c>
      <c r="B37" s="44">
        <v>305999</v>
      </c>
      <c r="C37" s="314">
        <v>-2.0994301912266735</v>
      </c>
      <c r="D37" s="68">
        <v>110584</v>
      </c>
      <c r="E37" s="315">
        <v>4.582036902183688</v>
      </c>
      <c r="F37" s="68">
        <v>16022</v>
      </c>
      <c r="G37" s="316">
        <v>-14.11878216123499</v>
      </c>
      <c r="H37" s="78"/>
      <c r="I37" s="317">
        <v>149100</v>
      </c>
      <c r="J37" s="318">
        <v>0.42703379898428295</v>
      </c>
      <c r="K37" s="78"/>
    </row>
    <row r="38" spans="1:11" ht="12.75" customHeight="1">
      <c r="A38" s="299" t="s">
        <v>97</v>
      </c>
      <c r="B38" s="42">
        <v>142278</v>
      </c>
      <c r="C38" s="300">
        <v>-3.150973064591895</v>
      </c>
      <c r="D38" s="38">
        <v>56582</v>
      </c>
      <c r="E38" s="301">
        <v>4.9544619836397175</v>
      </c>
      <c r="F38" s="38">
        <v>10002</v>
      </c>
      <c r="G38" s="302">
        <v>-16.153910637941152</v>
      </c>
      <c r="H38" s="78"/>
      <c r="I38" s="305">
        <v>89151</v>
      </c>
      <c r="J38" s="304">
        <v>-0.17467835667976317</v>
      </c>
      <c r="K38" s="78"/>
    </row>
    <row r="39" spans="1:11" ht="12.75" customHeight="1">
      <c r="A39" s="299" t="s">
        <v>98</v>
      </c>
      <c r="B39" s="42">
        <v>157044</v>
      </c>
      <c r="C39" s="300">
        <v>-2.753713829253641</v>
      </c>
      <c r="D39" s="38">
        <v>71406</v>
      </c>
      <c r="E39" s="301">
        <v>4.324577038833539</v>
      </c>
      <c r="F39" s="38">
        <v>13236</v>
      </c>
      <c r="G39" s="302">
        <v>-14.842694460528861</v>
      </c>
      <c r="H39" s="78"/>
      <c r="I39" s="305">
        <v>123558</v>
      </c>
      <c r="J39" s="304">
        <v>-0.5665448809772897</v>
      </c>
      <c r="K39" s="78"/>
    </row>
    <row r="40" spans="1:11" ht="12.75" customHeight="1">
      <c r="A40" s="299" t="s">
        <v>99</v>
      </c>
      <c r="B40" s="42">
        <v>464472</v>
      </c>
      <c r="C40" s="300">
        <v>-1.4562859616070085</v>
      </c>
      <c r="D40" s="38">
        <v>196635</v>
      </c>
      <c r="E40" s="301">
        <v>5.017063570478683</v>
      </c>
      <c r="F40" s="38">
        <v>27717</v>
      </c>
      <c r="G40" s="302">
        <v>-18.09881212694286</v>
      </c>
      <c r="H40" s="78"/>
      <c r="I40" s="305">
        <v>265048</v>
      </c>
      <c r="J40" s="304">
        <v>0.5603803149815292</v>
      </c>
      <c r="K40" s="78"/>
    </row>
    <row r="41" spans="1:11" ht="12.75" customHeight="1">
      <c r="A41" s="299" t="s">
        <v>100</v>
      </c>
      <c r="B41" s="42">
        <v>675332</v>
      </c>
      <c r="C41" s="300">
        <v>-1.960123919551009</v>
      </c>
      <c r="D41" s="38">
        <v>281920</v>
      </c>
      <c r="E41" s="301">
        <v>3.272316996780063</v>
      </c>
      <c r="F41" s="38">
        <v>38396</v>
      </c>
      <c r="G41" s="302">
        <v>-18.803924885806126</v>
      </c>
      <c r="H41" s="78"/>
      <c r="I41" s="305">
        <v>368798</v>
      </c>
      <c r="J41" s="304">
        <v>1.084027924340063</v>
      </c>
      <c r="K41" s="78"/>
    </row>
    <row r="42" spans="1:11" ht="12.75" customHeight="1">
      <c r="A42" s="299" t="s">
        <v>101</v>
      </c>
      <c r="B42" s="42">
        <v>356952</v>
      </c>
      <c r="C42" s="300">
        <v>-2.032347395548868</v>
      </c>
      <c r="D42" s="38">
        <v>162790</v>
      </c>
      <c r="E42" s="301">
        <v>4.659834642733159</v>
      </c>
      <c r="F42" s="38">
        <v>25411</v>
      </c>
      <c r="G42" s="302">
        <v>-18.598840375436467</v>
      </c>
      <c r="H42" s="78"/>
      <c r="I42" s="305">
        <v>224220</v>
      </c>
      <c r="J42" s="304">
        <v>0.27593547492654125</v>
      </c>
      <c r="K42" s="78"/>
    </row>
    <row r="43" spans="1:11" ht="12.75" customHeight="1">
      <c r="A43" s="306" t="s">
        <v>102</v>
      </c>
      <c r="B43" s="307">
        <v>186190</v>
      </c>
      <c r="C43" s="308">
        <v>-1.5399096783746273</v>
      </c>
      <c r="D43" s="50">
        <v>71594</v>
      </c>
      <c r="E43" s="309">
        <v>5.505614665920007</v>
      </c>
      <c r="F43" s="50">
        <v>12509</v>
      </c>
      <c r="G43" s="310">
        <v>-14.37470052707235</v>
      </c>
      <c r="H43" s="78"/>
      <c r="I43" s="311">
        <v>119637</v>
      </c>
      <c r="J43" s="312">
        <v>0.39777447697690604</v>
      </c>
      <c r="K43" s="78"/>
    </row>
    <row r="44" spans="1:11" ht="12.75" customHeight="1">
      <c r="A44" s="299" t="s">
        <v>103</v>
      </c>
      <c r="B44" s="42">
        <v>242357</v>
      </c>
      <c r="C44" s="300">
        <v>-1.9567627045964002</v>
      </c>
      <c r="D44" s="38">
        <v>101694</v>
      </c>
      <c r="E44" s="301">
        <v>6.201177994068246</v>
      </c>
      <c r="F44" s="38">
        <v>16954</v>
      </c>
      <c r="G44" s="302">
        <v>-18.670248488918745</v>
      </c>
      <c r="H44" s="78"/>
      <c r="I44" s="305">
        <v>142581</v>
      </c>
      <c r="J44" s="304">
        <v>0.11866977501895803</v>
      </c>
      <c r="K44" s="78"/>
    </row>
    <row r="45" spans="1:11" ht="12.75" customHeight="1">
      <c r="A45" s="299" t="s">
        <v>104</v>
      </c>
      <c r="B45" s="42">
        <v>382012</v>
      </c>
      <c r="C45" s="300">
        <v>-2.2512218213454105</v>
      </c>
      <c r="D45" s="38">
        <v>149952</v>
      </c>
      <c r="E45" s="301">
        <v>5.108506701059824</v>
      </c>
      <c r="F45" s="38">
        <v>23016</v>
      </c>
      <c r="G45" s="302">
        <v>-15.503506002422995</v>
      </c>
      <c r="H45" s="78"/>
      <c r="I45" s="305">
        <v>213956</v>
      </c>
      <c r="J45" s="304">
        <v>0.5087540458395381</v>
      </c>
      <c r="K45" s="78"/>
    </row>
    <row r="46" spans="1:11" ht="12.75" customHeight="1">
      <c r="A46" s="299" t="s">
        <v>105</v>
      </c>
      <c r="B46" s="42">
        <v>207585</v>
      </c>
      <c r="C46" s="300">
        <v>-2.551861084118471</v>
      </c>
      <c r="D46" s="38">
        <v>80344</v>
      </c>
      <c r="E46" s="301">
        <v>4.677280662897061</v>
      </c>
      <c r="F46" s="38">
        <v>13065</v>
      </c>
      <c r="G46" s="302">
        <v>-16.292926704254228</v>
      </c>
      <c r="H46" s="78"/>
      <c r="I46" s="305">
        <v>121235</v>
      </c>
      <c r="J46" s="304">
        <v>-0.16962969672516692</v>
      </c>
      <c r="K46" s="78"/>
    </row>
    <row r="47" spans="1:11" ht="12.75" customHeight="1">
      <c r="A47" s="313" t="s">
        <v>106</v>
      </c>
      <c r="B47" s="44">
        <v>1295408</v>
      </c>
      <c r="C47" s="314">
        <v>-1.6577035082338512</v>
      </c>
      <c r="D47" s="68">
        <v>445270</v>
      </c>
      <c r="E47" s="315">
        <v>5.103517298518341</v>
      </c>
      <c r="F47" s="68">
        <v>59753</v>
      </c>
      <c r="G47" s="316">
        <v>-16.647369816005693</v>
      </c>
      <c r="H47" s="78"/>
      <c r="I47" s="317">
        <v>602012</v>
      </c>
      <c r="J47" s="318">
        <v>1.7503414146057992</v>
      </c>
      <c r="K47" s="78"/>
    </row>
    <row r="48" spans="1:11" ht="12.75" customHeight="1">
      <c r="A48" s="306" t="s">
        <v>107</v>
      </c>
      <c r="B48" s="307">
        <v>213881</v>
      </c>
      <c r="C48" s="308">
        <v>-2.9379864309863564</v>
      </c>
      <c r="D48" s="50">
        <v>75552</v>
      </c>
      <c r="E48" s="309">
        <v>4.355032528073593</v>
      </c>
      <c r="F48" s="50">
        <v>12751</v>
      </c>
      <c r="G48" s="310">
        <v>-8.823739721129783</v>
      </c>
      <c r="H48" s="78"/>
      <c r="I48" s="311">
        <v>117789</v>
      </c>
      <c r="J48" s="312">
        <v>0.38863746772008767</v>
      </c>
      <c r="K48" s="78"/>
    </row>
    <row r="49" spans="1:11" ht="12.75" customHeight="1">
      <c r="A49" s="299" t="s">
        <v>108</v>
      </c>
      <c r="B49" s="42">
        <v>398595</v>
      </c>
      <c r="C49" s="300">
        <v>-2.6418440149385276</v>
      </c>
      <c r="D49" s="38">
        <v>142627</v>
      </c>
      <c r="E49" s="301">
        <v>4.761869784933609</v>
      </c>
      <c r="F49" s="38">
        <v>23990</v>
      </c>
      <c r="G49" s="302">
        <v>-16.054307509272874</v>
      </c>
      <c r="H49" s="78"/>
      <c r="I49" s="305">
        <v>206276</v>
      </c>
      <c r="J49" s="304">
        <v>0.5214272487159377</v>
      </c>
      <c r="K49" s="78"/>
    </row>
    <row r="50" spans="1:11" ht="12.75" customHeight="1">
      <c r="A50" s="299" t="s">
        <v>109</v>
      </c>
      <c r="B50" s="42">
        <v>506938</v>
      </c>
      <c r="C50" s="300">
        <v>-2.5911614206136164</v>
      </c>
      <c r="D50" s="38">
        <v>173516</v>
      </c>
      <c r="E50" s="301">
        <v>4.378688258329959</v>
      </c>
      <c r="F50" s="38">
        <v>22548</v>
      </c>
      <c r="G50" s="302">
        <v>-17.282365457280164</v>
      </c>
      <c r="H50" s="78"/>
      <c r="I50" s="305">
        <v>268490</v>
      </c>
      <c r="J50" s="304">
        <v>0.4989575418199905</v>
      </c>
      <c r="K50" s="78"/>
    </row>
    <row r="51" spans="1:11" ht="12.75" customHeight="1">
      <c r="A51" s="299" t="s">
        <v>110</v>
      </c>
      <c r="B51" s="42">
        <v>299834</v>
      </c>
      <c r="C51" s="300">
        <v>-2.1231450228179227</v>
      </c>
      <c r="D51" s="38">
        <v>121503</v>
      </c>
      <c r="E51" s="301">
        <v>5.245697159735641</v>
      </c>
      <c r="F51" s="38">
        <v>17608</v>
      </c>
      <c r="G51" s="302">
        <v>-14.048618568778679</v>
      </c>
      <c r="H51" s="78"/>
      <c r="I51" s="305">
        <v>176644</v>
      </c>
      <c r="J51" s="304">
        <v>0.3322749760023669</v>
      </c>
      <c r="K51" s="78"/>
    </row>
    <row r="52" spans="1:11" ht="12.75" customHeight="1">
      <c r="A52" s="313" t="s">
        <v>111</v>
      </c>
      <c r="B52" s="44">
        <v>328444</v>
      </c>
      <c r="C52" s="314">
        <v>-2.7472299702121887</v>
      </c>
      <c r="D52" s="68">
        <v>114741</v>
      </c>
      <c r="E52" s="315">
        <v>4.784387499771697</v>
      </c>
      <c r="F52" s="68">
        <v>18554</v>
      </c>
      <c r="G52" s="316">
        <v>-16.037650466105532</v>
      </c>
      <c r="H52" s="78"/>
      <c r="I52" s="317">
        <v>166846</v>
      </c>
      <c r="J52" s="318">
        <v>0.7834538414608403</v>
      </c>
      <c r="K52" s="78"/>
    </row>
    <row r="53" spans="1:11" ht="12.75" customHeight="1">
      <c r="A53" s="299" t="s">
        <v>112</v>
      </c>
      <c r="B53" s="42">
        <v>454435</v>
      </c>
      <c r="C53" s="300">
        <v>-2.057411833674223</v>
      </c>
      <c r="D53" s="38">
        <v>161894</v>
      </c>
      <c r="E53" s="301">
        <v>3.637364607072442</v>
      </c>
      <c r="F53" s="38">
        <v>21485</v>
      </c>
      <c r="G53" s="302">
        <v>-16.03814138887803</v>
      </c>
      <c r="H53" s="78"/>
      <c r="I53" s="305">
        <v>260432</v>
      </c>
      <c r="J53" s="304">
        <v>0.085315706544705</v>
      </c>
      <c r="K53" s="78"/>
    </row>
    <row r="54" spans="1:11" ht="12.75" customHeight="1" thickBot="1">
      <c r="A54" s="359" t="s">
        <v>113</v>
      </c>
      <c r="B54" s="42">
        <v>482358</v>
      </c>
      <c r="C54" s="300">
        <v>-2.2846793993955004</v>
      </c>
      <c r="D54" s="38">
        <v>92935</v>
      </c>
      <c r="E54" s="301">
        <v>3.034435353333791</v>
      </c>
      <c r="F54" s="38">
        <v>16870</v>
      </c>
      <c r="G54" s="302">
        <v>-9.877664405149844</v>
      </c>
      <c r="H54" s="78"/>
      <c r="I54" s="305">
        <v>131860</v>
      </c>
      <c r="J54" s="304">
        <v>2.6963036807427017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3.5">
      <c r="A56" s="322" t="s">
        <v>114</v>
      </c>
      <c r="B56" s="343">
        <f>LARGE(B8:B54,1)</f>
        <v>3662562</v>
      </c>
      <c r="C56" s="361" t="str">
        <f>INDEX(A8:A54,MATCH(B56,$B$8:$B$54,0))</f>
        <v>東京都</v>
      </c>
      <c r="D56" s="372">
        <f>LARGE(D8:D54,1)</f>
        <v>1105893</v>
      </c>
      <c r="E56" s="323" t="str">
        <f>INDEX(A8:A54,MATCH(D56,$D$8:$D$54,0))</f>
        <v>東京都</v>
      </c>
      <c r="F56" s="366">
        <f>LARGE(F8:F54,1)</f>
        <v>111080</v>
      </c>
      <c r="G56" s="324" t="str">
        <f>INDEX(A8:A54,MATCH(F56,$F$8:$F$54,0))</f>
        <v>東京都</v>
      </c>
      <c r="I56" s="343">
        <f>LARGE(I8:I54,1)</f>
        <v>1322914</v>
      </c>
      <c r="J56" s="324" t="str">
        <f>INDEX(A8:A54,MATCH(I56,$I$8:$I$54,0))</f>
        <v>東京都</v>
      </c>
    </row>
    <row r="57" spans="1:10" ht="13.5">
      <c r="A57" s="325" t="s">
        <v>115</v>
      </c>
      <c r="B57" s="327">
        <f>LARGE(B8:B54,2)</f>
        <v>2468067</v>
      </c>
      <c r="C57" s="362" t="str">
        <f>INDEX(A8:A54,MATCH(B57,$B$8:$B$54,0))</f>
        <v>大阪府</v>
      </c>
      <c r="D57" s="373">
        <f>LARGE(D8:D54,2)</f>
        <v>867308</v>
      </c>
      <c r="E57" s="326" t="str">
        <f>INDEX(A8:A54,MATCH(D57,$D$8:$D$54,0))</f>
        <v>大阪府</v>
      </c>
      <c r="F57" s="367">
        <f>LARGE(F8:F54,2)</f>
        <v>88029</v>
      </c>
      <c r="G57" s="328" t="str">
        <f>INDEX(A8:A54,MATCH(F57,$F$8:$F$54,0))</f>
        <v>大阪府</v>
      </c>
      <c r="I57" s="327">
        <f>LARGE(I8:I54,2)</f>
        <v>932805</v>
      </c>
      <c r="J57" s="328" t="str">
        <f>INDEX(A8:A54,MATCH(I57,$I$8:$I$54,0))</f>
        <v>大阪府</v>
      </c>
    </row>
    <row r="58" spans="1:10" ht="13.5">
      <c r="A58" s="325" t="s">
        <v>116</v>
      </c>
      <c r="B58" s="344">
        <f>LARGE(B8:B54,3)</f>
        <v>2338450</v>
      </c>
      <c r="C58" s="362" t="str">
        <f>INDEX(A8:A54,MATCH(B58,$B$8:$B$54,0))</f>
        <v>神奈川県</v>
      </c>
      <c r="D58" s="374">
        <f>LARGE(D8:D54,3)</f>
        <v>852219</v>
      </c>
      <c r="E58" s="326" t="str">
        <f>INDEX(A8:A54,MATCH(D58,$D$8:$D$54,0))</f>
        <v>神奈川県</v>
      </c>
      <c r="F58" s="368">
        <f>LARGE(F8:F54,3)</f>
        <v>86011</v>
      </c>
      <c r="G58" s="328" t="str">
        <f>INDEX(A8:A54,MATCH(F58,$F$8:$F$54,0))</f>
        <v>埼玉県</v>
      </c>
      <c r="I58" s="344">
        <f>LARGE(I8:I54,3)</f>
        <v>898715</v>
      </c>
      <c r="J58" s="328" t="str">
        <f>INDEX(A8:A54,MATCH(I58,$I$8:$I$54,0))</f>
        <v>神奈川県</v>
      </c>
    </row>
    <row r="59" spans="1:10" ht="13.5">
      <c r="A59" s="329" t="s">
        <v>117</v>
      </c>
      <c r="B59" s="345">
        <f>SMALL(B8:B54,3)</f>
        <v>181207</v>
      </c>
      <c r="C59" s="363" t="str">
        <f>INDEX(A8:A54,MATCH(B59,$B$8:$B$54,0))</f>
        <v>福井県</v>
      </c>
      <c r="D59" s="375">
        <f>SMALL(D8:D54,3)</f>
        <v>71594</v>
      </c>
      <c r="E59" s="331" t="str">
        <f>INDEX(A8:A54,MATCH(D59,$D$8:$D$54,0))</f>
        <v>徳島県</v>
      </c>
      <c r="F59" s="369">
        <f>SMALL(F8:F54,3)</f>
        <v>12751</v>
      </c>
      <c r="G59" s="332" t="str">
        <f>INDEX(A8:A54,MATCH(F59,$F$8:$F$54,0))</f>
        <v>佐賀県</v>
      </c>
      <c r="I59" s="345">
        <f>SMALL(I8:I54,3)</f>
        <v>117194</v>
      </c>
      <c r="J59" s="332" t="str">
        <f>INDEX(A8:A54,MATCH(I59,$I$8:$I$54,0))</f>
        <v>山梨県</v>
      </c>
    </row>
    <row r="60" spans="1:10" ht="13.5">
      <c r="A60" s="325" t="s">
        <v>118</v>
      </c>
      <c r="B60" s="344">
        <f>SMALL(B8:B54,2)</f>
        <v>157044</v>
      </c>
      <c r="C60" s="362" t="str">
        <f>INDEX(A8:A54,MATCH(B60,$B$8:$B$54,0))</f>
        <v>島根県</v>
      </c>
      <c r="D60" s="374">
        <f>SMALL(D8:D54,2)</f>
        <v>71406</v>
      </c>
      <c r="E60" s="326" t="str">
        <f>INDEX(A8:A54,MATCH(D60,$D$8:$D$54,0))</f>
        <v>島根県</v>
      </c>
      <c r="F60" s="368">
        <f>SMALL(F8:F54,2)</f>
        <v>12509</v>
      </c>
      <c r="G60" s="328" t="str">
        <f>INDEX(A8:A54,MATCH(F60,$F$8:$F$54,0))</f>
        <v>徳島県</v>
      </c>
      <c r="I60" s="344">
        <f>SMALL(I8:I54,2)</f>
        <v>113726</v>
      </c>
      <c r="J60" s="328" t="str">
        <f>INDEX(A8:A54,MATCH(I60,$I$8:$I$54,0))</f>
        <v>福井県</v>
      </c>
    </row>
    <row r="61" spans="1:11" ht="13.5">
      <c r="A61" s="346" t="s">
        <v>119</v>
      </c>
      <c r="B61" s="347">
        <f>SMALL(B8:B54,1)</f>
        <v>142278</v>
      </c>
      <c r="C61" s="364" t="str">
        <f>INDEX(A8:A54,MATCH(B61,$B$8:$B$54,0))</f>
        <v>鳥取県</v>
      </c>
      <c r="D61" s="376">
        <f>SMALL(D8:D54,1)</f>
        <v>56582</v>
      </c>
      <c r="E61" s="335" t="str">
        <f>INDEX(A8:A54,MATCH(D61,$D$8:$D$54,0))</f>
        <v>鳥取県</v>
      </c>
      <c r="F61" s="370">
        <f>SMALL(F8:F54,1)</f>
        <v>10002</v>
      </c>
      <c r="G61" s="336" t="str">
        <f>INDEX(A8:A54,MATCH(F61,$F$8:$F$54,0))</f>
        <v>鳥取県</v>
      </c>
      <c r="I61" s="347">
        <f>SMALL(I8:I54,1)</f>
        <v>89151</v>
      </c>
      <c r="J61" s="336" t="str">
        <f>INDEX(A8:A54,MATCH(I61,$I$8:$I$54,0))</f>
        <v>鳥取県</v>
      </c>
      <c r="K61" s="78"/>
    </row>
    <row r="62" spans="1:11" ht="14.25" thickBot="1">
      <c r="A62" s="337" t="s">
        <v>120</v>
      </c>
      <c r="B62" s="338">
        <f>IF(B61=0,0,B56/B61)</f>
        <v>25.742293256863324</v>
      </c>
      <c r="C62" s="365"/>
      <c r="D62" s="377">
        <f>IF(D61=0,0,D56/D61)</f>
        <v>19.54496129511152</v>
      </c>
      <c r="E62" s="339"/>
      <c r="F62" s="371">
        <f>IF(F61=0,0,F56/F61)</f>
        <v>11.105778844231153</v>
      </c>
      <c r="G62" s="341"/>
      <c r="H62" s="340"/>
      <c r="I62" s="338">
        <f>IF(I61=0,0,I56/I61)</f>
        <v>14.839025922311583</v>
      </c>
      <c r="J62" s="341"/>
      <c r="K62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E18" sqref="E18"/>
    </sheetView>
  </sheetViews>
  <sheetFormatPr defaultColWidth="10.25390625" defaultRowHeight="15.75" customHeight="1"/>
  <cols>
    <col min="1" max="1" width="10.125" style="8" customWidth="1"/>
    <col min="2" max="2" width="14.75390625" style="155" customWidth="1"/>
    <col min="3" max="3" width="12.125" style="155" customWidth="1"/>
    <col min="4" max="4" width="10.75390625" style="155" customWidth="1"/>
    <col min="5" max="5" width="12.125" style="155" customWidth="1"/>
    <col min="6" max="6" width="10.75390625" style="155" customWidth="1"/>
    <col min="7" max="7" width="12.125" style="155" customWidth="1"/>
    <col min="8" max="8" width="10.75390625" style="155" customWidth="1"/>
    <col min="9" max="9" width="2.125" style="155" customWidth="1"/>
    <col min="10" max="10" width="14.25390625" style="155" customWidth="1"/>
    <col min="11" max="11" width="10.75390625" style="155" customWidth="1"/>
    <col min="12" max="12" width="14.375" style="155" customWidth="1"/>
    <col min="13" max="16384" width="10.25390625" style="155" customWidth="1"/>
  </cols>
  <sheetData>
    <row r="1" spans="1:11" s="152" customFormat="1" ht="15.75" customHeight="1">
      <c r="A1" s="380" t="s">
        <v>136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</row>
    <row r="2" spans="1:10" ht="15.75" customHeight="1">
      <c r="A2" s="153"/>
      <c r="B2" s="154"/>
      <c r="C2" s="154"/>
      <c r="D2" s="154"/>
      <c r="E2" s="154"/>
      <c r="F2" s="154"/>
      <c r="G2" s="154"/>
      <c r="H2" s="154"/>
      <c r="J2" s="154"/>
    </row>
    <row r="3" spans="1:10" ht="15.75" customHeight="1">
      <c r="A3" s="153" t="s">
        <v>30</v>
      </c>
      <c r="B3" s="154"/>
      <c r="C3" s="154"/>
      <c r="D3" s="154"/>
      <c r="E3" s="154"/>
      <c r="F3" s="154"/>
      <c r="G3" s="154"/>
      <c r="H3" s="154"/>
      <c r="J3" s="154"/>
    </row>
    <row r="4" spans="1:10" ht="15.75" customHeight="1" thickBot="1">
      <c r="A4" s="153" t="s">
        <v>31</v>
      </c>
      <c r="B4" s="154"/>
      <c r="C4" s="154"/>
      <c r="D4" s="154"/>
      <c r="E4" s="154"/>
      <c r="F4" s="154"/>
      <c r="G4" s="154"/>
      <c r="H4" s="154"/>
      <c r="J4" s="78"/>
    </row>
    <row r="5" spans="1:11" s="78" customFormat="1" ht="15.75" customHeight="1">
      <c r="A5" s="156"/>
      <c r="B5" s="157"/>
      <c r="C5" s="10" t="s">
        <v>2</v>
      </c>
      <c r="D5" s="11"/>
      <c r="E5" s="12" t="s">
        <v>3</v>
      </c>
      <c r="F5" s="11"/>
      <c r="G5" s="12" t="s">
        <v>4</v>
      </c>
      <c r="H5" s="13"/>
      <c r="J5" s="158" t="s">
        <v>5</v>
      </c>
      <c r="K5" s="13"/>
    </row>
    <row r="6" spans="1:11" ht="25.5" customHeight="1" thickBot="1">
      <c r="A6" s="159"/>
      <c r="B6" s="160"/>
      <c r="C6" s="161"/>
      <c r="D6" s="162" t="s">
        <v>6</v>
      </c>
      <c r="E6" s="163"/>
      <c r="F6" s="162" t="s">
        <v>6</v>
      </c>
      <c r="G6" s="163"/>
      <c r="H6" s="164" t="s">
        <v>6</v>
      </c>
      <c r="J6" s="165"/>
      <c r="K6" s="164" t="s">
        <v>6</v>
      </c>
    </row>
    <row r="7" spans="1:11" ht="15.75" customHeight="1">
      <c r="A7" s="388" t="s">
        <v>32</v>
      </c>
      <c r="B7" s="166" t="s">
        <v>33</v>
      </c>
      <c r="C7" s="167">
        <v>10039.81229223</v>
      </c>
      <c r="D7" s="168">
        <v>-0.36506118772770435</v>
      </c>
      <c r="E7" s="169">
        <v>5423.69503388</v>
      </c>
      <c r="F7" s="170">
        <v>4.047111131039216</v>
      </c>
      <c r="G7" s="169">
        <v>513.16478156</v>
      </c>
      <c r="H7" s="171">
        <v>-15.00387425711827</v>
      </c>
      <c r="J7" s="172">
        <v>12211.5584854</v>
      </c>
      <c r="K7" s="171">
        <v>1.1372989861325777</v>
      </c>
    </row>
    <row r="8" spans="1:12" ht="15.75" customHeight="1">
      <c r="A8" s="389"/>
      <c r="B8" s="173" t="s">
        <v>34</v>
      </c>
      <c r="C8" s="167">
        <v>3636.1344496</v>
      </c>
      <c r="D8" s="168">
        <v>0.023503064106748184</v>
      </c>
      <c r="E8" s="169">
        <v>1973.8829273</v>
      </c>
      <c r="F8" s="170">
        <v>4.44330028682802</v>
      </c>
      <c r="G8" s="169">
        <v>174.5729302</v>
      </c>
      <c r="H8" s="171">
        <v>-14.96353981338801</v>
      </c>
      <c r="J8" s="172">
        <v>5658.6733159</v>
      </c>
      <c r="K8" s="171">
        <v>1.3893449206167787</v>
      </c>
      <c r="L8" s="174"/>
    </row>
    <row r="9" spans="1:12" ht="15.75" customHeight="1">
      <c r="A9" s="389"/>
      <c r="B9" s="173" t="s">
        <v>35</v>
      </c>
      <c r="C9" s="167">
        <v>3607.2864686</v>
      </c>
      <c r="D9" s="168">
        <v>-0.6486247621064791</v>
      </c>
      <c r="E9" s="169">
        <v>1953.4299927</v>
      </c>
      <c r="F9" s="170">
        <v>4.148483713937125</v>
      </c>
      <c r="G9" s="169">
        <v>198.116094</v>
      </c>
      <c r="H9" s="171">
        <v>-15.045787601968755</v>
      </c>
      <c r="J9" s="172">
        <v>3640.8935803</v>
      </c>
      <c r="K9" s="171">
        <v>0.3466753031624137</v>
      </c>
      <c r="L9" s="174"/>
    </row>
    <row r="10" spans="1:12" ht="15.75" customHeight="1">
      <c r="A10" s="389"/>
      <c r="B10" s="173" t="s">
        <v>36</v>
      </c>
      <c r="C10" s="167">
        <v>766.6017681</v>
      </c>
      <c r="D10" s="168">
        <v>-1.897718670442444</v>
      </c>
      <c r="E10" s="169">
        <v>363.5711463</v>
      </c>
      <c r="F10" s="170">
        <v>2.586072775321526</v>
      </c>
      <c r="G10" s="169">
        <v>38.0949172</v>
      </c>
      <c r="H10" s="171">
        <v>-15.89248907057005</v>
      </c>
      <c r="J10" s="172">
        <v>424.5790921</v>
      </c>
      <c r="K10" s="171">
        <v>2.487753900188167</v>
      </c>
      <c r="L10" s="174"/>
    </row>
    <row r="11" spans="1:11" ht="15.75" customHeight="1">
      <c r="A11" s="389"/>
      <c r="B11" s="175" t="s">
        <v>37</v>
      </c>
      <c r="C11" s="176">
        <v>1803.8135693</v>
      </c>
      <c r="D11" s="177">
        <v>-0.0019685793231474236</v>
      </c>
      <c r="E11" s="178">
        <v>1032.2274746</v>
      </c>
      <c r="F11" s="179">
        <v>3.5536962608300655</v>
      </c>
      <c r="G11" s="178">
        <v>92.8175001</v>
      </c>
      <c r="H11" s="180">
        <v>-14.76570072587785</v>
      </c>
      <c r="J11" s="181">
        <v>2104.5709928</v>
      </c>
      <c r="K11" s="180">
        <v>1.6412235342722283</v>
      </c>
    </row>
    <row r="12" spans="1:11" ht="15.75" customHeight="1">
      <c r="A12" s="389"/>
      <c r="B12" s="182" t="s">
        <v>38</v>
      </c>
      <c r="C12" s="183">
        <v>189.97853676</v>
      </c>
      <c r="D12" s="184">
        <v>-1.97581751189567</v>
      </c>
      <c r="E12" s="185">
        <v>88.26912158</v>
      </c>
      <c r="F12" s="186">
        <v>2.5976607229509625</v>
      </c>
      <c r="G12" s="185">
        <v>7.57354126</v>
      </c>
      <c r="H12" s="187">
        <v>-15.90658100041739</v>
      </c>
      <c r="J12" s="188">
        <v>336.5387962</v>
      </c>
      <c r="K12" s="187">
        <v>-0.8847327349089937</v>
      </c>
    </row>
    <row r="13" spans="1:11" ht="15.75" customHeight="1">
      <c r="A13" s="390"/>
      <c r="B13" s="173" t="s">
        <v>39</v>
      </c>
      <c r="C13" s="189">
        <v>35.99749987</v>
      </c>
      <c r="D13" s="168">
        <v>14.667358076037587</v>
      </c>
      <c r="E13" s="169">
        <v>12.3143714</v>
      </c>
      <c r="F13" s="170">
        <v>23.675900676302675</v>
      </c>
      <c r="G13" s="169">
        <v>1.9897988</v>
      </c>
      <c r="H13" s="171">
        <v>-3.3814521313269097</v>
      </c>
      <c r="J13" s="172">
        <v>46.3027081</v>
      </c>
      <c r="K13" s="171">
        <v>14.647014379472623</v>
      </c>
    </row>
    <row r="14" spans="1:11" ht="15.75" customHeight="1">
      <c r="A14" s="386" t="s">
        <v>40</v>
      </c>
      <c r="B14" s="190" t="s">
        <v>33</v>
      </c>
      <c r="C14" s="191">
        <v>4702.9861</v>
      </c>
      <c r="D14" s="192">
        <v>-0.954923300386298</v>
      </c>
      <c r="E14" s="193">
        <v>2462.423</v>
      </c>
      <c r="F14" s="194">
        <v>3.83620245070378</v>
      </c>
      <c r="G14" s="193">
        <v>228.4181</v>
      </c>
      <c r="H14" s="195">
        <v>-15.170974134396559</v>
      </c>
      <c r="J14" s="196">
        <v>3885.8166</v>
      </c>
      <c r="K14" s="195">
        <v>2.24149670934446</v>
      </c>
    </row>
    <row r="15" spans="1:11" ht="15.75" customHeight="1">
      <c r="A15" s="391"/>
      <c r="B15" s="173" t="s">
        <v>41</v>
      </c>
      <c r="C15" s="167">
        <v>68.8631</v>
      </c>
      <c r="D15" s="168">
        <v>-1.1401532933375194</v>
      </c>
      <c r="E15" s="169">
        <v>35.0355</v>
      </c>
      <c r="F15" s="170">
        <v>3.9030943611096234</v>
      </c>
      <c r="G15" s="169">
        <v>3.0541</v>
      </c>
      <c r="H15" s="171">
        <v>-16.001540196375046</v>
      </c>
      <c r="J15" s="172">
        <v>107.807</v>
      </c>
      <c r="K15" s="171">
        <v>0.1726425648478198</v>
      </c>
    </row>
    <row r="16" spans="1:12" ht="15.75" customHeight="1">
      <c r="A16" s="391"/>
      <c r="B16" s="173" t="s">
        <v>128</v>
      </c>
      <c r="C16" s="167">
        <v>2520.7805</v>
      </c>
      <c r="D16" s="168">
        <v>-1.8601285779302827</v>
      </c>
      <c r="E16" s="169">
        <v>1333.3127</v>
      </c>
      <c r="F16" s="170">
        <v>2.947181487751351</v>
      </c>
      <c r="G16" s="169">
        <v>122.326</v>
      </c>
      <c r="H16" s="171">
        <v>-15.982408821139643</v>
      </c>
      <c r="J16" s="172">
        <v>2114.6225</v>
      </c>
      <c r="K16" s="171">
        <v>1.2026068893901112</v>
      </c>
      <c r="L16" s="174"/>
    </row>
    <row r="17" spans="1:11" ht="15.75" customHeight="1">
      <c r="A17" s="391"/>
      <c r="B17" s="173" t="s">
        <v>42</v>
      </c>
      <c r="C17" s="167">
        <v>566.1181</v>
      </c>
      <c r="D17" s="168">
        <v>0.03848734485562488</v>
      </c>
      <c r="E17" s="169">
        <v>261.6079</v>
      </c>
      <c r="F17" s="170">
        <v>5.433022027823654</v>
      </c>
      <c r="G17" s="169">
        <v>28.2536</v>
      </c>
      <c r="H17" s="171">
        <v>-14.13062638665167</v>
      </c>
      <c r="J17" s="172">
        <v>278.0388</v>
      </c>
      <c r="K17" s="171">
        <v>5.549336100010365</v>
      </c>
    </row>
    <row r="18" spans="1:12" ht="15.75" customHeight="1">
      <c r="A18" s="391"/>
      <c r="B18" s="175" t="s">
        <v>37</v>
      </c>
      <c r="C18" s="176">
        <v>1542.3491</v>
      </c>
      <c r="D18" s="177">
        <v>0.156876924474588</v>
      </c>
      <c r="E18" s="178">
        <v>830.9454</v>
      </c>
      <c r="F18" s="179">
        <v>4.755466899068466</v>
      </c>
      <c r="G18" s="178">
        <v>74.5356</v>
      </c>
      <c r="H18" s="180">
        <v>-14.204514715818775</v>
      </c>
      <c r="J18" s="181">
        <v>1380.3214</v>
      </c>
      <c r="K18" s="180">
        <v>3.3430969820584977</v>
      </c>
      <c r="L18" s="197"/>
    </row>
    <row r="19" spans="1:11" ht="15.75" customHeight="1">
      <c r="A19" s="391"/>
      <c r="B19" s="182" t="s">
        <v>38</v>
      </c>
      <c r="C19" s="198">
        <v>65.3719</v>
      </c>
      <c r="D19" s="184">
        <v>-1.0609493453443122</v>
      </c>
      <c r="E19" s="185">
        <v>33.6156</v>
      </c>
      <c r="F19" s="186">
        <v>3.896794293273345</v>
      </c>
      <c r="G19" s="185">
        <v>2.9076</v>
      </c>
      <c r="H19" s="187">
        <v>-16.154334159986163</v>
      </c>
      <c r="J19" s="188">
        <v>101.8147</v>
      </c>
      <c r="K19" s="187">
        <v>0.30016747118510523</v>
      </c>
    </row>
    <row r="20" spans="1:11" ht="15.75" customHeight="1">
      <c r="A20" s="392"/>
      <c r="B20" s="173" t="s">
        <v>39</v>
      </c>
      <c r="C20" s="167">
        <v>4.8753</v>
      </c>
      <c r="D20" s="168">
        <v>13.932836344091044</v>
      </c>
      <c r="E20" s="169">
        <v>1.5215</v>
      </c>
      <c r="F20" s="170">
        <v>23.048928427011717</v>
      </c>
      <c r="G20" s="169">
        <v>0.2488</v>
      </c>
      <c r="H20" s="171">
        <v>-3.677893921796354</v>
      </c>
      <c r="J20" s="172">
        <v>5.0269</v>
      </c>
      <c r="K20" s="171">
        <v>13.705044107667959</v>
      </c>
    </row>
    <row r="21" spans="1:11" ht="15.75" customHeight="1">
      <c r="A21" s="386" t="s">
        <v>43</v>
      </c>
      <c r="B21" s="190" t="s">
        <v>33</v>
      </c>
      <c r="C21" s="191">
        <v>6482.3099</v>
      </c>
      <c r="D21" s="192">
        <v>-3.225290725275798</v>
      </c>
      <c r="E21" s="193">
        <v>3358.511</v>
      </c>
      <c r="F21" s="194">
        <v>1.0143327695076607</v>
      </c>
      <c r="G21" s="193">
        <v>305.6169</v>
      </c>
      <c r="H21" s="195">
        <v>-17.21692516888872</v>
      </c>
      <c r="J21" s="196">
        <v>6800.4858</v>
      </c>
      <c r="K21" s="195">
        <v>-1.1148906759253663</v>
      </c>
    </row>
    <row r="22" spans="1:11" ht="15.75" customHeight="1">
      <c r="A22" s="393"/>
      <c r="B22" s="173" t="s">
        <v>41</v>
      </c>
      <c r="C22" s="167">
        <v>1079.2444</v>
      </c>
      <c r="D22" s="168">
        <v>-2.060163911798611</v>
      </c>
      <c r="E22" s="169">
        <v>505.0612</v>
      </c>
      <c r="F22" s="170">
        <v>2.6469543359729784</v>
      </c>
      <c r="G22" s="169">
        <v>43.9073</v>
      </c>
      <c r="H22" s="171">
        <v>-16.411150688113125</v>
      </c>
      <c r="J22" s="172">
        <v>1936.3017</v>
      </c>
      <c r="K22" s="171">
        <v>-0.95841054833177</v>
      </c>
    </row>
    <row r="23" spans="1:12" ht="15.75" customHeight="1">
      <c r="A23" s="393"/>
      <c r="B23" s="173" t="s">
        <v>128</v>
      </c>
      <c r="C23" s="167">
        <v>4204.5482</v>
      </c>
      <c r="D23" s="168">
        <v>-3.5290922704457586</v>
      </c>
      <c r="E23" s="169">
        <v>2288.3218</v>
      </c>
      <c r="F23" s="170">
        <v>0.5637722846194322</v>
      </c>
      <c r="G23" s="169">
        <v>201.0983</v>
      </c>
      <c r="H23" s="171">
        <v>-17.37739416534029</v>
      </c>
      <c r="J23" s="172">
        <v>4217.5927</v>
      </c>
      <c r="K23" s="171">
        <v>-1.7401294974889794</v>
      </c>
      <c r="L23" s="174"/>
    </row>
    <row r="24" spans="1:11" ht="15.75" customHeight="1">
      <c r="A24" s="393"/>
      <c r="B24" s="173" t="s">
        <v>42</v>
      </c>
      <c r="C24" s="167">
        <v>1165.1486</v>
      </c>
      <c r="D24" s="168">
        <v>-3.5964846742510446</v>
      </c>
      <c r="E24" s="169">
        <v>553.8114</v>
      </c>
      <c r="F24" s="170">
        <v>1.0568600101164236</v>
      </c>
      <c r="G24" s="169">
        <v>58.7819</v>
      </c>
      <c r="H24" s="171">
        <v>-17.605246853878086</v>
      </c>
      <c r="J24" s="172">
        <v>604.5872</v>
      </c>
      <c r="K24" s="171">
        <v>1.9729467432227636</v>
      </c>
    </row>
    <row r="25" spans="1:11" ht="15.75" customHeight="1">
      <c r="A25" s="199" t="s">
        <v>44</v>
      </c>
      <c r="B25" s="175" t="s">
        <v>37</v>
      </c>
      <c r="C25" s="176">
        <v>1949.434</v>
      </c>
      <c r="D25" s="177">
        <v>-1.06011622366033</v>
      </c>
      <c r="E25" s="178">
        <v>1042.055</v>
      </c>
      <c r="F25" s="179">
        <v>3.243906899915558</v>
      </c>
      <c r="G25" s="178">
        <v>92.2705</v>
      </c>
      <c r="H25" s="180">
        <v>-14.951558506318918</v>
      </c>
      <c r="J25" s="181">
        <v>1916.3376</v>
      </c>
      <c r="K25" s="180">
        <v>1.2898062634594254</v>
      </c>
    </row>
    <row r="26" spans="1:11" ht="15.75" customHeight="1">
      <c r="A26" s="200" t="s">
        <v>45</v>
      </c>
      <c r="B26" s="182" t="s">
        <v>38</v>
      </c>
      <c r="C26" s="198">
        <v>2827.7753</v>
      </c>
      <c r="D26" s="184">
        <v>-2.0741057336011437</v>
      </c>
      <c r="E26" s="185">
        <v>1297.4327</v>
      </c>
      <c r="F26" s="186">
        <v>2.5062518230862736</v>
      </c>
      <c r="G26" s="185">
        <v>112.5357</v>
      </c>
      <c r="H26" s="187">
        <v>-15.87436738904546</v>
      </c>
      <c r="J26" s="188">
        <v>4866.3343</v>
      </c>
      <c r="K26" s="187">
        <v>-1.0847388627461498</v>
      </c>
    </row>
    <row r="27" spans="1:11" ht="15.75" customHeight="1">
      <c r="A27" s="201"/>
      <c r="B27" s="173" t="s">
        <v>39</v>
      </c>
      <c r="C27" s="167">
        <v>33.3687</v>
      </c>
      <c r="D27" s="168">
        <v>13.383667630539023</v>
      </c>
      <c r="E27" s="169">
        <v>11.3166</v>
      </c>
      <c r="F27" s="170">
        <v>22.51910876296472</v>
      </c>
      <c r="G27" s="169">
        <v>1.8294</v>
      </c>
      <c r="H27" s="171">
        <v>-4.455006006162847</v>
      </c>
      <c r="J27" s="172">
        <v>42.0042</v>
      </c>
      <c r="K27" s="171">
        <v>13.691407413021238</v>
      </c>
    </row>
    <row r="28" spans="1:11" ht="15.75" customHeight="1" thickBot="1">
      <c r="A28" s="381" t="s">
        <v>15</v>
      </c>
      <c r="B28" s="382"/>
      <c r="C28" s="202">
        <v>3685.6419</v>
      </c>
      <c r="D28" s="203">
        <v>-2.2433044612735387</v>
      </c>
      <c r="E28" s="204">
        <v>1268.9809</v>
      </c>
      <c r="F28" s="203">
        <v>4.418568254236789</v>
      </c>
      <c r="G28" s="204">
        <v>161.4871</v>
      </c>
      <c r="H28" s="205">
        <v>-15.68006198924273</v>
      </c>
      <c r="J28" s="202">
        <v>1548.985</v>
      </c>
      <c r="K28" s="205">
        <v>1.7088833753546027</v>
      </c>
    </row>
    <row r="29" spans="1:11" ht="15.75" customHeight="1">
      <c r="A29" s="14"/>
      <c r="B29" s="206"/>
      <c r="C29" s="207"/>
      <c r="D29" s="208"/>
      <c r="E29" s="207"/>
      <c r="F29" s="208"/>
      <c r="G29" s="207"/>
      <c r="H29" s="208"/>
      <c r="J29" s="207"/>
      <c r="K29" s="208"/>
    </row>
    <row r="30" spans="1:11" s="209" customFormat="1" ht="15.75" customHeight="1" thickBot="1">
      <c r="A30" s="153" t="s">
        <v>46</v>
      </c>
      <c r="B30" s="206"/>
      <c r="C30" s="207"/>
      <c r="D30" s="208"/>
      <c r="E30" s="207"/>
      <c r="F30" s="208"/>
      <c r="G30" s="207"/>
      <c r="H30" s="208"/>
      <c r="J30" s="207"/>
      <c r="K30" s="208"/>
    </row>
    <row r="31" spans="1:11" s="78" customFormat="1" ht="15.75" customHeight="1">
      <c r="A31" s="156"/>
      <c r="B31" s="210"/>
      <c r="C31" s="10" t="s">
        <v>2</v>
      </c>
      <c r="D31" s="11"/>
      <c r="E31" s="12" t="s">
        <v>3</v>
      </c>
      <c r="F31" s="11"/>
      <c r="G31" s="12" t="s">
        <v>4</v>
      </c>
      <c r="H31" s="13"/>
      <c r="J31" s="158" t="s">
        <v>5</v>
      </c>
      <c r="K31" s="13"/>
    </row>
    <row r="32" spans="1:11" ht="23.25" customHeight="1" thickBot="1">
      <c r="A32" s="159"/>
      <c r="B32" s="211"/>
      <c r="C32" s="161"/>
      <c r="D32" s="162" t="s">
        <v>6</v>
      </c>
      <c r="E32" s="163"/>
      <c r="F32" s="162" t="s">
        <v>6</v>
      </c>
      <c r="G32" s="163"/>
      <c r="H32" s="164" t="s">
        <v>6</v>
      </c>
      <c r="J32" s="165"/>
      <c r="K32" s="164" t="s">
        <v>6</v>
      </c>
    </row>
    <row r="33" spans="1:11" ht="15.75" customHeight="1">
      <c r="A33" s="388" t="s">
        <v>47</v>
      </c>
      <c r="B33" s="190" t="s">
        <v>33</v>
      </c>
      <c r="C33" s="191">
        <v>27240.335780396897</v>
      </c>
      <c r="D33" s="192">
        <v>1.921344889160821</v>
      </c>
      <c r="E33" s="193">
        <v>42740.55688214062</v>
      </c>
      <c r="F33" s="194">
        <v>-0.35573857160459</v>
      </c>
      <c r="G33" s="193">
        <v>31777.44733542184</v>
      </c>
      <c r="H33" s="195">
        <v>0.8019310119016012</v>
      </c>
      <c r="J33" s="196">
        <v>78835.8730743035</v>
      </c>
      <c r="K33" s="195">
        <v>-0.5619807928798082</v>
      </c>
    </row>
    <row r="34" spans="1:11" ht="15.75" customHeight="1">
      <c r="A34" s="389"/>
      <c r="B34" s="173" t="s">
        <v>34</v>
      </c>
      <c r="C34" s="167">
        <v>9865.674822071021</v>
      </c>
      <c r="D34" s="168">
        <v>2.3188258491023532</v>
      </c>
      <c r="E34" s="169">
        <v>15554.867116597263</v>
      </c>
      <c r="F34" s="170">
        <v>0.02368547376651975</v>
      </c>
      <c r="G34" s="169">
        <v>10810.332850116201</v>
      </c>
      <c r="H34" s="171">
        <v>0.8497660135415686</v>
      </c>
      <c r="J34" s="172">
        <v>36531.492015093754</v>
      </c>
      <c r="K34" s="171">
        <v>-0.31416966161998516</v>
      </c>
    </row>
    <row r="35" spans="1:11" ht="15.75" customHeight="1">
      <c r="A35" s="389"/>
      <c r="B35" s="173" t="s">
        <v>35</v>
      </c>
      <c r="C35" s="167">
        <v>9787.403568968542</v>
      </c>
      <c r="D35" s="168">
        <v>1.6312741448337107</v>
      </c>
      <c r="E35" s="169">
        <v>15393.691053190792</v>
      </c>
      <c r="F35" s="170">
        <v>-0.2586556632744248</v>
      </c>
      <c r="G35" s="169">
        <v>12268.230341618619</v>
      </c>
      <c r="H35" s="171">
        <v>0.7522234980688296</v>
      </c>
      <c r="J35" s="172">
        <v>23505.02800414465</v>
      </c>
      <c r="K35" s="171">
        <v>-1.3393206443580397</v>
      </c>
    </row>
    <row r="36" spans="1:11" ht="15.75" customHeight="1">
      <c r="A36" s="389"/>
      <c r="B36" s="173" t="s">
        <v>36</v>
      </c>
      <c r="C36" s="167">
        <v>2079.968127397293</v>
      </c>
      <c r="D36" s="168">
        <v>0.3535162363320694</v>
      </c>
      <c r="E36" s="169">
        <v>2865.063976140224</v>
      </c>
      <c r="F36" s="170">
        <v>-1.7549517385198499</v>
      </c>
      <c r="G36" s="169">
        <v>2359.0068308861823</v>
      </c>
      <c r="H36" s="171">
        <v>-0.25192983574088146</v>
      </c>
      <c r="J36" s="172">
        <v>2741.014871674032</v>
      </c>
      <c r="K36" s="171">
        <v>0.7657841665208025</v>
      </c>
    </row>
    <row r="37" spans="1:11" ht="15.75" customHeight="1">
      <c r="A37" s="389"/>
      <c r="B37" s="175" t="s">
        <v>37</v>
      </c>
      <c r="C37" s="176">
        <v>4894.163942785652</v>
      </c>
      <c r="D37" s="177">
        <v>2.292769686616978</v>
      </c>
      <c r="E37" s="178">
        <v>8134.302688086164</v>
      </c>
      <c r="F37" s="179">
        <v>-0.8282741354018128</v>
      </c>
      <c r="G37" s="178">
        <v>5747.672730515316</v>
      </c>
      <c r="H37" s="180">
        <v>1.0843950848828001</v>
      </c>
      <c r="J37" s="181">
        <v>13586.774518797793</v>
      </c>
      <c r="K37" s="180">
        <v>-0.06652303991252495</v>
      </c>
    </row>
    <row r="38" spans="1:11" ht="15.75" customHeight="1">
      <c r="A38" s="389"/>
      <c r="B38" s="182" t="s">
        <v>38</v>
      </c>
      <c r="C38" s="183">
        <v>515.4557656835842</v>
      </c>
      <c r="D38" s="184">
        <v>0.2736251955978872</v>
      </c>
      <c r="E38" s="185">
        <v>695.5906237832264</v>
      </c>
      <c r="F38" s="186">
        <v>-1.7438541456077985</v>
      </c>
      <c r="G38" s="185">
        <v>468.98738413161175</v>
      </c>
      <c r="H38" s="187">
        <v>-0.2686422885483637</v>
      </c>
      <c r="J38" s="188">
        <v>2172.6407692779467</v>
      </c>
      <c r="K38" s="187">
        <v>-2.550038919109838</v>
      </c>
    </row>
    <row r="39" spans="1:11" ht="15.75" customHeight="1">
      <c r="A39" s="390"/>
      <c r="B39" s="173" t="s">
        <v>39</v>
      </c>
      <c r="C39" s="189">
        <v>97.6695534908044</v>
      </c>
      <c r="D39" s="168">
        <v>17.2987256209084</v>
      </c>
      <c r="E39" s="169">
        <v>97.0414243429511</v>
      </c>
      <c r="F39" s="170">
        <v>18.44244059655982</v>
      </c>
      <c r="G39" s="169">
        <v>123.21719815390827</v>
      </c>
      <c r="H39" s="171">
        <v>14.585648599915714</v>
      </c>
      <c r="J39" s="172">
        <v>298.9228953153194</v>
      </c>
      <c r="K39" s="171">
        <v>12.72074825201858</v>
      </c>
    </row>
    <row r="40" spans="1:11" ht="15.75" customHeight="1">
      <c r="A40" s="386" t="s">
        <v>48</v>
      </c>
      <c r="B40" s="190" t="s">
        <v>33</v>
      </c>
      <c r="C40" s="212">
        <v>1.7588007939675312</v>
      </c>
      <c r="D40" s="192">
        <v>-1.0045207221772756</v>
      </c>
      <c r="E40" s="213">
        <v>2.646620607134434</v>
      </c>
      <c r="F40" s="194">
        <v>-3.2601821128599795</v>
      </c>
      <c r="G40" s="213">
        <v>1.892515872784885</v>
      </c>
      <c r="H40" s="195">
        <v>-1.822656913540328</v>
      </c>
      <c r="J40" s="214">
        <v>4.39028512219292</v>
      </c>
      <c r="K40" s="195">
        <v>-2.7763298126663045</v>
      </c>
    </row>
    <row r="41" spans="1:11" ht="15.75" customHeight="1">
      <c r="A41" s="387"/>
      <c r="B41" s="173" t="s">
        <v>41</v>
      </c>
      <c r="C41" s="215">
        <v>0.29282399898915845</v>
      </c>
      <c r="D41" s="168">
        <v>0.18734322847724627</v>
      </c>
      <c r="E41" s="216">
        <v>0.3980053600491544</v>
      </c>
      <c r="F41" s="170">
        <v>-1.6966464373944774</v>
      </c>
      <c r="G41" s="216">
        <v>0.27189354443791486</v>
      </c>
      <c r="H41" s="171">
        <v>-0.8670413144482154</v>
      </c>
      <c r="J41" s="217">
        <v>1.250045481395882</v>
      </c>
      <c r="K41" s="171">
        <v>-2.6224788191241544</v>
      </c>
    </row>
    <row r="42" spans="1:11" ht="15.75" customHeight="1">
      <c r="A42" s="387"/>
      <c r="B42" s="173" t="s">
        <v>128</v>
      </c>
      <c r="C42" s="215">
        <v>1.1407912960833226</v>
      </c>
      <c r="D42" s="168">
        <v>-1.315293854898016</v>
      </c>
      <c r="E42" s="216">
        <v>1.8032752108404468</v>
      </c>
      <c r="F42" s="170">
        <v>-3.691676714271509</v>
      </c>
      <c r="G42" s="216">
        <v>1.245290181073287</v>
      </c>
      <c r="H42" s="171">
        <v>-2.0129665843456905</v>
      </c>
      <c r="J42" s="217">
        <v>2.722810550134443</v>
      </c>
      <c r="K42" s="171">
        <v>-3.3910635515632066</v>
      </c>
    </row>
    <row r="43" spans="1:11" ht="15.75" customHeight="1">
      <c r="A43" s="387"/>
      <c r="B43" s="173" t="s">
        <v>42</v>
      </c>
      <c r="C43" s="215">
        <v>0.3161317978287581</v>
      </c>
      <c r="D43" s="168">
        <v>-1.3842327684260454</v>
      </c>
      <c r="E43" s="216">
        <v>0.43642217152362184</v>
      </c>
      <c r="F43" s="170">
        <v>-3.2194544517554817</v>
      </c>
      <c r="G43" s="216">
        <v>0.3640036882202975</v>
      </c>
      <c r="H43" s="171">
        <v>-2.283190559734223</v>
      </c>
      <c r="J43" s="217">
        <v>0.39031184937233093</v>
      </c>
      <c r="K43" s="171">
        <v>0.25962665118804296</v>
      </c>
    </row>
    <row r="44" spans="1:11" ht="15.75" customHeight="1">
      <c r="A44" s="199" t="s">
        <v>49</v>
      </c>
      <c r="B44" s="175" t="s">
        <v>37</v>
      </c>
      <c r="C44" s="218">
        <v>0.5289265894225915</v>
      </c>
      <c r="D44" s="177">
        <v>1.2103398453607355</v>
      </c>
      <c r="E44" s="219">
        <v>0.8211746922274401</v>
      </c>
      <c r="F44" s="179">
        <v>-1.124954473098299</v>
      </c>
      <c r="G44" s="219">
        <v>0.571380004966341</v>
      </c>
      <c r="H44" s="180">
        <v>0.8639753540033297</v>
      </c>
      <c r="J44" s="220">
        <v>1.2371569769881567</v>
      </c>
      <c r="K44" s="180">
        <v>-0.412035898918063</v>
      </c>
    </row>
    <row r="45" spans="1:11" ht="15.75" customHeight="1">
      <c r="A45" s="200" t="s">
        <v>50</v>
      </c>
      <c r="B45" s="182" t="s">
        <v>38</v>
      </c>
      <c r="C45" s="221">
        <v>0.7672409248440549</v>
      </c>
      <c r="D45" s="184">
        <v>0.17308147205665136</v>
      </c>
      <c r="E45" s="222">
        <v>1.0224209836412825</v>
      </c>
      <c r="F45" s="186">
        <v>-1.8313949933640572</v>
      </c>
      <c r="G45" s="222">
        <v>0.6968711432677904</v>
      </c>
      <c r="H45" s="187">
        <v>-0.23043826215565844</v>
      </c>
      <c r="J45" s="223">
        <v>3.141627775607898</v>
      </c>
      <c r="K45" s="187">
        <v>-2.7466846015710757</v>
      </c>
    </row>
    <row r="46" spans="1:11" ht="15.75" customHeight="1">
      <c r="A46" s="224" t="s">
        <v>51</v>
      </c>
      <c r="B46" s="173" t="s">
        <v>39</v>
      </c>
      <c r="C46" s="225">
        <v>0.009053701066291872</v>
      </c>
      <c r="D46" s="168">
        <v>15.985577259638333</v>
      </c>
      <c r="E46" s="216">
        <v>0.00891786472121054</v>
      </c>
      <c r="F46" s="170">
        <v>17.33459940252868</v>
      </c>
      <c r="G46" s="216">
        <v>0.011328459053385689</v>
      </c>
      <c r="H46" s="171">
        <v>13.312457584643681</v>
      </c>
      <c r="J46" s="217">
        <v>0.02711724129026427</v>
      </c>
      <c r="K46" s="171">
        <v>11.78119711868763</v>
      </c>
    </row>
    <row r="47" spans="1:11" ht="15.75" customHeight="1">
      <c r="A47" s="386" t="s">
        <v>52</v>
      </c>
      <c r="B47" s="190" t="s">
        <v>33</v>
      </c>
      <c r="C47" s="191">
        <v>15488.016535941917</v>
      </c>
      <c r="D47" s="192">
        <v>2.9555547714728476</v>
      </c>
      <c r="E47" s="193">
        <v>16149.10605884572</v>
      </c>
      <c r="F47" s="194">
        <v>3.0023247972658282</v>
      </c>
      <c r="G47" s="193">
        <v>16791.11271529814</v>
      </c>
      <c r="H47" s="195">
        <v>2.6733132542918554</v>
      </c>
      <c r="J47" s="196">
        <v>17956.891381789224</v>
      </c>
      <c r="K47" s="195">
        <v>2.2775822137961086</v>
      </c>
    </row>
    <row r="48" spans="1:11" ht="15.75" customHeight="1">
      <c r="A48" s="387"/>
      <c r="B48" s="173" t="s">
        <v>34</v>
      </c>
      <c r="C48" s="167">
        <v>33691.48313023445</v>
      </c>
      <c r="D48" s="168">
        <v>2.1274968992482712</v>
      </c>
      <c r="E48" s="169">
        <v>39082.05435895689</v>
      </c>
      <c r="F48" s="170">
        <v>1.7500236246420258</v>
      </c>
      <c r="G48" s="169">
        <v>39759.431848462555</v>
      </c>
      <c r="H48" s="171">
        <v>1.7318229484458953</v>
      </c>
      <c r="J48" s="172">
        <v>29224.130288683835</v>
      </c>
      <c r="K48" s="171">
        <v>2.370474345117657</v>
      </c>
    </row>
    <row r="49" spans="1:11" ht="15.75" customHeight="1">
      <c r="A49" s="387"/>
      <c r="B49" s="173" t="s">
        <v>35</v>
      </c>
      <c r="C49" s="167">
        <v>8579.486539362302</v>
      </c>
      <c r="D49" s="168">
        <v>2.9858405773627936</v>
      </c>
      <c r="E49" s="169">
        <v>8536.517865188367</v>
      </c>
      <c r="F49" s="170">
        <v>3.5646151172333873</v>
      </c>
      <c r="G49" s="169">
        <v>9851.704067115435</v>
      </c>
      <c r="H49" s="171">
        <v>2.8219959172401445</v>
      </c>
      <c r="J49" s="172">
        <v>8632.634394260023</v>
      </c>
      <c r="K49" s="171">
        <v>2.1237609921316505</v>
      </c>
    </row>
    <row r="50" spans="1:11" ht="15.75" customHeight="1">
      <c r="A50" s="387"/>
      <c r="B50" s="173" t="s">
        <v>36</v>
      </c>
      <c r="C50" s="167">
        <v>6579.433456814007</v>
      </c>
      <c r="D50" s="168">
        <v>1.7621411398417024</v>
      </c>
      <c r="E50" s="169">
        <v>6564.890977325494</v>
      </c>
      <c r="F50" s="170">
        <v>1.51322014661055</v>
      </c>
      <c r="G50" s="169">
        <v>6480.722331193786</v>
      </c>
      <c r="H50" s="171">
        <v>2.0787219063216185</v>
      </c>
      <c r="J50" s="172">
        <v>7022.627870719062</v>
      </c>
      <c r="K50" s="171">
        <v>0.5048467984962031</v>
      </c>
    </row>
    <row r="51" spans="1:11" ht="15.75" customHeight="1">
      <c r="A51" s="199" t="s">
        <v>53</v>
      </c>
      <c r="B51" s="175" t="s">
        <v>37</v>
      </c>
      <c r="C51" s="176">
        <v>9253.011742382661</v>
      </c>
      <c r="D51" s="177">
        <v>1.0694854329212404</v>
      </c>
      <c r="E51" s="178">
        <v>9905.690914587041</v>
      </c>
      <c r="F51" s="179">
        <v>0.3000558291684996</v>
      </c>
      <c r="G51" s="178">
        <v>10059.282229965156</v>
      </c>
      <c r="H51" s="180">
        <v>0.21853167110049299</v>
      </c>
      <c r="J51" s="181">
        <v>10982.25590730986</v>
      </c>
      <c r="K51" s="180">
        <v>0.3469423861851766</v>
      </c>
    </row>
    <row r="52" spans="1:11" ht="15.75" customHeight="1">
      <c r="A52" s="200" t="s">
        <v>54</v>
      </c>
      <c r="B52" s="182" t="s">
        <v>38</v>
      </c>
      <c r="C52" s="183">
        <v>671.8303846843842</v>
      </c>
      <c r="D52" s="184">
        <v>0.1003700016647997</v>
      </c>
      <c r="E52" s="185">
        <v>680.3368034426757</v>
      </c>
      <c r="F52" s="186">
        <v>0.08917397547851635</v>
      </c>
      <c r="G52" s="185">
        <v>672.9901053621206</v>
      </c>
      <c r="H52" s="187">
        <v>-0.03829226642598371</v>
      </c>
      <c r="J52" s="188">
        <v>691.5653045044604</v>
      </c>
      <c r="K52" s="187">
        <v>0.20219946400345634</v>
      </c>
    </row>
    <row r="53" spans="1:11" ht="15.75" customHeight="1">
      <c r="A53" s="226" t="s">
        <v>55</v>
      </c>
      <c r="B53" s="175" t="s">
        <v>39</v>
      </c>
      <c r="C53" s="227">
        <v>10787.804100849</v>
      </c>
      <c r="D53" s="177">
        <v>1.132165215965216</v>
      </c>
      <c r="E53" s="178">
        <v>10881.688316278742</v>
      </c>
      <c r="F53" s="179">
        <v>0.9441726478569166</v>
      </c>
      <c r="G53" s="178">
        <v>10876.7836449109</v>
      </c>
      <c r="H53" s="180">
        <v>1.1236108036232366</v>
      </c>
      <c r="J53" s="181">
        <v>11023.351974326377</v>
      </c>
      <c r="K53" s="180">
        <v>0.840526991613217</v>
      </c>
    </row>
    <row r="54" spans="1:11" ht="16.5" customHeight="1">
      <c r="A54" s="383" t="s">
        <v>56</v>
      </c>
      <c r="B54" s="228" t="s">
        <v>33</v>
      </c>
      <c r="C54" s="229">
        <v>21347.739667421087</v>
      </c>
      <c r="D54" s="192">
        <v>0.5955491502596715</v>
      </c>
      <c r="E54" s="230">
        <v>22025.8462249581</v>
      </c>
      <c r="F54" s="194">
        <v>0.20311671204997594</v>
      </c>
      <c r="G54" s="230">
        <v>22466.02968678927</v>
      </c>
      <c r="H54" s="195">
        <v>0.19698431706976294</v>
      </c>
      <c r="I54" s="231"/>
      <c r="J54" s="232">
        <v>31425.977451946652</v>
      </c>
      <c r="K54" s="195">
        <v>-1.0799897876602245</v>
      </c>
    </row>
    <row r="55" spans="1:11" ht="16.5" customHeight="1">
      <c r="A55" s="384"/>
      <c r="B55" s="233" t="s">
        <v>34</v>
      </c>
      <c r="C55" s="207">
        <v>528023.6366936719</v>
      </c>
      <c r="D55" s="168">
        <v>1.1770768377752603</v>
      </c>
      <c r="E55" s="234">
        <v>563395.107048565</v>
      </c>
      <c r="F55" s="170">
        <v>0.5199132220652984</v>
      </c>
      <c r="G55" s="234">
        <v>571601.8800956092</v>
      </c>
      <c r="H55" s="171">
        <v>1.2357373997258065</v>
      </c>
      <c r="I55" s="231"/>
      <c r="J55" s="235">
        <v>524889.2294470675</v>
      </c>
      <c r="K55" s="171">
        <v>1.2146054298021625</v>
      </c>
    </row>
    <row r="56" spans="1:11" ht="16.5" customHeight="1">
      <c r="A56" s="384"/>
      <c r="B56" s="233" t="s">
        <v>35</v>
      </c>
      <c r="C56" s="207">
        <v>14310.19665774152</v>
      </c>
      <c r="D56" s="168">
        <v>1.23446647959571</v>
      </c>
      <c r="E56" s="234">
        <v>14650.951668727073</v>
      </c>
      <c r="F56" s="170">
        <v>1.1669112343097225</v>
      </c>
      <c r="G56" s="234">
        <v>16195.746938508575</v>
      </c>
      <c r="H56" s="171">
        <v>1.11479180256066</v>
      </c>
      <c r="I56" s="231"/>
      <c r="J56" s="235">
        <v>17217.69999278831</v>
      </c>
      <c r="K56" s="171">
        <v>-0.845760413230451</v>
      </c>
    </row>
    <row r="57" spans="1:11" ht="16.5" customHeight="1">
      <c r="A57" s="384"/>
      <c r="B57" s="233" t="s">
        <v>36</v>
      </c>
      <c r="C57" s="207">
        <v>13541.37534376661</v>
      </c>
      <c r="D57" s="168">
        <v>-1.935461107706999</v>
      </c>
      <c r="E57" s="234">
        <v>13897.559909314665</v>
      </c>
      <c r="F57" s="170">
        <v>-2.700244380504259</v>
      </c>
      <c r="G57" s="234">
        <v>13483.208228331965</v>
      </c>
      <c r="H57" s="171">
        <v>-2.0517940329362006</v>
      </c>
      <c r="I57" s="231"/>
      <c r="J57" s="235">
        <v>15270.497934101284</v>
      </c>
      <c r="K57" s="171">
        <v>-2.900617202292281</v>
      </c>
    </row>
    <row r="58" spans="1:11" ht="16.5" customHeight="1">
      <c r="A58" s="384"/>
      <c r="B58" s="236" t="s">
        <v>37</v>
      </c>
      <c r="C58" s="237">
        <v>11695.235334853827</v>
      </c>
      <c r="D58" s="177">
        <v>-0.15859670216907773</v>
      </c>
      <c r="E58" s="238">
        <v>12422.32611914092</v>
      </c>
      <c r="F58" s="179">
        <v>-1.1472151991803088</v>
      </c>
      <c r="G58" s="238">
        <v>12452.774258206817</v>
      </c>
      <c r="H58" s="180">
        <v>-0.6540973667789842</v>
      </c>
      <c r="I58" s="231"/>
      <c r="J58" s="239">
        <v>15246.963444890443</v>
      </c>
      <c r="K58" s="180">
        <v>-1.6468187014772298</v>
      </c>
    </row>
    <row r="59" spans="1:11" ht="16.5" customHeight="1">
      <c r="A59" s="384"/>
      <c r="B59" s="240" t="s">
        <v>38</v>
      </c>
      <c r="C59" s="241">
        <v>29061.192463428477</v>
      </c>
      <c r="D59" s="184">
        <v>-0.9246785374408688</v>
      </c>
      <c r="E59" s="242">
        <v>26258.380507859445</v>
      </c>
      <c r="F59" s="186">
        <v>-1.2504077523848025</v>
      </c>
      <c r="G59" s="242">
        <v>26047.397372403357</v>
      </c>
      <c r="H59" s="187">
        <v>0.2954871394801728</v>
      </c>
      <c r="I59" s="231"/>
      <c r="J59" s="243">
        <v>33054.04781431365</v>
      </c>
      <c r="K59" s="187">
        <v>-1.1813541651707737</v>
      </c>
    </row>
    <row r="60" spans="1:11" ht="16.5" customHeight="1" thickBot="1">
      <c r="A60" s="385"/>
      <c r="B60" s="244" t="s">
        <v>39</v>
      </c>
      <c r="C60" s="245">
        <v>73836.48159087646</v>
      </c>
      <c r="D60" s="246">
        <v>0.6446971351860213</v>
      </c>
      <c r="E60" s="247">
        <v>80935.73052908314</v>
      </c>
      <c r="F60" s="248">
        <v>0.5095308486679357</v>
      </c>
      <c r="G60" s="247">
        <v>79975.83601286174</v>
      </c>
      <c r="H60" s="249">
        <v>0.30776091028239705</v>
      </c>
      <c r="I60" s="231"/>
      <c r="J60" s="250">
        <v>92109.86512562414</v>
      </c>
      <c r="K60" s="249">
        <v>0.8284331440148804</v>
      </c>
    </row>
    <row r="61" spans="1:10" ht="15.75" customHeight="1">
      <c r="A61" s="251" t="s">
        <v>57</v>
      </c>
      <c r="J61" s="209"/>
    </row>
    <row r="62" spans="1:10" ht="15.75" customHeight="1">
      <c r="A62" s="252"/>
      <c r="J62" s="209"/>
    </row>
    <row r="63" ht="15.75" customHeight="1">
      <c r="A63" s="251"/>
    </row>
    <row r="64" ht="15.75" customHeight="1">
      <c r="J64" s="209"/>
    </row>
  </sheetData>
  <sheetProtection/>
  <mergeCells count="9">
    <mergeCell ref="A1:K1"/>
    <mergeCell ref="A28:B28"/>
    <mergeCell ref="A54:A60"/>
    <mergeCell ref="A40:A43"/>
    <mergeCell ref="A47:A50"/>
    <mergeCell ref="A33:A39"/>
    <mergeCell ref="A7:A13"/>
    <mergeCell ref="A14:A20"/>
    <mergeCell ref="A21:A24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1"/>
  <sheetViews>
    <sheetView zoomScalePageLayoutView="0" workbookViewId="0" topLeftCell="A1">
      <selection activeCell="E18" sqref="E18"/>
    </sheetView>
  </sheetViews>
  <sheetFormatPr defaultColWidth="10.25390625" defaultRowHeight="15.75" customHeight="1"/>
  <cols>
    <col min="1" max="1" width="9.125" style="155" customWidth="1"/>
    <col min="2" max="2" width="10.125" style="8" customWidth="1"/>
    <col min="3" max="3" width="14.75390625" style="155" customWidth="1"/>
    <col min="4" max="4" width="14.25390625" style="155" customWidth="1"/>
    <col min="5" max="5" width="11.375" style="155" customWidth="1"/>
    <col min="6" max="6" width="14.25390625" style="155" customWidth="1"/>
    <col min="7" max="7" width="11.375" style="155" customWidth="1"/>
    <col min="8" max="8" width="14.25390625" style="155" customWidth="1"/>
    <col min="9" max="9" width="11.375" style="155" customWidth="1"/>
    <col min="10" max="10" width="2.125" style="155" customWidth="1"/>
    <col min="11" max="11" width="10.75390625" style="155" bestFit="1" customWidth="1"/>
    <col min="12" max="12" width="10.375" style="155" bestFit="1" customWidth="1"/>
    <col min="13" max="13" width="10.75390625" style="155" bestFit="1" customWidth="1"/>
    <col min="14" max="14" width="10.375" style="155" bestFit="1" customWidth="1"/>
    <col min="15" max="15" width="10.75390625" style="155" bestFit="1" customWidth="1"/>
    <col min="16" max="16" width="10.375" style="155" bestFit="1" customWidth="1"/>
    <col min="17" max="17" width="10.75390625" style="155" bestFit="1" customWidth="1"/>
    <col min="18" max="16384" width="10.25390625" style="155" customWidth="1"/>
  </cols>
  <sheetData>
    <row r="1" spans="2:10" s="152" customFormat="1" ht="15.75" customHeight="1">
      <c r="B1" s="380" t="s">
        <v>136</v>
      </c>
      <c r="C1" s="380"/>
      <c r="D1" s="380"/>
      <c r="E1" s="380"/>
      <c r="F1" s="380"/>
      <c r="G1" s="380"/>
      <c r="H1" s="380"/>
      <c r="I1" s="380"/>
      <c r="J1" s="380"/>
    </row>
    <row r="2" spans="2:9" ht="15.75" customHeight="1">
      <c r="B2" s="153"/>
      <c r="C2" s="154"/>
      <c r="D2" s="154"/>
      <c r="E2" s="154"/>
      <c r="F2" s="154"/>
      <c r="G2" s="154"/>
      <c r="H2" s="154"/>
      <c r="I2" s="154"/>
    </row>
    <row r="3" spans="2:9" ht="15.75" customHeight="1">
      <c r="B3" s="153" t="s">
        <v>58</v>
      </c>
      <c r="C3" s="154"/>
      <c r="D3" s="154"/>
      <c r="E3" s="154"/>
      <c r="F3" s="154"/>
      <c r="G3" s="154"/>
      <c r="H3" s="154"/>
      <c r="I3" s="154"/>
    </row>
    <row r="4" spans="2:9" ht="15.75" customHeight="1" thickBot="1">
      <c r="B4" s="153" t="s">
        <v>31</v>
      </c>
      <c r="C4" s="154"/>
      <c r="D4" s="154"/>
      <c r="E4" s="154"/>
      <c r="F4" s="154"/>
      <c r="G4" s="154"/>
      <c r="H4" s="154"/>
      <c r="I4" s="154"/>
    </row>
    <row r="5" spans="2:9" s="78" customFormat="1" ht="15.75" customHeight="1">
      <c r="B5" s="156"/>
      <c r="C5" s="157"/>
      <c r="D5" s="10" t="s">
        <v>59</v>
      </c>
      <c r="E5" s="11"/>
      <c r="F5" s="12" t="s">
        <v>3</v>
      </c>
      <c r="G5" s="11"/>
      <c r="H5" s="12" t="s">
        <v>4</v>
      </c>
      <c r="I5" s="13"/>
    </row>
    <row r="6" spans="2:9" ht="28.5" customHeight="1" thickBot="1">
      <c r="B6" s="159"/>
      <c r="C6" s="160"/>
      <c r="D6" s="161"/>
      <c r="E6" s="162" t="s">
        <v>6</v>
      </c>
      <c r="F6" s="163"/>
      <c r="G6" s="162" t="s">
        <v>6</v>
      </c>
      <c r="H6" s="163"/>
      <c r="I6" s="164" t="s">
        <v>6</v>
      </c>
    </row>
    <row r="7" spans="2:9" ht="15.75" customHeight="1">
      <c r="B7" s="388" t="s">
        <v>32</v>
      </c>
      <c r="C7" s="166" t="s">
        <v>33</v>
      </c>
      <c r="D7" s="167">
        <v>9575.49665713</v>
      </c>
      <c r="E7" s="168">
        <v>-0.3511004592738516</v>
      </c>
      <c r="F7" s="169">
        <v>5291.61262566</v>
      </c>
      <c r="G7" s="170">
        <v>4.059775979977687</v>
      </c>
      <c r="H7" s="169">
        <v>513.16478156</v>
      </c>
      <c r="I7" s="171">
        <v>-15.00387425711827</v>
      </c>
    </row>
    <row r="8" spans="2:11" ht="15.75" customHeight="1">
      <c r="B8" s="389"/>
      <c r="C8" s="173" t="s">
        <v>34</v>
      </c>
      <c r="D8" s="167">
        <v>3496.8948635</v>
      </c>
      <c r="E8" s="168">
        <v>0.0582063267559505</v>
      </c>
      <c r="F8" s="169">
        <v>1927.9028945</v>
      </c>
      <c r="G8" s="170">
        <v>4.511765293618453</v>
      </c>
      <c r="H8" s="169">
        <v>174.5729302</v>
      </c>
      <c r="I8" s="171">
        <v>-14.96353981338801</v>
      </c>
      <c r="K8" s="174"/>
    </row>
    <row r="9" spans="2:11" ht="15.75" customHeight="1">
      <c r="B9" s="389"/>
      <c r="C9" s="173" t="s">
        <v>35</v>
      </c>
      <c r="D9" s="167">
        <v>3423.7329186</v>
      </c>
      <c r="E9" s="168">
        <v>-0.6401988538762566</v>
      </c>
      <c r="F9" s="169">
        <v>1903.908709</v>
      </c>
      <c r="G9" s="170">
        <v>4.123941049351117</v>
      </c>
      <c r="H9" s="169">
        <v>198.116094</v>
      </c>
      <c r="I9" s="171">
        <v>-15.045787601968755</v>
      </c>
      <c r="K9" s="174"/>
    </row>
    <row r="10" spans="2:9" ht="15.75" customHeight="1">
      <c r="B10" s="389"/>
      <c r="C10" s="173" t="s">
        <v>36</v>
      </c>
      <c r="D10" s="167">
        <v>716.8072779</v>
      </c>
      <c r="E10" s="168">
        <v>-2.022075004178504</v>
      </c>
      <c r="F10" s="169">
        <v>354.3967647</v>
      </c>
      <c r="G10" s="170">
        <v>2.506998543377591</v>
      </c>
      <c r="H10" s="169">
        <v>38.0949172</v>
      </c>
      <c r="I10" s="171">
        <v>-15.89248907057005</v>
      </c>
    </row>
    <row r="11" spans="2:9" ht="15.75" customHeight="1">
      <c r="B11" s="389"/>
      <c r="C11" s="175" t="s">
        <v>37</v>
      </c>
      <c r="D11" s="176">
        <v>1717.3718074</v>
      </c>
      <c r="E11" s="177">
        <v>0.011904646094578197</v>
      </c>
      <c r="F11" s="178">
        <v>1006.5597292</v>
      </c>
      <c r="G11" s="179">
        <v>3.5518509549019086</v>
      </c>
      <c r="H11" s="178">
        <v>92.8175001</v>
      </c>
      <c r="I11" s="180">
        <v>-14.76570072587785</v>
      </c>
    </row>
    <row r="12" spans="2:9" ht="15.75" customHeight="1">
      <c r="B12" s="389"/>
      <c r="C12" s="182" t="s">
        <v>38</v>
      </c>
      <c r="D12" s="183">
        <v>185.51957476</v>
      </c>
      <c r="E12" s="184">
        <v>-1.9464584440690231</v>
      </c>
      <c r="F12" s="185">
        <v>86.74569546</v>
      </c>
      <c r="G12" s="186">
        <v>2.6719947223630385</v>
      </c>
      <c r="H12" s="185">
        <v>7.57354126</v>
      </c>
      <c r="I12" s="187">
        <v>-15.90658100041739</v>
      </c>
    </row>
    <row r="13" spans="2:9" ht="15.75" customHeight="1">
      <c r="B13" s="390"/>
      <c r="C13" s="173" t="s">
        <v>39</v>
      </c>
      <c r="D13" s="189">
        <v>35.17021497</v>
      </c>
      <c r="E13" s="168">
        <v>14.894989741070447</v>
      </c>
      <c r="F13" s="169">
        <v>12.0988328</v>
      </c>
      <c r="G13" s="170">
        <v>24.263583660196502</v>
      </c>
      <c r="H13" s="169">
        <v>1.9897988</v>
      </c>
      <c r="I13" s="171">
        <v>-3.3814521313269097</v>
      </c>
    </row>
    <row r="14" spans="2:11" ht="15.75" customHeight="1">
      <c r="B14" s="386" t="s">
        <v>40</v>
      </c>
      <c r="C14" s="190" t="s">
        <v>33</v>
      </c>
      <c r="D14" s="191">
        <v>4418.8977</v>
      </c>
      <c r="E14" s="192">
        <v>-0.9317940302121315</v>
      </c>
      <c r="F14" s="193">
        <v>2403.0749</v>
      </c>
      <c r="G14" s="194">
        <v>3.8195145139521003</v>
      </c>
      <c r="H14" s="193">
        <v>228.4181</v>
      </c>
      <c r="I14" s="195">
        <v>-15.170974134396559</v>
      </c>
      <c r="K14" s="174"/>
    </row>
    <row r="15" spans="2:11" ht="15.75" customHeight="1">
      <c r="B15" s="391"/>
      <c r="C15" s="173" t="s">
        <v>41</v>
      </c>
      <c r="D15" s="167">
        <v>66.105</v>
      </c>
      <c r="E15" s="168">
        <v>-1.1108850579527143</v>
      </c>
      <c r="F15" s="169">
        <v>34.2555</v>
      </c>
      <c r="G15" s="170">
        <v>3.9459749780762223</v>
      </c>
      <c r="H15" s="169">
        <v>3.0541</v>
      </c>
      <c r="I15" s="171">
        <v>-16.001540196375046</v>
      </c>
      <c r="K15" s="174"/>
    </row>
    <row r="16" spans="2:9" ht="15.75" customHeight="1">
      <c r="B16" s="391"/>
      <c r="C16" s="173" t="s">
        <v>129</v>
      </c>
      <c r="D16" s="167">
        <v>2368.0487</v>
      </c>
      <c r="E16" s="168">
        <v>-1.8391637929926645</v>
      </c>
      <c r="F16" s="169">
        <v>1301.0157</v>
      </c>
      <c r="G16" s="170">
        <v>2.9305582344956207</v>
      </c>
      <c r="H16" s="169">
        <v>122.326</v>
      </c>
      <c r="I16" s="171">
        <v>-15.982408821139643</v>
      </c>
    </row>
    <row r="17" spans="2:9" ht="15.75" customHeight="1">
      <c r="B17" s="391"/>
      <c r="C17" s="173" t="s">
        <v>42</v>
      </c>
      <c r="D17" s="167">
        <v>526.9414</v>
      </c>
      <c r="E17" s="168">
        <v>0.03819719854303116</v>
      </c>
      <c r="F17" s="169">
        <v>255.0907</v>
      </c>
      <c r="G17" s="170">
        <v>5.382947335110572</v>
      </c>
      <c r="H17" s="169">
        <v>28.2536</v>
      </c>
      <c r="I17" s="171">
        <v>-14.13062638665167</v>
      </c>
    </row>
    <row r="18" spans="2:12" ht="15.75" customHeight="1">
      <c r="B18" s="391"/>
      <c r="C18" s="175" t="s">
        <v>37</v>
      </c>
      <c r="D18" s="176">
        <v>1453.0371</v>
      </c>
      <c r="E18" s="177">
        <v>0.18988705102562164</v>
      </c>
      <c r="F18" s="178">
        <v>811.2166</v>
      </c>
      <c r="G18" s="179">
        <v>4.745296080821632</v>
      </c>
      <c r="H18" s="178">
        <v>74.5356</v>
      </c>
      <c r="I18" s="180">
        <v>-14.204514715818775</v>
      </c>
      <c r="L18" s="197"/>
    </row>
    <row r="19" spans="2:9" ht="15.75" customHeight="1">
      <c r="B19" s="391"/>
      <c r="C19" s="182" t="s">
        <v>38</v>
      </c>
      <c r="D19" s="198">
        <v>62.8684</v>
      </c>
      <c r="E19" s="184">
        <v>-1.0449802698784652</v>
      </c>
      <c r="F19" s="185">
        <v>32.8753</v>
      </c>
      <c r="G19" s="186">
        <v>3.9288706235675193</v>
      </c>
      <c r="H19" s="185">
        <v>2.9076</v>
      </c>
      <c r="I19" s="187">
        <v>-16.154334159986163</v>
      </c>
    </row>
    <row r="20" spans="2:9" ht="15.75" customHeight="1">
      <c r="B20" s="392"/>
      <c r="C20" s="173" t="s">
        <v>39</v>
      </c>
      <c r="D20" s="167">
        <v>4.7655</v>
      </c>
      <c r="E20" s="168">
        <v>14.225790987535959</v>
      </c>
      <c r="F20" s="169">
        <v>1.4964</v>
      </c>
      <c r="G20" s="170">
        <v>23.669421487603316</v>
      </c>
      <c r="H20" s="169">
        <v>0.2488</v>
      </c>
      <c r="I20" s="171">
        <v>-3.677893921796354</v>
      </c>
    </row>
    <row r="21" spans="2:9" ht="15.75" customHeight="1">
      <c r="B21" s="386" t="s">
        <v>43</v>
      </c>
      <c r="C21" s="190" t="s">
        <v>33</v>
      </c>
      <c r="D21" s="191">
        <v>6144.6454</v>
      </c>
      <c r="E21" s="192">
        <v>-3.223346238419296</v>
      </c>
      <c r="F21" s="193">
        <v>3281.3768</v>
      </c>
      <c r="G21" s="194">
        <v>1.0098750210207896</v>
      </c>
      <c r="H21" s="193">
        <v>305.6169</v>
      </c>
      <c r="I21" s="195">
        <v>-17.21692516888872</v>
      </c>
    </row>
    <row r="22" spans="2:9" ht="15.75" customHeight="1">
      <c r="B22" s="393"/>
      <c r="C22" s="173" t="s">
        <v>41</v>
      </c>
      <c r="D22" s="167">
        <v>1050.7222</v>
      </c>
      <c r="E22" s="168">
        <v>-2.0138082353663123</v>
      </c>
      <c r="F22" s="169">
        <v>495.8761</v>
      </c>
      <c r="G22" s="170">
        <v>2.7296664594986595</v>
      </c>
      <c r="H22" s="169">
        <v>43.9073</v>
      </c>
      <c r="I22" s="171">
        <v>-16.411150688113125</v>
      </c>
    </row>
    <row r="23" spans="2:9" ht="15.75" customHeight="1">
      <c r="B23" s="393"/>
      <c r="C23" s="173" t="s">
        <v>129</v>
      </c>
      <c r="D23" s="167">
        <v>3971.8177</v>
      </c>
      <c r="E23" s="168">
        <v>-3.5342266169542427</v>
      </c>
      <c r="F23" s="169">
        <v>2234.432</v>
      </c>
      <c r="G23" s="170">
        <v>0.5508708388920525</v>
      </c>
      <c r="H23" s="169">
        <v>201.0983</v>
      </c>
      <c r="I23" s="171">
        <v>-17.37739416534029</v>
      </c>
    </row>
    <row r="24" spans="2:9" ht="15.75" customHeight="1">
      <c r="B24" s="393"/>
      <c r="C24" s="173" t="s">
        <v>42</v>
      </c>
      <c r="D24" s="167">
        <v>1089.4806</v>
      </c>
      <c r="E24" s="168">
        <v>-3.665480980866448</v>
      </c>
      <c r="F24" s="169">
        <v>539.9451</v>
      </c>
      <c r="G24" s="170">
        <v>0.9917840441446373</v>
      </c>
      <c r="H24" s="169">
        <v>58.7819</v>
      </c>
      <c r="I24" s="171">
        <v>-17.605246853878086</v>
      </c>
    </row>
    <row r="25" spans="2:9" ht="15.75" customHeight="1">
      <c r="B25" s="199" t="s">
        <v>44</v>
      </c>
      <c r="C25" s="175" t="s">
        <v>37</v>
      </c>
      <c r="D25" s="176">
        <v>1838.083</v>
      </c>
      <c r="E25" s="177">
        <v>-1.0425967618917298</v>
      </c>
      <c r="F25" s="178">
        <v>1017.457</v>
      </c>
      <c r="G25" s="179">
        <v>3.2330613006068774</v>
      </c>
      <c r="H25" s="178">
        <v>92.2705</v>
      </c>
      <c r="I25" s="180">
        <v>-14.951558506318918</v>
      </c>
    </row>
    <row r="26" spans="2:9" ht="15.75" customHeight="1">
      <c r="B26" s="200" t="s">
        <v>45</v>
      </c>
      <c r="C26" s="182" t="s">
        <v>38</v>
      </c>
      <c r="D26" s="198">
        <v>2761.1358</v>
      </c>
      <c r="E26" s="184">
        <v>-2.0426456465702785</v>
      </c>
      <c r="F26" s="185">
        <v>1275.1369</v>
      </c>
      <c r="G26" s="186">
        <v>2.584522582664192</v>
      </c>
      <c r="H26" s="185">
        <v>112.5357</v>
      </c>
      <c r="I26" s="187">
        <v>-15.87436738904546</v>
      </c>
    </row>
    <row r="27" spans="2:9" ht="15.75" customHeight="1">
      <c r="B27" s="201"/>
      <c r="C27" s="173" t="s">
        <v>39</v>
      </c>
      <c r="D27" s="167">
        <v>32.6249</v>
      </c>
      <c r="E27" s="168">
        <v>13.594470848348749</v>
      </c>
      <c r="F27" s="169">
        <v>11.1236</v>
      </c>
      <c r="G27" s="170">
        <v>23.088158812008274</v>
      </c>
      <c r="H27" s="169">
        <v>1.8294</v>
      </c>
      <c r="I27" s="171">
        <v>-4.455006006162847</v>
      </c>
    </row>
    <row r="28" spans="2:9" ht="15.75" customHeight="1" thickBot="1">
      <c r="B28" s="381" t="s">
        <v>15</v>
      </c>
      <c r="C28" s="382"/>
      <c r="D28" s="202">
        <v>3391.7457</v>
      </c>
      <c r="E28" s="203">
        <v>-2.28124425585564</v>
      </c>
      <c r="F28" s="204">
        <v>1235.8153</v>
      </c>
      <c r="G28" s="203">
        <v>4.392779940750785</v>
      </c>
      <c r="H28" s="204">
        <v>161.4871</v>
      </c>
      <c r="I28" s="205">
        <v>-15.68006198924273</v>
      </c>
    </row>
    <row r="29" spans="2:9" ht="15.75" customHeight="1">
      <c r="B29" s="14"/>
      <c r="C29" s="206"/>
      <c r="D29" s="207"/>
      <c r="E29" s="208"/>
      <c r="F29" s="207"/>
      <c r="G29" s="208"/>
      <c r="H29" s="207"/>
      <c r="I29" s="208"/>
    </row>
    <row r="30" spans="2:9" s="209" customFormat="1" ht="15.75" customHeight="1" thickBot="1">
      <c r="B30" s="153" t="s">
        <v>46</v>
      </c>
      <c r="C30" s="206"/>
      <c r="D30" s="207"/>
      <c r="E30" s="208"/>
      <c r="F30" s="207"/>
      <c r="G30" s="208"/>
      <c r="H30" s="207"/>
      <c r="I30" s="208"/>
    </row>
    <row r="31" spans="2:9" s="78" customFormat="1" ht="15.75" customHeight="1">
      <c r="B31" s="156"/>
      <c r="C31" s="210"/>
      <c r="D31" s="10" t="s">
        <v>59</v>
      </c>
      <c r="E31" s="11"/>
      <c r="F31" s="12" t="s">
        <v>3</v>
      </c>
      <c r="G31" s="11"/>
      <c r="H31" s="12" t="s">
        <v>4</v>
      </c>
      <c r="I31" s="13"/>
    </row>
    <row r="32" spans="2:9" ht="23.25" customHeight="1" thickBot="1">
      <c r="B32" s="159"/>
      <c r="C32" s="211"/>
      <c r="D32" s="161"/>
      <c r="E32" s="162" t="s">
        <v>6</v>
      </c>
      <c r="F32" s="163"/>
      <c r="G32" s="162" t="s">
        <v>6</v>
      </c>
      <c r="H32" s="163"/>
      <c r="I32" s="164" t="s">
        <v>6</v>
      </c>
    </row>
    <row r="33" spans="2:9" ht="15.75" customHeight="1">
      <c r="B33" s="388" t="s">
        <v>47</v>
      </c>
      <c r="C33" s="190" t="s">
        <v>33</v>
      </c>
      <c r="D33" s="191">
        <v>28231.764713757875</v>
      </c>
      <c r="E33" s="192">
        <v>1.9752030015972366</v>
      </c>
      <c r="F33" s="193">
        <v>42818.79845362005</v>
      </c>
      <c r="G33" s="194">
        <v>-0.3189913717807684</v>
      </c>
      <c r="H33" s="193">
        <v>31777.44733542184</v>
      </c>
      <c r="I33" s="195">
        <v>0.8019310119016012</v>
      </c>
    </row>
    <row r="34" spans="2:9" ht="15.75" customHeight="1">
      <c r="B34" s="389"/>
      <c r="C34" s="173" t="s">
        <v>34</v>
      </c>
      <c r="D34" s="167">
        <v>10310.01487965327</v>
      </c>
      <c r="E34" s="168">
        <v>2.3940650541406114</v>
      </c>
      <c r="F34" s="169">
        <v>15600.251060979743</v>
      </c>
      <c r="G34" s="170">
        <v>0.11397852699697353</v>
      </c>
      <c r="H34" s="169">
        <v>10810.332850116201</v>
      </c>
      <c r="I34" s="171">
        <v>0.8497660135415686</v>
      </c>
    </row>
    <row r="35" spans="2:9" ht="15.75" customHeight="1">
      <c r="B35" s="389"/>
      <c r="C35" s="173" t="s">
        <v>35</v>
      </c>
      <c r="D35" s="167">
        <v>10094.309012022924</v>
      </c>
      <c r="E35" s="168">
        <v>1.6793556052597864</v>
      </c>
      <c r="F35" s="169">
        <v>15406.094333028568</v>
      </c>
      <c r="G35" s="170">
        <v>-0.2575263265833456</v>
      </c>
      <c r="H35" s="169">
        <v>12268.230341618619</v>
      </c>
      <c r="I35" s="171">
        <v>0.7522234980688296</v>
      </c>
    </row>
    <row r="36" spans="2:9" ht="15.75" customHeight="1">
      <c r="B36" s="389"/>
      <c r="C36" s="173" t="s">
        <v>36</v>
      </c>
      <c r="D36" s="167">
        <v>2113.387444996245</v>
      </c>
      <c r="E36" s="168">
        <v>0.2652195576003038</v>
      </c>
      <c r="F36" s="169">
        <v>2867.716273621147</v>
      </c>
      <c r="G36" s="170">
        <v>-1.8064289488635978</v>
      </c>
      <c r="H36" s="169">
        <v>2359.0068308861823</v>
      </c>
      <c r="I36" s="171">
        <v>-0.25192983574088146</v>
      </c>
    </row>
    <row r="37" spans="2:9" ht="15.75" customHeight="1">
      <c r="B37" s="389"/>
      <c r="C37" s="175" t="s">
        <v>37</v>
      </c>
      <c r="D37" s="176">
        <v>5063.386112349166</v>
      </c>
      <c r="E37" s="177">
        <v>2.346682460790177</v>
      </c>
      <c r="F37" s="178">
        <v>8144.904252277828</v>
      </c>
      <c r="G37" s="179">
        <v>-0.805543243820253</v>
      </c>
      <c r="H37" s="178">
        <v>5747.672730515316</v>
      </c>
      <c r="I37" s="180">
        <v>1.0843950848828001</v>
      </c>
    </row>
    <row r="38" spans="2:9" ht="15.75" customHeight="1">
      <c r="B38" s="389"/>
      <c r="C38" s="182" t="s">
        <v>38</v>
      </c>
      <c r="D38" s="183">
        <v>546.9737155117496</v>
      </c>
      <c r="E38" s="184">
        <v>0.3426013862304842</v>
      </c>
      <c r="F38" s="185">
        <v>701.930907150931</v>
      </c>
      <c r="G38" s="186">
        <v>-1.6483757012356648</v>
      </c>
      <c r="H38" s="185">
        <v>468.98738413161175</v>
      </c>
      <c r="I38" s="187">
        <v>-0.2686422885483637</v>
      </c>
    </row>
    <row r="39" spans="2:9" ht="15.75" customHeight="1">
      <c r="B39" s="390"/>
      <c r="C39" s="173" t="s">
        <v>39</v>
      </c>
      <c r="D39" s="189">
        <v>103.6935492245188</v>
      </c>
      <c r="E39" s="168">
        <v>17.577213162535955</v>
      </c>
      <c r="F39" s="169">
        <v>97.90162656183331</v>
      </c>
      <c r="G39" s="170">
        <v>19.03465328801819</v>
      </c>
      <c r="H39" s="169">
        <v>123.21719815390827</v>
      </c>
      <c r="I39" s="171">
        <v>14.585648599915714</v>
      </c>
    </row>
    <row r="40" spans="2:9" ht="15.75" customHeight="1">
      <c r="B40" s="386" t="s">
        <v>48</v>
      </c>
      <c r="C40" s="190" t="s">
        <v>33</v>
      </c>
      <c r="D40" s="212">
        <v>1.8116468460474497</v>
      </c>
      <c r="E40" s="192">
        <v>-0.9640953524115332</v>
      </c>
      <c r="F40" s="213">
        <v>2.6552323797900867</v>
      </c>
      <c r="G40" s="194">
        <v>-3.2405544920347893</v>
      </c>
      <c r="H40" s="213">
        <v>1.892515872784885</v>
      </c>
      <c r="I40" s="195">
        <v>-1.822656913540328</v>
      </c>
    </row>
    <row r="41" spans="2:9" ht="15.75" customHeight="1">
      <c r="B41" s="387"/>
      <c r="C41" s="173" t="s">
        <v>41</v>
      </c>
      <c r="D41" s="215">
        <v>0.3097880244972375</v>
      </c>
      <c r="E41" s="168">
        <v>0.27367931412220514</v>
      </c>
      <c r="F41" s="216">
        <v>0.40125421654837906</v>
      </c>
      <c r="G41" s="170">
        <v>-1.593130753100013</v>
      </c>
      <c r="H41" s="216">
        <v>0.27189354443791486</v>
      </c>
      <c r="I41" s="171">
        <v>-0.8670413144482154</v>
      </c>
    </row>
    <row r="42" spans="2:9" ht="15.75" customHeight="1">
      <c r="B42" s="387"/>
      <c r="C42" s="173" t="s">
        <v>129</v>
      </c>
      <c r="D42" s="215">
        <v>1.1710246142569003</v>
      </c>
      <c r="E42" s="168">
        <v>-1.282233233074777</v>
      </c>
      <c r="F42" s="216">
        <v>1.808063065734823</v>
      </c>
      <c r="G42" s="170">
        <v>-3.680244078220028</v>
      </c>
      <c r="H42" s="216">
        <v>1.245290181073287</v>
      </c>
      <c r="I42" s="171">
        <v>-2.0129665843456905</v>
      </c>
    </row>
    <row r="43" spans="2:9" ht="15.75" customHeight="1">
      <c r="B43" s="387"/>
      <c r="C43" s="173" t="s">
        <v>42</v>
      </c>
      <c r="D43" s="215">
        <v>0.32121529630007345</v>
      </c>
      <c r="E43" s="168">
        <v>-1.4165517299822454</v>
      </c>
      <c r="F43" s="216">
        <v>0.4369140760759314</v>
      </c>
      <c r="G43" s="170">
        <v>-3.2578842124296443</v>
      </c>
      <c r="H43" s="216">
        <v>0.3640036882202975</v>
      </c>
      <c r="I43" s="171">
        <v>-2.283190559734223</v>
      </c>
    </row>
    <row r="44" spans="2:9" ht="15.75" customHeight="1">
      <c r="B44" s="199" t="s">
        <v>49</v>
      </c>
      <c r="C44" s="175" t="s">
        <v>37</v>
      </c>
      <c r="D44" s="218">
        <v>0.5419283055330475</v>
      </c>
      <c r="E44" s="177">
        <v>1.267563718481071</v>
      </c>
      <c r="F44" s="219">
        <v>0.8233083050517339</v>
      </c>
      <c r="G44" s="179">
        <v>-1.1109184378480137</v>
      </c>
      <c r="H44" s="219">
        <v>0.571380004966341</v>
      </c>
      <c r="I44" s="180">
        <v>0.8639753540033297</v>
      </c>
    </row>
    <row r="45" spans="2:9" ht="15.75" customHeight="1">
      <c r="B45" s="200" t="s">
        <v>50</v>
      </c>
      <c r="C45" s="182" t="s">
        <v>38</v>
      </c>
      <c r="D45" s="221">
        <v>0.814075123615547</v>
      </c>
      <c r="E45" s="184">
        <v>0.24416869358230997</v>
      </c>
      <c r="F45" s="222">
        <v>1.0318183469649551</v>
      </c>
      <c r="G45" s="186">
        <v>-1.7321670704744747</v>
      </c>
      <c r="H45" s="222">
        <v>0.6968711432677904</v>
      </c>
      <c r="I45" s="187">
        <v>-0.23043826215565844</v>
      </c>
    </row>
    <row r="46" spans="2:9" ht="15.75" customHeight="1">
      <c r="B46" s="224" t="s">
        <v>51</v>
      </c>
      <c r="C46" s="173" t="s">
        <v>39</v>
      </c>
      <c r="D46" s="225">
        <v>0.009618910993238673</v>
      </c>
      <c r="E46" s="168">
        <v>16.246333657554473</v>
      </c>
      <c r="F46" s="216">
        <v>0.009001021430953314</v>
      </c>
      <c r="G46" s="170">
        <v>17.908689549093566</v>
      </c>
      <c r="H46" s="216">
        <v>0.011328459053385689</v>
      </c>
      <c r="I46" s="171">
        <v>13.312457584643681</v>
      </c>
    </row>
    <row r="47" spans="2:9" ht="15.75" customHeight="1">
      <c r="B47" s="386" t="s">
        <v>52</v>
      </c>
      <c r="C47" s="190" t="s">
        <v>33</v>
      </c>
      <c r="D47" s="191">
        <v>15583.481281328293</v>
      </c>
      <c r="E47" s="192">
        <v>2.9679118542593272</v>
      </c>
      <c r="F47" s="193">
        <v>16126.196252926515</v>
      </c>
      <c r="G47" s="194">
        <v>3.019408704665949</v>
      </c>
      <c r="H47" s="193">
        <v>16791.11271529814</v>
      </c>
      <c r="I47" s="195">
        <v>2.6733132542918554</v>
      </c>
    </row>
    <row r="48" spans="2:9" ht="15.75" customHeight="1">
      <c r="B48" s="387"/>
      <c r="C48" s="173" t="s">
        <v>34</v>
      </c>
      <c r="D48" s="167">
        <v>33280.86970561772</v>
      </c>
      <c r="E48" s="168">
        <v>2.1145985212888974</v>
      </c>
      <c r="F48" s="169">
        <v>38878.721811759024</v>
      </c>
      <c r="G48" s="170">
        <v>1.7347460529548044</v>
      </c>
      <c r="H48" s="169">
        <v>39759.431848462555</v>
      </c>
      <c r="I48" s="171">
        <v>1.7318229484458953</v>
      </c>
    </row>
    <row r="49" spans="2:9" ht="15.75" customHeight="1">
      <c r="B49" s="387"/>
      <c r="C49" s="173" t="s">
        <v>35</v>
      </c>
      <c r="D49" s="167">
        <v>8620.065615297499</v>
      </c>
      <c r="E49" s="168">
        <v>3.0000565605651417</v>
      </c>
      <c r="F49" s="169">
        <v>8520.772657212214</v>
      </c>
      <c r="G49" s="170">
        <v>3.5534950425084304</v>
      </c>
      <c r="H49" s="169">
        <v>9851.704067115435</v>
      </c>
      <c r="I49" s="171">
        <v>2.8219959172401445</v>
      </c>
    </row>
    <row r="50" spans="2:9" ht="15.75" customHeight="1">
      <c r="B50" s="387"/>
      <c r="C50" s="173" t="s">
        <v>36</v>
      </c>
      <c r="D50" s="167">
        <v>6579.348708916891</v>
      </c>
      <c r="E50" s="168">
        <v>1.7059367643300618</v>
      </c>
      <c r="F50" s="169">
        <v>6563.570346318543</v>
      </c>
      <c r="G50" s="170">
        <v>1.5003344218284695</v>
      </c>
      <c r="H50" s="169">
        <v>6480.722331193786</v>
      </c>
      <c r="I50" s="171">
        <v>2.0787219063216185</v>
      </c>
    </row>
    <row r="51" spans="2:9" ht="15.75" customHeight="1">
      <c r="B51" s="199" t="s">
        <v>53</v>
      </c>
      <c r="C51" s="175" t="s">
        <v>37</v>
      </c>
      <c r="D51" s="176">
        <v>9343.276704044376</v>
      </c>
      <c r="E51" s="177">
        <v>1.0656114383367168</v>
      </c>
      <c r="F51" s="178">
        <v>9892.896989258514</v>
      </c>
      <c r="G51" s="179">
        <v>0.30880577431172185</v>
      </c>
      <c r="H51" s="178">
        <v>10059.282229965156</v>
      </c>
      <c r="I51" s="180">
        <v>0.21853167110049299</v>
      </c>
    </row>
    <row r="52" spans="2:9" ht="15.75" customHeight="1">
      <c r="B52" s="200" t="s">
        <v>54</v>
      </c>
      <c r="C52" s="182" t="s">
        <v>38</v>
      </c>
      <c r="D52" s="183">
        <v>671.8958725608497</v>
      </c>
      <c r="E52" s="184">
        <v>0.09819293623858982</v>
      </c>
      <c r="F52" s="185">
        <v>680.2853517924233</v>
      </c>
      <c r="G52" s="186">
        <v>0.08526835968687863</v>
      </c>
      <c r="H52" s="185">
        <v>672.9901053621206</v>
      </c>
      <c r="I52" s="187">
        <v>-0.03829226642598371</v>
      </c>
    </row>
    <row r="53" spans="2:9" ht="15.75" customHeight="1">
      <c r="B53" s="226" t="s">
        <v>55</v>
      </c>
      <c r="C53" s="175" t="s">
        <v>39</v>
      </c>
      <c r="D53" s="227">
        <v>10780.175562223945</v>
      </c>
      <c r="E53" s="177">
        <v>1.1448786926063832</v>
      </c>
      <c r="F53" s="178">
        <v>10876.724082131685</v>
      </c>
      <c r="G53" s="179">
        <v>0.9549455118452528</v>
      </c>
      <c r="H53" s="178">
        <v>10876.7836449109</v>
      </c>
      <c r="I53" s="180">
        <v>1.1236108036232366</v>
      </c>
    </row>
    <row r="54" spans="2:17" ht="16.5" customHeight="1">
      <c r="B54" s="383" t="s">
        <v>56</v>
      </c>
      <c r="C54" s="228" t="s">
        <v>33</v>
      </c>
      <c r="D54" s="229">
        <v>21669.42370521499</v>
      </c>
      <c r="E54" s="192">
        <v>0.5861553313233401</v>
      </c>
      <c r="F54" s="230">
        <v>22020.17351044697</v>
      </c>
      <c r="G54" s="194">
        <v>0.23142225924522108</v>
      </c>
      <c r="H54" s="230">
        <v>22466.02968678927</v>
      </c>
      <c r="I54" s="195">
        <v>0.19698431706976294</v>
      </c>
      <c r="J54" s="231"/>
      <c r="K54" s="253"/>
      <c r="L54" s="253"/>
      <c r="M54" s="254"/>
      <c r="N54" s="254"/>
      <c r="O54" s="254"/>
      <c r="P54" s="254"/>
      <c r="Q54" s="254"/>
    </row>
    <row r="55" spans="2:17" ht="16.5" customHeight="1">
      <c r="B55" s="384"/>
      <c r="C55" s="233" t="s">
        <v>34</v>
      </c>
      <c r="D55" s="207">
        <v>528990.9785190228</v>
      </c>
      <c r="E55" s="168">
        <v>1.1822245404803198</v>
      </c>
      <c r="F55" s="234">
        <v>562800.9792588052</v>
      </c>
      <c r="G55" s="170">
        <v>0.5443119040073867</v>
      </c>
      <c r="H55" s="234">
        <v>571601.8800956092</v>
      </c>
      <c r="I55" s="171">
        <v>1.2357373997258065</v>
      </c>
      <c r="J55" s="231"/>
      <c r="K55" s="253"/>
      <c r="L55" s="253"/>
      <c r="M55" s="254"/>
      <c r="N55" s="254"/>
      <c r="O55" s="254"/>
      <c r="P55" s="254"/>
      <c r="Q55" s="254"/>
    </row>
    <row r="56" spans="2:17" ht="16.5" customHeight="1">
      <c r="B56" s="384"/>
      <c r="C56" s="233" t="s">
        <v>35</v>
      </c>
      <c r="D56" s="207">
        <v>14458.03423975191</v>
      </c>
      <c r="E56" s="168">
        <v>1.221429019398272</v>
      </c>
      <c r="F56" s="234">
        <v>14634.017936908833</v>
      </c>
      <c r="G56" s="170">
        <v>1.1594057540587244</v>
      </c>
      <c r="H56" s="234">
        <v>16195.746938508575</v>
      </c>
      <c r="I56" s="171">
        <v>1.11479180256066</v>
      </c>
      <c r="J56" s="231"/>
      <c r="K56" s="253"/>
      <c r="L56" s="253"/>
      <c r="M56" s="254"/>
      <c r="N56" s="254"/>
      <c r="O56" s="254"/>
      <c r="P56" s="254"/>
      <c r="Q56" s="254"/>
    </row>
    <row r="57" spans="2:12" ht="16.5" customHeight="1">
      <c r="B57" s="384"/>
      <c r="C57" s="233" t="s">
        <v>36</v>
      </c>
      <c r="D57" s="207">
        <v>13603.168737548425</v>
      </c>
      <c r="E57" s="168">
        <v>-2.0594855369420344</v>
      </c>
      <c r="F57" s="234">
        <v>13892.970802149981</v>
      </c>
      <c r="G57" s="170">
        <v>-2.729045699004473</v>
      </c>
      <c r="H57" s="234">
        <v>13483.208228331965</v>
      </c>
      <c r="I57" s="171">
        <v>-2.0517940329362006</v>
      </c>
      <c r="J57" s="231"/>
      <c r="K57" s="207"/>
      <c r="L57" s="208"/>
    </row>
    <row r="58" spans="2:12" ht="16.5" customHeight="1">
      <c r="B58" s="384"/>
      <c r="C58" s="255" t="s">
        <v>37</v>
      </c>
      <c r="D58" s="237">
        <v>11819.187599545807</v>
      </c>
      <c r="E58" s="177">
        <v>-0.1776450799274869</v>
      </c>
      <c r="F58" s="238">
        <v>12408.026773613854</v>
      </c>
      <c r="G58" s="179">
        <v>-1.1393782542739217</v>
      </c>
      <c r="H58" s="238">
        <v>12452.774258206817</v>
      </c>
      <c r="I58" s="180">
        <v>-0.6540973667789842</v>
      </c>
      <c r="J58" s="231"/>
      <c r="K58" s="207"/>
      <c r="L58" s="208"/>
    </row>
    <row r="59" spans="2:12" ht="16.5" customHeight="1">
      <c r="B59" s="384"/>
      <c r="C59" s="256" t="s">
        <v>38</v>
      </c>
      <c r="D59" s="241">
        <v>29509.192974530924</v>
      </c>
      <c r="E59" s="184">
        <v>-0.9109979227422116</v>
      </c>
      <c r="F59" s="242">
        <v>26386.28254647106</v>
      </c>
      <c r="G59" s="186">
        <v>-1.2093616467332993</v>
      </c>
      <c r="H59" s="242">
        <v>26047.397372403357</v>
      </c>
      <c r="I59" s="187">
        <v>0.2954871394801728</v>
      </c>
      <c r="J59" s="231"/>
      <c r="K59" s="207"/>
      <c r="L59" s="208"/>
    </row>
    <row r="60" spans="2:12" ht="16.5" customHeight="1" thickBot="1">
      <c r="B60" s="385"/>
      <c r="C60" s="257" t="s">
        <v>39</v>
      </c>
      <c r="D60" s="245">
        <v>73801.73112999686</v>
      </c>
      <c r="E60" s="246">
        <v>0.5858560905982415</v>
      </c>
      <c r="F60" s="247">
        <v>80852.9323710238</v>
      </c>
      <c r="G60" s="248">
        <v>0.4804438845480945</v>
      </c>
      <c r="H60" s="247">
        <v>79975.83601286174</v>
      </c>
      <c r="I60" s="249">
        <v>0.30776091028239705</v>
      </c>
      <c r="J60" s="231"/>
      <c r="K60" s="207"/>
      <c r="L60" s="208"/>
    </row>
    <row r="61" ht="15.75" customHeight="1">
      <c r="B61" s="251" t="s">
        <v>57</v>
      </c>
    </row>
  </sheetData>
  <sheetProtection/>
  <mergeCells count="9">
    <mergeCell ref="B54:B60"/>
    <mergeCell ref="B1:J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1"/>
  <sheetViews>
    <sheetView zoomScalePageLayoutView="0" workbookViewId="0" topLeftCell="A1">
      <selection activeCell="E18" sqref="E18"/>
    </sheetView>
  </sheetViews>
  <sheetFormatPr defaultColWidth="10.25390625" defaultRowHeight="15.75" customHeight="1"/>
  <cols>
    <col min="1" max="1" width="9.125" style="155" customWidth="1"/>
    <col min="2" max="2" width="10.125" style="8" customWidth="1"/>
    <col min="3" max="3" width="14.75390625" style="155" customWidth="1"/>
    <col min="4" max="4" width="20.00390625" style="155" customWidth="1"/>
    <col min="5" max="5" width="15.75390625" style="155" customWidth="1"/>
    <col min="6" max="6" width="20.00390625" style="155" customWidth="1"/>
    <col min="7" max="7" width="15.75390625" style="155" customWidth="1"/>
    <col min="8" max="8" width="2.125" style="155" customWidth="1"/>
    <col min="9" max="16384" width="10.25390625" style="155" customWidth="1"/>
  </cols>
  <sheetData>
    <row r="1" spans="2:8" s="152" customFormat="1" ht="15.75" customHeight="1">
      <c r="B1" s="380" t="s">
        <v>136</v>
      </c>
      <c r="C1" s="380"/>
      <c r="D1" s="380"/>
      <c r="E1" s="380"/>
      <c r="F1" s="380"/>
      <c r="G1" s="380"/>
      <c r="H1" s="380"/>
    </row>
    <row r="2" spans="2:7" ht="15.75" customHeight="1">
      <c r="B2" s="153"/>
      <c r="C2" s="154"/>
      <c r="D2" s="154"/>
      <c r="E2" s="154"/>
      <c r="F2" s="154"/>
      <c r="G2" s="154"/>
    </row>
    <row r="3" spans="2:7" ht="15.75" customHeight="1">
      <c r="B3" s="153" t="s">
        <v>60</v>
      </c>
      <c r="C3" s="154"/>
      <c r="D3" s="154"/>
      <c r="E3" s="154"/>
      <c r="F3" s="154"/>
      <c r="G3" s="154"/>
    </row>
    <row r="4" spans="2:7" ht="15.75" customHeight="1" thickBot="1">
      <c r="B4" s="153" t="s">
        <v>31</v>
      </c>
      <c r="C4" s="154"/>
      <c r="D4" s="154"/>
      <c r="E4" s="154"/>
      <c r="F4" s="154"/>
      <c r="G4" s="154"/>
    </row>
    <row r="5" spans="2:7" s="78" customFormat="1" ht="15.75" customHeight="1">
      <c r="B5" s="156"/>
      <c r="C5" s="157"/>
      <c r="D5" s="10" t="s">
        <v>61</v>
      </c>
      <c r="E5" s="11"/>
      <c r="F5" s="12" t="s">
        <v>3</v>
      </c>
      <c r="G5" s="13"/>
    </row>
    <row r="6" spans="2:7" ht="23.25" customHeight="1" thickBot="1">
      <c r="B6" s="159"/>
      <c r="C6" s="160"/>
      <c r="D6" s="161"/>
      <c r="E6" s="162" t="s">
        <v>6</v>
      </c>
      <c r="F6" s="163"/>
      <c r="G6" s="164" t="s">
        <v>6</v>
      </c>
    </row>
    <row r="7" spans="2:7" ht="15.75" customHeight="1">
      <c r="B7" s="388" t="s">
        <v>32</v>
      </c>
      <c r="C7" s="166" t="s">
        <v>33</v>
      </c>
      <c r="D7" s="167">
        <v>464.3156351</v>
      </c>
      <c r="E7" s="168">
        <v>-0.6521010814171149</v>
      </c>
      <c r="F7" s="169">
        <v>132.08240822</v>
      </c>
      <c r="G7" s="171">
        <v>3.5422432267090187</v>
      </c>
    </row>
    <row r="8" spans="2:9" ht="15.75" customHeight="1">
      <c r="B8" s="389"/>
      <c r="C8" s="173" t="s">
        <v>34</v>
      </c>
      <c r="D8" s="258">
        <v>139.2395861</v>
      </c>
      <c r="E8" s="168">
        <v>-0.8402170093376355</v>
      </c>
      <c r="F8" s="169">
        <v>45.9800328</v>
      </c>
      <c r="G8" s="171">
        <v>1.6511946974813014</v>
      </c>
      <c r="I8" s="174"/>
    </row>
    <row r="9" spans="2:9" ht="15.75" customHeight="1">
      <c r="B9" s="389"/>
      <c r="C9" s="173" t="s">
        <v>35</v>
      </c>
      <c r="D9" s="258">
        <v>183.55355</v>
      </c>
      <c r="E9" s="168">
        <v>-0.8055275186100772</v>
      </c>
      <c r="F9" s="169">
        <v>49.5212837</v>
      </c>
      <c r="G9" s="171">
        <v>5.100910983100931</v>
      </c>
      <c r="I9" s="174"/>
    </row>
    <row r="10" spans="2:7" ht="15.75" customHeight="1">
      <c r="B10" s="389"/>
      <c r="C10" s="173" t="s">
        <v>36</v>
      </c>
      <c r="D10" s="258">
        <v>49.7944902</v>
      </c>
      <c r="E10" s="168">
        <v>-0.07193950816053984</v>
      </c>
      <c r="F10" s="169">
        <v>9.1743816</v>
      </c>
      <c r="G10" s="171">
        <v>5.7368730608221625</v>
      </c>
    </row>
    <row r="11" spans="2:7" ht="15.75" customHeight="1">
      <c r="B11" s="389"/>
      <c r="C11" s="175" t="s">
        <v>37</v>
      </c>
      <c r="D11" s="259">
        <v>86.4417619</v>
      </c>
      <c r="E11" s="177">
        <v>-0.27679765670663414</v>
      </c>
      <c r="F11" s="178">
        <v>25.6677454</v>
      </c>
      <c r="G11" s="180">
        <v>3.6261117622011625</v>
      </c>
    </row>
    <row r="12" spans="2:7" ht="15.75" customHeight="1">
      <c r="B12" s="389"/>
      <c r="C12" s="182" t="s">
        <v>38</v>
      </c>
      <c r="D12" s="260">
        <v>4.458962</v>
      </c>
      <c r="E12" s="184">
        <v>-3.1819397477598557</v>
      </c>
      <c r="F12" s="185">
        <v>1.52342612</v>
      </c>
      <c r="G12" s="187">
        <v>-1.4644789611965052</v>
      </c>
    </row>
    <row r="13" spans="2:7" ht="15.75" customHeight="1">
      <c r="B13" s="390"/>
      <c r="C13" s="173" t="s">
        <v>39</v>
      </c>
      <c r="D13" s="261">
        <v>0.8272849</v>
      </c>
      <c r="E13" s="168">
        <v>5.759545219262989</v>
      </c>
      <c r="F13" s="169">
        <v>0.2155386</v>
      </c>
      <c r="G13" s="171">
        <v>-2.268905086321226</v>
      </c>
    </row>
    <row r="14" spans="2:9" ht="15.75" customHeight="1">
      <c r="B14" s="386" t="s">
        <v>40</v>
      </c>
      <c r="C14" s="190" t="s">
        <v>33</v>
      </c>
      <c r="D14" s="262">
        <v>284.0884</v>
      </c>
      <c r="E14" s="192">
        <v>-1.3133057050255417</v>
      </c>
      <c r="F14" s="193">
        <v>59.3481</v>
      </c>
      <c r="G14" s="195">
        <v>4.516452842815255</v>
      </c>
      <c r="I14" s="174"/>
    </row>
    <row r="15" spans="2:7" ht="15.75" customHeight="1">
      <c r="B15" s="391"/>
      <c r="C15" s="173" t="s">
        <v>41</v>
      </c>
      <c r="D15" s="258">
        <v>2.7581</v>
      </c>
      <c r="E15" s="168">
        <v>-1.836494999466126</v>
      </c>
      <c r="F15" s="169">
        <v>0.78</v>
      </c>
      <c r="G15" s="171">
        <v>2.054167211827803</v>
      </c>
    </row>
    <row r="16" spans="2:7" ht="15.75" customHeight="1">
      <c r="B16" s="391"/>
      <c r="C16" s="173" t="s">
        <v>130</v>
      </c>
      <c r="D16" s="258">
        <v>152.7318</v>
      </c>
      <c r="E16" s="168">
        <v>-2.1840376067938223</v>
      </c>
      <c r="F16" s="169">
        <v>32.297</v>
      </c>
      <c r="G16" s="171">
        <v>3.6213075464494437</v>
      </c>
    </row>
    <row r="17" spans="2:7" ht="15.75" customHeight="1">
      <c r="B17" s="391"/>
      <c r="C17" s="173" t="s">
        <v>42</v>
      </c>
      <c r="D17" s="258">
        <v>39.1767</v>
      </c>
      <c r="E17" s="168">
        <v>0.04239008582716508</v>
      </c>
      <c r="F17" s="169">
        <v>6.5172</v>
      </c>
      <c r="G17" s="171">
        <v>7.43109587234602</v>
      </c>
    </row>
    <row r="18" spans="2:10" ht="15.75" customHeight="1">
      <c r="B18" s="391"/>
      <c r="C18" s="175" t="s">
        <v>37</v>
      </c>
      <c r="D18" s="259">
        <v>89.312</v>
      </c>
      <c r="E18" s="177">
        <v>-0.37713287547921936</v>
      </c>
      <c r="F18" s="178">
        <v>19.7288</v>
      </c>
      <c r="G18" s="180">
        <v>5.1753918328179935</v>
      </c>
      <c r="J18" s="197"/>
    </row>
    <row r="19" spans="2:7" ht="15.75" customHeight="1">
      <c r="B19" s="391"/>
      <c r="C19" s="182" t="s">
        <v>38</v>
      </c>
      <c r="D19" s="263">
        <v>2.5035</v>
      </c>
      <c r="E19" s="184">
        <v>-1.4602849720538558</v>
      </c>
      <c r="F19" s="185">
        <v>0.7403</v>
      </c>
      <c r="G19" s="187">
        <v>2.4920393188425862</v>
      </c>
    </row>
    <row r="20" spans="2:7" ht="15.75" customHeight="1">
      <c r="B20" s="392"/>
      <c r="C20" s="173" t="s">
        <v>39</v>
      </c>
      <c r="D20" s="258">
        <v>0.1098</v>
      </c>
      <c r="E20" s="168">
        <v>2.5210084033613356</v>
      </c>
      <c r="F20" s="169">
        <v>0.0251</v>
      </c>
      <c r="G20" s="171">
        <v>-5.283018867924525</v>
      </c>
    </row>
    <row r="21" spans="2:7" ht="15.75" customHeight="1">
      <c r="B21" s="386" t="s">
        <v>43</v>
      </c>
      <c r="C21" s="190" t="s">
        <v>33</v>
      </c>
      <c r="D21" s="262">
        <v>337.6645</v>
      </c>
      <c r="E21" s="192">
        <v>-3.260661856026303</v>
      </c>
      <c r="F21" s="193">
        <v>77.1342</v>
      </c>
      <c r="G21" s="195">
        <v>1.2043355555176447</v>
      </c>
    </row>
    <row r="22" spans="2:7" ht="15.75" customHeight="1">
      <c r="B22" s="393"/>
      <c r="C22" s="173" t="s">
        <v>41</v>
      </c>
      <c r="D22" s="258">
        <v>28.5222</v>
      </c>
      <c r="E22" s="168">
        <v>-3.737803622716399</v>
      </c>
      <c r="F22" s="169">
        <v>9.1851</v>
      </c>
      <c r="G22" s="171">
        <v>-1.6289679989718593</v>
      </c>
    </row>
    <row r="23" spans="2:7" ht="15.75" customHeight="1">
      <c r="B23" s="393"/>
      <c r="C23" s="173" t="s">
        <v>130</v>
      </c>
      <c r="D23" s="258">
        <v>232.7305</v>
      </c>
      <c r="E23" s="168">
        <v>-3.441384320554164</v>
      </c>
      <c r="F23" s="169">
        <v>53.8898</v>
      </c>
      <c r="G23" s="171">
        <v>1.101634817063342</v>
      </c>
    </row>
    <row r="24" spans="2:7" ht="15.75" customHeight="1">
      <c r="B24" s="393"/>
      <c r="C24" s="173" t="s">
        <v>42</v>
      </c>
      <c r="D24" s="258">
        <v>75.668</v>
      </c>
      <c r="E24" s="168">
        <v>-2.5919942328611114</v>
      </c>
      <c r="F24" s="169">
        <v>13.8663</v>
      </c>
      <c r="G24" s="171">
        <v>3.6577708006279437</v>
      </c>
    </row>
    <row r="25" spans="2:7" ht="15.75" customHeight="1">
      <c r="B25" s="199" t="s">
        <v>44</v>
      </c>
      <c r="C25" s="175" t="s">
        <v>37</v>
      </c>
      <c r="D25" s="259">
        <v>111.351</v>
      </c>
      <c r="E25" s="177">
        <v>-1.3484181336546328</v>
      </c>
      <c r="F25" s="178">
        <v>24.598</v>
      </c>
      <c r="G25" s="180">
        <v>3.6945231350330516</v>
      </c>
    </row>
    <row r="26" spans="2:7" ht="15.75" customHeight="1">
      <c r="B26" s="200" t="s">
        <v>45</v>
      </c>
      <c r="C26" s="182" t="s">
        <v>38</v>
      </c>
      <c r="D26" s="263">
        <v>66.6395</v>
      </c>
      <c r="E26" s="184">
        <v>-3.360089331680115</v>
      </c>
      <c r="F26" s="185">
        <v>22.2958</v>
      </c>
      <c r="G26" s="187">
        <v>-1.7797513634481277</v>
      </c>
    </row>
    <row r="27" spans="2:7" ht="15.75" customHeight="1">
      <c r="B27" s="201"/>
      <c r="C27" s="173" t="s">
        <v>39</v>
      </c>
      <c r="D27" s="258">
        <v>0.7438</v>
      </c>
      <c r="E27" s="168">
        <v>4.849168311248945</v>
      </c>
      <c r="F27" s="169">
        <v>0.193</v>
      </c>
      <c r="G27" s="171">
        <v>-3.2581453634085307</v>
      </c>
    </row>
    <row r="28" spans="2:7" ht="15.75" customHeight="1" thickBot="1">
      <c r="B28" s="381" t="s">
        <v>15</v>
      </c>
      <c r="C28" s="382"/>
      <c r="D28" s="202">
        <v>293.8962</v>
      </c>
      <c r="E28" s="203">
        <v>-1.8033140724118937</v>
      </c>
      <c r="F28" s="204">
        <v>33.1656</v>
      </c>
      <c r="G28" s="205">
        <v>5.388658332750779</v>
      </c>
    </row>
    <row r="29" spans="2:7" ht="15.75" customHeight="1">
      <c r="B29" s="14"/>
      <c r="C29" s="206"/>
      <c r="D29" s="264"/>
      <c r="E29" s="208"/>
      <c r="F29" s="207"/>
      <c r="G29" s="208"/>
    </row>
    <row r="30" spans="2:7" s="209" customFormat="1" ht="15.75" customHeight="1" thickBot="1">
      <c r="B30" s="153" t="s">
        <v>46</v>
      </c>
      <c r="C30" s="206"/>
      <c r="D30" s="264"/>
      <c r="E30" s="208"/>
      <c r="F30" s="207"/>
      <c r="G30" s="265"/>
    </row>
    <row r="31" spans="2:7" s="78" customFormat="1" ht="15.75" customHeight="1">
      <c r="B31" s="156"/>
      <c r="C31" s="210"/>
      <c r="D31" s="266" t="s">
        <v>61</v>
      </c>
      <c r="E31" s="11"/>
      <c r="F31" s="12" t="s">
        <v>3</v>
      </c>
      <c r="G31" s="13"/>
    </row>
    <row r="32" spans="2:7" ht="23.25" customHeight="1" thickBot="1">
      <c r="B32" s="159"/>
      <c r="C32" s="211"/>
      <c r="D32" s="267"/>
      <c r="E32" s="162" t="s">
        <v>6</v>
      </c>
      <c r="F32" s="163"/>
      <c r="G32" s="164" t="s">
        <v>6</v>
      </c>
    </row>
    <row r="33" spans="2:7" ht="15.75" customHeight="1">
      <c r="B33" s="388" t="s">
        <v>47</v>
      </c>
      <c r="C33" s="190" t="s">
        <v>33</v>
      </c>
      <c r="D33" s="262">
        <v>15798.626695411509</v>
      </c>
      <c r="E33" s="192">
        <v>1.1723542196156131</v>
      </c>
      <c r="F33" s="193">
        <v>39825.12248233109</v>
      </c>
      <c r="G33" s="195">
        <v>-1.7520055148742273</v>
      </c>
    </row>
    <row r="34" spans="2:7" ht="15.75" customHeight="1">
      <c r="B34" s="389"/>
      <c r="C34" s="173" t="s">
        <v>34</v>
      </c>
      <c r="D34" s="258">
        <v>4737.713046306825</v>
      </c>
      <c r="E34" s="168">
        <v>0.9807836730706612</v>
      </c>
      <c r="F34" s="169">
        <v>13863.772342427093</v>
      </c>
      <c r="G34" s="171">
        <v>-3.54636228831086</v>
      </c>
    </row>
    <row r="35" spans="2:7" ht="15.75" customHeight="1">
      <c r="B35" s="389"/>
      <c r="C35" s="173" t="s">
        <v>35</v>
      </c>
      <c r="D35" s="258">
        <v>6245.523079236819</v>
      </c>
      <c r="E35" s="168">
        <v>1.0161102122505383</v>
      </c>
      <c r="F35" s="169">
        <v>14931.520521262995</v>
      </c>
      <c r="G35" s="171">
        <v>-0.2730344557014206</v>
      </c>
    </row>
    <row r="36" spans="2:7" ht="15.75" customHeight="1">
      <c r="B36" s="389"/>
      <c r="C36" s="173" t="s">
        <v>36</v>
      </c>
      <c r="D36" s="258">
        <v>1694.288330369702</v>
      </c>
      <c r="E36" s="168">
        <v>1.7631700580283223</v>
      </c>
      <c r="F36" s="169">
        <v>2766.234170345177</v>
      </c>
      <c r="G36" s="171">
        <v>0.33041005890022745</v>
      </c>
    </row>
    <row r="37" spans="2:7" ht="15.75" customHeight="1">
      <c r="B37" s="389"/>
      <c r="C37" s="175" t="s">
        <v>37</v>
      </c>
      <c r="D37" s="259">
        <v>2941.234418818617</v>
      </c>
      <c r="E37" s="177">
        <v>1.5545498315808146</v>
      </c>
      <c r="F37" s="178">
        <v>7739.267614636853</v>
      </c>
      <c r="G37" s="180">
        <v>-1.6724252860156952</v>
      </c>
    </row>
    <row r="38" spans="2:7" ht="15.75" customHeight="1">
      <c r="B38" s="389"/>
      <c r="C38" s="182" t="s">
        <v>38</v>
      </c>
      <c r="D38" s="260">
        <v>151.7189402244738</v>
      </c>
      <c r="E38" s="184">
        <v>-1.4039431802867597</v>
      </c>
      <c r="F38" s="185">
        <v>459.33923101044456</v>
      </c>
      <c r="G38" s="187">
        <v>-6.50272752529915</v>
      </c>
    </row>
    <row r="39" spans="2:7" ht="15.75" customHeight="1">
      <c r="B39" s="390"/>
      <c r="C39" s="173" t="s">
        <v>39</v>
      </c>
      <c r="D39" s="261">
        <v>28.148880455072234</v>
      </c>
      <c r="E39" s="168">
        <v>7.7017459604001886</v>
      </c>
      <c r="F39" s="169">
        <v>64.98860264852739</v>
      </c>
      <c r="G39" s="171">
        <v>-7.26602230279299</v>
      </c>
    </row>
    <row r="40" spans="2:7" ht="15.75" customHeight="1">
      <c r="B40" s="386" t="s">
        <v>48</v>
      </c>
      <c r="C40" s="190" t="s">
        <v>33</v>
      </c>
      <c r="D40" s="268">
        <v>1.1489243481201867</v>
      </c>
      <c r="E40" s="192">
        <v>-1.484110965505593</v>
      </c>
      <c r="F40" s="213">
        <v>2.3257290686735654</v>
      </c>
      <c r="G40" s="195">
        <v>-3.970372944706895</v>
      </c>
    </row>
    <row r="41" spans="2:7" ht="15.75" customHeight="1">
      <c r="B41" s="387"/>
      <c r="C41" s="173" t="s">
        <v>41</v>
      </c>
      <c r="D41" s="269">
        <v>0.09704854979411098</v>
      </c>
      <c r="E41" s="168">
        <v>-1.9700151100119996</v>
      </c>
      <c r="F41" s="216">
        <v>0.27694659526738546</v>
      </c>
      <c r="G41" s="171">
        <v>-6.658806025943889</v>
      </c>
    </row>
    <row r="42" spans="2:7" ht="15.75" customHeight="1">
      <c r="B42" s="387"/>
      <c r="C42" s="173" t="s">
        <v>130</v>
      </c>
      <c r="D42" s="269">
        <v>0.7918799222310462</v>
      </c>
      <c r="E42" s="168">
        <v>-1.6681522728274416</v>
      </c>
      <c r="F42" s="216">
        <v>1.6248703475890682</v>
      </c>
      <c r="G42" s="171">
        <v>-4.067822461646415</v>
      </c>
    </row>
    <row r="43" spans="2:7" ht="15.75" customHeight="1">
      <c r="B43" s="387"/>
      <c r="C43" s="173" t="s">
        <v>42</v>
      </c>
      <c r="D43" s="269">
        <v>0.25746505058588715</v>
      </c>
      <c r="E43" s="168">
        <v>-0.8031637249252981</v>
      </c>
      <c r="F43" s="216">
        <v>0.4180928431869166</v>
      </c>
      <c r="G43" s="171">
        <v>-1.6423850151481787</v>
      </c>
    </row>
    <row r="44" spans="2:7" ht="15.75" customHeight="1">
      <c r="B44" s="199" t="s">
        <v>49</v>
      </c>
      <c r="C44" s="175" t="s">
        <v>37</v>
      </c>
      <c r="D44" s="270">
        <v>0.3788786653246963</v>
      </c>
      <c r="E44" s="177">
        <v>0.463249787363182</v>
      </c>
      <c r="F44" s="219">
        <v>0.7416720939768917</v>
      </c>
      <c r="G44" s="180">
        <v>-1.607511875109651</v>
      </c>
    </row>
    <row r="45" spans="2:7" ht="15.75" customHeight="1">
      <c r="B45" s="200" t="s">
        <v>50</v>
      </c>
      <c r="C45" s="182" t="s">
        <v>38</v>
      </c>
      <c r="D45" s="271">
        <v>0.22674502086110673</v>
      </c>
      <c r="E45" s="184">
        <v>-1.5853643578320344</v>
      </c>
      <c r="F45" s="222">
        <v>0.6722567961984707</v>
      </c>
      <c r="G45" s="187">
        <v>-6.80187964208217</v>
      </c>
    </row>
    <row r="46" spans="2:7" ht="15.75" customHeight="1">
      <c r="B46" s="224" t="s">
        <v>51</v>
      </c>
      <c r="C46" s="173" t="s">
        <v>39</v>
      </c>
      <c r="D46" s="272">
        <v>0.0025308255091423433</v>
      </c>
      <c r="E46" s="168">
        <v>6.77465061149465</v>
      </c>
      <c r="F46" s="216">
        <v>0.005819282630195142</v>
      </c>
      <c r="G46" s="171">
        <v>-8.204681445756847</v>
      </c>
    </row>
    <row r="47" spans="2:7" ht="15.75" customHeight="1">
      <c r="B47" s="386" t="s">
        <v>52</v>
      </c>
      <c r="C47" s="190" t="s">
        <v>33</v>
      </c>
      <c r="D47" s="262">
        <v>13750.798058427818</v>
      </c>
      <c r="E47" s="192">
        <v>2.6964839998460377</v>
      </c>
      <c r="F47" s="193">
        <v>17123.715319534007</v>
      </c>
      <c r="G47" s="195">
        <v>2.3100864783691435</v>
      </c>
    </row>
    <row r="48" spans="2:7" ht="15.75" customHeight="1">
      <c r="B48" s="387"/>
      <c r="C48" s="173" t="s">
        <v>34</v>
      </c>
      <c r="D48" s="258">
        <v>48817.9684947164</v>
      </c>
      <c r="E48" s="168">
        <v>3.0100981718951942</v>
      </c>
      <c r="F48" s="169">
        <v>50059.37093771434</v>
      </c>
      <c r="G48" s="171">
        <v>3.334480313695252</v>
      </c>
    </row>
    <row r="49" spans="2:7" ht="15.75" customHeight="1">
      <c r="B49" s="387"/>
      <c r="C49" s="173" t="s">
        <v>35</v>
      </c>
      <c r="D49" s="258">
        <v>7886.957231647764</v>
      </c>
      <c r="E49" s="168">
        <v>2.7297997008310233</v>
      </c>
      <c r="F49" s="169">
        <v>9189.361196367401</v>
      </c>
      <c r="G49" s="171">
        <v>3.955698810680957</v>
      </c>
    </row>
    <row r="50" spans="2:7" ht="15.75" customHeight="1">
      <c r="B50" s="387"/>
      <c r="C50" s="173" t="s">
        <v>36</v>
      </c>
      <c r="D50" s="258">
        <v>6580.653671300946</v>
      </c>
      <c r="E50" s="168">
        <v>2.5871125323363486</v>
      </c>
      <c r="F50" s="169">
        <v>6616.315527574046</v>
      </c>
      <c r="G50" s="171">
        <v>2.005736997945945</v>
      </c>
    </row>
    <row r="51" spans="2:7" ht="15.75" customHeight="1">
      <c r="B51" s="199" t="s">
        <v>53</v>
      </c>
      <c r="C51" s="175" t="s">
        <v>37</v>
      </c>
      <c r="D51" s="259">
        <v>7762.998257761493</v>
      </c>
      <c r="E51" s="177">
        <v>1.0862679104323405</v>
      </c>
      <c r="F51" s="178">
        <v>10434.891210667534</v>
      </c>
      <c r="G51" s="180">
        <v>-0.06597394998655659</v>
      </c>
    </row>
    <row r="52" spans="2:7" ht="15.75" customHeight="1">
      <c r="B52" s="200" t="s">
        <v>54</v>
      </c>
      <c r="C52" s="182" t="s">
        <v>38</v>
      </c>
      <c r="D52" s="260">
        <v>669.116965163304</v>
      </c>
      <c r="E52" s="184">
        <v>0.18434369681041574</v>
      </c>
      <c r="F52" s="185">
        <v>683.279415854107</v>
      </c>
      <c r="G52" s="187">
        <v>0.320985139651043</v>
      </c>
    </row>
    <row r="53" spans="2:7" ht="15.75" customHeight="1">
      <c r="B53" s="226" t="s">
        <v>55</v>
      </c>
      <c r="C53" s="175" t="s">
        <v>39</v>
      </c>
      <c r="D53" s="273">
        <v>11122.410594245765</v>
      </c>
      <c r="E53" s="177">
        <v>0.8682728939838142</v>
      </c>
      <c r="F53" s="178">
        <v>11167.80310880829</v>
      </c>
      <c r="G53" s="180">
        <v>1.022556659476237</v>
      </c>
    </row>
    <row r="54" spans="2:7" ht="15.75" customHeight="1">
      <c r="B54" s="383" t="s">
        <v>56</v>
      </c>
      <c r="C54" s="228" t="s">
        <v>33</v>
      </c>
      <c r="D54" s="274">
        <v>16344.054706211165</v>
      </c>
      <c r="E54" s="275">
        <v>0.6700038220270272</v>
      </c>
      <c r="F54" s="230">
        <v>22255.541158015167</v>
      </c>
      <c r="G54" s="195">
        <v>-0.9321112510117189</v>
      </c>
    </row>
    <row r="55" spans="2:7" ht="15.75" customHeight="1">
      <c r="B55" s="384"/>
      <c r="C55" s="233" t="s">
        <v>34</v>
      </c>
      <c r="D55" s="264">
        <v>504838.7879337225</v>
      </c>
      <c r="E55" s="276">
        <v>1.0149168880258372</v>
      </c>
      <c r="F55" s="234">
        <v>589487.6</v>
      </c>
      <c r="G55" s="171">
        <v>-0.3948614009167244</v>
      </c>
    </row>
    <row r="56" spans="2:7" ht="15.75" customHeight="1">
      <c r="B56" s="384"/>
      <c r="C56" s="233" t="s">
        <v>35</v>
      </c>
      <c r="D56" s="264">
        <v>12018.030953606256</v>
      </c>
      <c r="E56" s="276">
        <v>1.4092895008713526</v>
      </c>
      <c r="F56" s="234">
        <v>15333.090906276124</v>
      </c>
      <c r="G56" s="171">
        <v>1.4278949684052549</v>
      </c>
    </row>
    <row r="57" spans="2:7" ht="15.75" customHeight="1">
      <c r="B57" s="384"/>
      <c r="C57" s="233" t="s">
        <v>36</v>
      </c>
      <c r="D57" s="264">
        <v>12710.230877026395</v>
      </c>
      <c r="E57" s="276">
        <v>-0.1142811501101022</v>
      </c>
      <c r="F57" s="234">
        <v>14077.182839256122</v>
      </c>
      <c r="G57" s="171">
        <v>-1.577032048092505</v>
      </c>
    </row>
    <row r="58" spans="2:7" ht="15.75" customHeight="1">
      <c r="B58" s="384"/>
      <c r="C58" s="236" t="s">
        <v>37</v>
      </c>
      <c r="D58" s="277">
        <v>9678.62794473307</v>
      </c>
      <c r="E58" s="278">
        <v>0.10071504833040024</v>
      </c>
      <c r="F58" s="238">
        <v>13010.292263087465</v>
      </c>
      <c r="G58" s="180">
        <v>-1.4730442583751113</v>
      </c>
    </row>
    <row r="59" spans="2:7" ht="15.75" customHeight="1">
      <c r="B59" s="384"/>
      <c r="C59" s="240" t="s">
        <v>38</v>
      </c>
      <c r="D59" s="279">
        <v>17810.912722188936</v>
      </c>
      <c r="E59" s="280">
        <v>-1.7471684134845873</v>
      </c>
      <c r="F59" s="242">
        <v>20578.496825611237</v>
      </c>
      <c r="G59" s="187">
        <v>-3.860317646457162</v>
      </c>
    </row>
    <row r="60" spans="2:7" ht="15.75" customHeight="1" thickBot="1">
      <c r="B60" s="385"/>
      <c r="C60" s="257" t="s">
        <v>39</v>
      </c>
      <c r="D60" s="281">
        <v>75344.70856102003</v>
      </c>
      <c r="E60" s="282">
        <v>3.1589006646909326</v>
      </c>
      <c r="F60" s="247">
        <v>85871.95219123506</v>
      </c>
      <c r="G60" s="249">
        <v>3.1822316817724072</v>
      </c>
    </row>
    <row r="61" ht="15.75" customHeight="1">
      <c r="B61" s="251" t="s">
        <v>57</v>
      </c>
    </row>
  </sheetData>
  <sheetProtection/>
  <mergeCells count="9">
    <mergeCell ref="B54:B60"/>
    <mergeCell ref="B1:H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1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PageLayoutView="0" workbookViewId="0" topLeftCell="A1">
      <selection activeCell="E18" sqref="E18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1" ht="17.2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3.5">
      <c r="A3" s="284" t="s">
        <v>134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21.7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66</v>
      </c>
      <c r="B7" s="292">
        <v>28231.764713757875</v>
      </c>
      <c r="C7" s="293">
        <v>1.9752030015972366</v>
      </c>
      <c r="D7" s="295">
        <v>42818.79845362005</v>
      </c>
      <c r="E7" s="296">
        <v>-0.3189913717807684</v>
      </c>
      <c r="F7" s="295">
        <v>31777.44733542184</v>
      </c>
      <c r="G7" s="297">
        <v>0.8019310119016012</v>
      </c>
      <c r="H7" s="78"/>
      <c r="I7" s="292">
        <v>78835.8730743035</v>
      </c>
      <c r="J7" s="298">
        <v>-0.5619807928798082</v>
      </c>
      <c r="K7" s="78"/>
    </row>
    <row r="8" spans="1:11" ht="12.75" customHeight="1">
      <c r="A8" s="299" t="s">
        <v>67</v>
      </c>
      <c r="B8" s="42">
        <v>31576.53548486342</v>
      </c>
      <c r="C8" s="300">
        <v>1.2938870518074452</v>
      </c>
      <c r="D8" s="38">
        <v>44481.60100462548</v>
      </c>
      <c r="E8" s="301">
        <v>-2.525688980981073</v>
      </c>
      <c r="F8" s="38">
        <v>37238.23011937028</v>
      </c>
      <c r="G8" s="302">
        <v>2.0638542445589536</v>
      </c>
      <c r="H8" s="78"/>
      <c r="I8" s="303">
        <v>93777.17369383397</v>
      </c>
      <c r="J8" s="304">
        <v>-0.4745382953322377</v>
      </c>
      <c r="K8" s="78"/>
    </row>
    <row r="9" spans="1:11" ht="12.75" customHeight="1">
      <c r="A9" s="299" t="s">
        <v>68</v>
      </c>
      <c r="B9" s="42">
        <v>26579.426689543932</v>
      </c>
      <c r="C9" s="300">
        <v>1.1487532682499193</v>
      </c>
      <c r="D9" s="38">
        <v>38182.794880316695</v>
      </c>
      <c r="E9" s="301">
        <v>-4.7655963744805945</v>
      </c>
      <c r="F9" s="38">
        <v>30385.756298016793</v>
      </c>
      <c r="G9" s="302">
        <v>-5.686469343770895</v>
      </c>
      <c r="H9" s="78"/>
      <c r="I9" s="305">
        <v>68217.84612020302</v>
      </c>
      <c r="J9" s="304">
        <v>-3.082158408147066</v>
      </c>
      <c r="K9" s="78"/>
    </row>
    <row r="10" spans="1:11" ht="12.75" customHeight="1">
      <c r="A10" s="299" t="s">
        <v>69</v>
      </c>
      <c r="B10" s="42">
        <v>29284.82549749831</v>
      </c>
      <c r="C10" s="300">
        <v>1.3536452234026939</v>
      </c>
      <c r="D10" s="38">
        <v>38857.29192132803</v>
      </c>
      <c r="E10" s="301">
        <v>-1.1301351577267695</v>
      </c>
      <c r="F10" s="38">
        <v>31724.574022024604</v>
      </c>
      <c r="G10" s="302">
        <v>-8.350010383138724</v>
      </c>
      <c r="H10" s="78"/>
      <c r="I10" s="305">
        <v>64834.37187161011</v>
      </c>
      <c r="J10" s="304">
        <v>-0.7983269223557414</v>
      </c>
      <c r="K10" s="78"/>
    </row>
    <row r="11" spans="1:11" ht="12.75" customHeight="1">
      <c r="A11" s="299" t="s">
        <v>70</v>
      </c>
      <c r="B11" s="42">
        <v>28457.466285807892</v>
      </c>
      <c r="C11" s="300">
        <v>2.821985021624755</v>
      </c>
      <c r="D11" s="38">
        <v>43552.81092934521</v>
      </c>
      <c r="E11" s="301">
        <v>0.07747825028300781</v>
      </c>
      <c r="F11" s="38">
        <v>32114.241354916565</v>
      </c>
      <c r="G11" s="302">
        <v>1.0277163168452432</v>
      </c>
      <c r="H11" s="78"/>
      <c r="I11" s="305">
        <v>70610.48937468907</v>
      </c>
      <c r="J11" s="304">
        <v>-1.1566553241741957</v>
      </c>
      <c r="K11" s="78"/>
    </row>
    <row r="12" spans="1:11" ht="12.75" customHeight="1">
      <c r="A12" s="299" t="s">
        <v>71</v>
      </c>
      <c r="B12" s="42">
        <v>31144.0332789705</v>
      </c>
      <c r="C12" s="300">
        <v>2.1771927230028467</v>
      </c>
      <c r="D12" s="38">
        <v>42156.57895798936</v>
      </c>
      <c r="E12" s="301">
        <v>-0.5727363636862179</v>
      </c>
      <c r="F12" s="38">
        <v>31316.942006906356</v>
      </c>
      <c r="G12" s="302">
        <v>4.172795340266873</v>
      </c>
      <c r="H12" s="78"/>
      <c r="I12" s="305">
        <v>68545.5238064716</v>
      </c>
      <c r="J12" s="304">
        <v>-1.391855319014354</v>
      </c>
      <c r="K12" s="78"/>
    </row>
    <row r="13" spans="1:11" ht="12.75" customHeight="1">
      <c r="A13" s="306" t="s">
        <v>72</v>
      </c>
      <c r="B13" s="307">
        <v>28831.01007107517</v>
      </c>
      <c r="C13" s="308">
        <v>2.553314169307214</v>
      </c>
      <c r="D13" s="50">
        <v>39277.1241608207</v>
      </c>
      <c r="E13" s="309">
        <v>-0.7915018797634161</v>
      </c>
      <c r="F13" s="50">
        <v>28507.79632792485</v>
      </c>
      <c r="G13" s="310">
        <v>-1.5488812518334782</v>
      </c>
      <c r="H13" s="78"/>
      <c r="I13" s="311">
        <v>68205.6197066527</v>
      </c>
      <c r="J13" s="312">
        <v>-0.6319828358449087</v>
      </c>
      <c r="K13" s="78"/>
    </row>
    <row r="14" spans="1:11" ht="12.75" customHeight="1">
      <c r="A14" s="299" t="s">
        <v>73</v>
      </c>
      <c r="B14" s="42">
        <v>27887.387791744895</v>
      </c>
      <c r="C14" s="300">
        <v>2.6037268747636233</v>
      </c>
      <c r="D14" s="38">
        <v>39484.01322163521</v>
      </c>
      <c r="E14" s="301">
        <v>0.005276009745742272</v>
      </c>
      <c r="F14" s="38">
        <v>31114.41853729182</v>
      </c>
      <c r="G14" s="302">
        <v>1.7029970494168793</v>
      </c>
      <c r="H14" s="78"/>
      <c r="I14" s="305">
        <v>70981.57154118354</v>
      </c>
      <c r="J14" s="304">
        <v>-0.6019168319343038</v>
      </c>
      <c r="K14" s="78"/>
    </row>
    <row r="15" spans="1:11" ht="12.75" customHeight="1">
      <c r="A15" s="299" t="s">
        <v>74</v>
      </c>
      <c r="B15" s="42">
        <v>24503.41904703471</v>
      </c>
      <c r="C15" s="300">
        <v>0.9002085798220492</v>
      </c>
      <c r="D15" s="38">
        <v>36459.70842495317</v>
      </c>
      <c r="E15" s="301">
        <v>-1.3907852576365087</v>
      </c>
      <c r="F15" s="38">
        <v>28673.02433288105</v>
      </c>
      <c r="G15" s="302">
        <v>-0.8638792565506321</v>
      </c>
      <c r="H15" s="78"/>
      <c r="I15" s="305">
        <v>70717.89276993551</v>
      </c>
      <c r="J15" s="304">
        <v>-0.35689390050988834</v>
      </c>
      <c r="K15" s="78"/>
    </row>
    <row r="16" spans="1:11" ht="12.75" customHeight="1">
      <c r="A16" s="299" t="s">
        <v>75</v>
      </c>
      <c r="B16" s="42">
        <v>25583.429245415486</v>
      </c>
      <c r="C16" s="300">
        <v>1.2524661778041946</v>
      </c>
      <c r="D16" s="38">
        <v>38394.12535904276</v>
      </c>
      <c r="E16" s="301">
        <v>-1.0496515977868057</v>
      </c>
      <c r="F16" s="38">
        <v>28598.169992193598</v>
      </c>
      <c r="G16" s="302">
        <v>1.2704132355305404</v>
      </c>
      <c r="H16" s="78"/>
      <c r="I16" s="305">
        <v>69743.42148451277</v>
      </c>
      <c r="J16" s="304">
        <v>0.42008339797554584</v>
      </c>
      <c r="K16" s="78"/>
    </row>
    <row r="17" spans="1:11" ht="12.75" customHeight="1">
      <c r="A17" s="313" t="s">
        <v>76</v>
      </c>
      <c r="B17" s="44">
        <v>26036.64172478292</v>
      </c>
      <c r="C17" s="314">
        <v>2.8836134024940066</v>
      </c>
      <c r="D17" s="68">
        <v>37993.304722939574</v>
      </c>
      <c r="E17" s="315">
        <v>2.3619151158321188</v>
      </c>
      <c r="F17" s="68">
        <v>28934.47595685339</v>
      </c>
      <c r="G17" s="316">
        <v>-0.2673571204047249</v>
      </c>
      <c r="H17" s="78"/>
      <c r="I17" s="317">
        <v>72471.05328954088</v>
      </c>
      <c r="J17" s="318">
        <v>-0.772482027816153</v>
      </c>
      <c r="K17" s="78"/>
    </row>
    <row r="18" spans="1:11" ht="12.75" customHeight="1">
      <c r="A18" s="299" t="s">
        <v>77</v>
      </c>
      <c r="B18" s="42">
        <v>25722.62311772279</v>
      </c>
      <c r="C18" s="300">
        <v>2.3320766162623414</v>
      </c>
      <c r="D18" s="38">
        <v>39616.181904896395</v>
      </c>
      <c r="E18" s="301">
        <v>-0.5874966690772538</v>
      </c>
      <c r="F18" s="38">
        <v>30022.07354873214</v>
      </c>
      <c r="G18" s="302">
        <v>3.2654799055285935</v>
      </c>
      <c r="H18" s="78"/>
      <c r="I18" s="305">
        <v>71684.8935335784</v>
      </c>
      <c r="J18" s="304">
        <v>-0.9707562425695642</v>
      </c>
      <c r="K18" s="78"/>
    </row>
    <row r="19" spans="1:11" ht="12.75" customHeight="1">
      <c r="A19" s="299" t="s">
        <v>78</v>
      </c>
      <c r="B19" s="42">
        <v>25820.467523424766</v>
      </c>
      <c r="C19" s="300">
        <v>2.926672355678477</v>
      </c>
      <c r="D19" s="38">
        <v>39864.23105966569</v>
      </c>
      <c r="E19" s="301">
        <v>0.7588019152231027</v>
      </c>
      <c r="F19" s="38">
        <v>29516.745245565253</v>
      </c>
      <c r="G19" s="302">
        <v>8.023407095998152</v>
      </c>
      <c r="H19" s="78"/>
      <c r="I19" s="305">
        <v>67979.89471412625</v>
      </c>
      <c r="J19" s="304">
        <v>0.14274938819853844</v>
      </c>
      <c r="K19" s="78"/>
    </row>
    <row r="20" spans="1:11" ht="12.75" customHeight="1">
      <c r="A20" s="299" t="s">
        <v>79</v>
      </c>
      <c r="B20" s="42">
        <v>24992.589736910937</v>
      </c>
      <c r="C20" s="300">
        <v>1.1750841394484723</v>
      </c>
      <c r="D20" s="38">
        <v>44330.98371723123</v>
      </c>
      <c r="E20" s="301">
        <v>-0.2902547848043895</v>
      </c>
      <c r="F20" s="38">
        <v>30869.83314728124</v>
      </c>
      <c r="G20" s="302">
        <v>0.6809791401891374</v>
      </c>
      <c r="H20" s="78"/>
      <c r="I20" s="305">
        <v>76983.517587689</v>
      </c>
      <c r="J20" s="304">
        <v>-0.8335900416450954</v>
      </c>
      <c r="K20" s="78"/>
    </row>
    <row r="21" spans="1:11" ht="12.75" customHeight="1">
      <c r="A21" s="299" t="s">
        <v>80</v>
      </c>
      <c r="B21" s="42">
        <v>26690.36267100002</v>
      </c>
      <c r="C21" s="300">
        <v>2.538759390061557</v>
      </c>
      <c r="D21" s="38">
        <v>42616.096045734725</v>
      </c>
      <c r="E21" s="301">
        <v>-0.2424096627634924</v>
      </c>
      <c r="F21" s="38">
        <v>31001.23334232533</v>
      </c>
      <c r="G21" s="302">
        <v>3.3464887880183056</v>
      </c>
      <c r="H21" s="78"/>
      <c r="I21" s="305">
        <v>72378.89144166949</v>
      </c>
      <c r="J21" s="304">
        <v>-1.5046748816888993</v>
      </c>
      <c r="K21" s="78"/>
    </row>
    <row r="22" spans="1:11" ht="12.75" customHeight="1">
      <c r="A22" s="299" t="s">
        <v>81</v>
      </c>
      <c r="B22" s="42">
        <v>29086.08998317023</v>
      </c>
      <c r="C22" s="300">
        <v>0.206851265403742</v>
      </c>
      <c r="D22" s="38">
        <v>40096.62774896578</v>
      </c>
      <c r="E22" s="301">
        <v>-2.3410387614352146</v>
      </c>
      <c r="F22" s="38">
        <v>29452.49918332864</v>
      </c>
      <c r="G22" s="302">
        <v>-5.3532701219437655</v>
      </c>
      <c r="H22" s="78"/>
      <c r="I22" s="305">
        <v>64146.84593536025</v>
      </c>
      <c r="J22" s="304">
        <v>-1.5831680691208874</v>
      </c>
      <c r="K22" s="78"/>
    </row>
    <row r="23" spans="1:11" ht="12.75" customHeight="1">
      <c r="A23" s="306" t="s">
        <v>82</v>
      </c>
      <c r="B23" s="307">
        <v>30871.710557790582</v>
      </c>
      <c r="C23" s="308">
        <v>2.599037809276595</v>
      </c>
      <c r="D23" s="50">
        <v>37619.56014987877</v>
      </c>
      <c r="E23" s="309">
        <v>0.2936346105659453</v>
      </c>
      <c r="F23" s="50">
        <v>34807.48595429008</v>
      </c>
      <c r="G23" s="310">
        <v>3.1545181228338066</v>
      </c>
      <c r="H23" s="78"/>
      <c r="I23" s="311">
        <v>74709.77503592792</v>
      </c>
      <c r="J23" s="312">
        <v>0.09772682043298175</v>
      </c>
      <c r="K23" s="78"/>
    </row>
    <row r="24" spans="1:11" ht="12.75" customHeight="1">
      <c r="A24" s="299" t="s">
        <v>83</v>
      </c>
      <c r="B24" s="42">
        <v>31892.595351417956</v>
      </c>
      <c r="C24" s="300">
        <v>1.5523574108951408</v>
      </c>
      <c r="D24" s="38">
        <v>43944.16722718711</v>
      </c>
      <c r="E24" s="301">
        <v>-1.9152638193551041</v>
      </c>
      <c r="F24" s="38">
        <v>33979.91807961106</v>
      </c>
      <c r="G24" s="302">
        <v>0.05464153433239005</v>
      </c>
      <c r="H24" s="78"/>
      <c r="I24" s="305">
        <v>83735.01229662886</v>
      </c>
      <c r="J24" s="304">
        <v>-2.4780199869905317</v>
      </c>
      <c r="K24" s="78"/>
    </row>
    <row r="25" spans="1:11" ht="12.75" customHeight="1">
      <c r="A25" s="299" t="s">
        <v>84</v>
      </c>
      <c r="B25" s="42">
        <v>30131.359649461665</v>
      </c>
      <c r="C25" s="300">
        <v>-0.9324684315430289</v>
      </c>
      <c r="D25" s="38">
        <v>42339.675814913215</v>
      </c>
      <c r="E25" s="301">
        <v>-3.3214822192051514</v>
      </c>
      <c r="F25" s="38">
        <v>32244.34290281756</v>
      </c>
      <c r="G25" s="302">
        <v>-7.623602887913222</v>
      </c>
      <c r="H25" s="78"/>
      <c r="I25" s="305">
        <v>77268.96925944815</v>
      </c>
      <c r="J25" s="304">
        <v>-0.8799039179112924</v>
      </c>
      <c r="K25" s="78"/>
    </row>
    <row r="26" spans="1:11" ht="12.75" customHeight="1">
      <c r="A26" s="299" t="s">
        <v>85</v>
      </c>
      <c r="B26" s="42">
        <v>27125.0774994876</v>
      </c>
      <c r="C26" s="300">
        <v>3.1412630053152952</v>
      </c>
      <c r="D26" s="38">
        <v>41445.72345950498</v>
      </c>
      <c r="E26" s="301">
        <v>-0.45724304645409575</v>
      </c>
      <c r="F26" s="38">
        <v>29494.90045801527</v>
      </c>
      <c r="G26" s="302">
        <v>5.101470992490988</v>
      </c>
      <c r="H26" s="78"/>
      <c r="I26" s="305">
        <v>70032.73549840435</v>
      </c>
      <c r="J26" s="304">
        <v>-0.9411683498666576</v>
      </c>
      <c r="K26" s="78"/>
    </row>
    <row r="27" spans="1:11" ht="12.75" customHeight="1">
      <c r="A27" s="313" t="s">
        <v>86</v>
      </c>
      <c r="B27" s="44">
        <v>27567.305856990293</v>
      </c>
      <c r="C27" s="314">
        <v>3.105926645163265</v>
      </c>
      <c r="D27" s="68">
        <v>39373.02305770832</v>
      </c>
      <c r="E27" s="315">
        <v>-1.4716508651354872</v>
      </c>
      <c r="F27" s="68">
        <v>29060.114727747638</v>
      </c>
      <c r="G27" s="316">
        <v>1.566744099604577</v>
      </c>
      <c r="H27" s="78"/>
      <c r="I27" s="317">
        <v>67825.68398736589</v>
      </c>
      <c r="J27" s="318">
        <v>-0.9016490623108098</v>
      </c>
      <c r="K27" s="78"/>
    </row>
    <row r="28" spans="1:11" ht="12.75" customHeight="1">
      <c r="A28" s="299" t="s">
        <v>87</v>
      </c>
      <c r="B28" s="42">
        <v>28077.39987034175</v>
      </c>
      <c r="C28" s="300">
        <v>0.7065648113956229</v>
      </c>
      <c r="D28" s="38">
        <v>41972.17785756811</v>
      </c>
      <c r="E28" s="301">
        <v>-0.6276395128502941</v>
      </c>
      <c r="F28" s="38">
        <v>30618.221392042364</v>
      </c>
      <c r="G28" s="302">
        <v>-8.169139216896838</v>
      </c>
      <c r="H28" s="78"/>
      <c r="I28" s="305">
        <v>71928.89330258494</v>
      </c>
      <c r="J28" s="304">
        <v>-1.2105836245957136</v>
      </c>
      <c r="K28" s="78"/>
    </row>
    <row r="29" spans="1:11" ht="12.75" customHeight="1">
      <c r="A29" s="299" t="s">
        <v>88</v>
      </c>
      <c r="B29" s="42">
        <v>27170.227100682045</v>
      </c>
      <c r="C29" s="300">
        <v>2.4693096972763726</v>
      </c>
      <c r="D29" s="38">
        <v>40131.53326035808</v>
      </c>
      <c r="E29" s="301">
        <v>0.765603709388742</v>
      </c>
      <c r="F29" s="38">
        <v>28530.489360607673</v>
      </c>
      <c r="G29" s="302">
        <v>-0.07084382126491562</v>
      </c>
      <c r="H29" s="78"/>
      <c r="I29" s="305">
        <v>66920.08893298042</v>
      </c>
      <c r="J29" s="304">
        <v>-0.9816907794637189</v>
      </c>
      <c r="K29" s="78"/>
    </row>
    <row r="30" spans="1:11" ht="12.75" customHeight="1">
      <c r="A30" s="299" t="s">
        <v>89</v>
      </c>
      <c r="B30" s="42">
        <v>25868.88215475222</v>
      </c>
      <c r="C30" s="300">
        <v>1.160072266451266</v>
      </c>
      <c r="D30" s="38">
        <v>37546.38994294184</v>
      </c>
      <c r="E30" s="301">
        <v>-0.3293093099279645</v>
      </c>
      <c r="F30" s="38">
        <v>32284.024002167025</v>
      </c>
      <c r="G30" s="302">
        <v>-0.2808078457220944</v>
      </c>
      <c r="H30" s="78"/>
      <c r="I30" s="305">
        <v>79028.83755192299</v>
      </c>
      <c r="J30" s="304">
        <v>-0.263692222258328</v>
      </c>
      <c r="K30" s="78"/>
    </row>
    <row r="31" spans="1:11" ht="12.75" customHeight="1">
      <c r="A31" s="299" t="s">
        <v>90</v>
      </c>
      <c r="B31" s="42">
        <v>28841.978695673093</v>
      </c>
      <c r="C31" s="300">
        <v>2.0539983096182084</v>
      </c>
      <c r="D31" s="38">
        <v>40621.65765804101</v>
      </c>
      <c r="E31" s="301">
        <v>-0.3251260060440302</v>
      </c>
      <c r="F31" s="38">
        <v>30590.727084301183</v>
      </c>
      <c r="G31" s="302">
        <v>0.9736604687466581</v>
      </c>
      <c r="H31" s="78"/>
      <c r="I31" s="305">
        <v>68755.27446231552</v>
      </c>
      <c r="J31" s="304">
        <v>-0.8547195939910779</v>
      </c>
      <c r="K31" s="78"/>
    </row>
    <row r="32" spans="1:11" ht="12.75" customHeight="1">
      <c r="A32" s="299" t="s">
        <v>91</v>
      </c>
      <c r="B32" s="42">
        <v>28606.987755252467</v>
      </c>
      <c r="C32" s="300">
        <v>2.074679725351828</v>
      </c>
      <c r="D32" s="38">
        <v>42662.104327087945</v>
      </c>
      <c r="E32" s="301">
        <v>0.453135862837712</v>
      </c>
      <c r="F32" s="38">
        <v>29719.335646216678</v>
      </c>
      <c r="G32" s="302">
        <v>0.6935748036181195</v>
      </c>
      <c r="H32" s="78"/>
      <c r="I32" s="305">
        <v>78062.73710423337</v>
      </c>
      <c r="J32" s="304">
        <v>-1.1668195581483474</v>
      </c>
      <c r="K32" s="78"/>
    </row>
    <row r="33" spans="1:11" ht="12.75" customHeight="1">
      <c r="A33" s="306" t="s">
        <v>92</v>
      </c>
      <c r="B33" s="307">
        <v>29076.787659095062</v>
      </c>
      <c r="C33" s="308">
        <v>1.6322032691064265</v>
      </c>
      <c r="D33" s="50">
        <v>45127.10372016117</v>
      </c>
      <c r="E33" s="309">
        <v>-0.8490243785365408</v>
      </c>
      <c r="F33" s="50">
        <v>32084.04375459104</v>
      </c>
      <c r="G33" s="310">
        <v>0.5930922171510673</v>
      </c>
      <c r="H33" s="78"/>
      <c r="I33" s="311">
        <v>84814.52568932847</v>
      </c>
      <c r="J33" s="312">
        <v>-0.06989218577912482</v>
      </c>
      <c r="K33" s="78"/>
    </row>
    <row r="34" spans="1:11" ht="12.75" customHeight="1">
      <c r="A34" s="299" t="s">
        <v>93</v>
      </c>
      <c r="B34" s="42">
        <v>29062.44866448115</v>
      </c>
      <c r="C34" s="300">
        <v>2.7368682630645367</v>
      </c>
      <c r="D34" s="38">
        <v>47856.12794532046</v>
      </c>
      <c r="E34" s="301">
        <v>0.3960323738243261</v>
      </c>
      <c r="F34" s="38">
        <v>34216.989537538764</v>
      </c>
      <c r="G34" s="302">
        <v>1.680008820303641</v>
      </c>
      <c r="H34" s="78"/>
      <c r="I34" s="305">
        <v>89591.05343774958</v>
      </c>
      <c r="J34" s="304">
        <v>-0.5650401222265344</v>
      </c>
      <c r="K34" s="78"/>
    </row>
    <row r="35" spans="1:11" ht="12.75" customHeight="1">
      <c r="A35" s="299" t="s">
        <v>94</v>
      </c>
      <c r="B35" s="42">
        <v>29794.989163492024</v>
      </c>
      <c r="C35" s="300">
        <v>2.474129082600271</v>
      </c>
      <c r="D35" s="38">
        <v>44337.90307209827</v>
      </c>
      <c r="E35" s="301">
        <v>0.6664440549761963</v>
      </c>
      <c r="F35" s="38">
        <v>32569.37915742794</v>
      </c>
      <c r="G35" s="302">
        <v>-0.0531210329727827</v>
      </c>
      <c r="H35" s="78"/>
      <c r="I35" s="305">
        <v>84225.74352900764</v>
      </c>
      <c r="J35" s="304">
        <v>0.37748334920347304</v>
      </c>
      <c r="K35" s="78"/>
    </row>
    <row r="36" spans="1:11" ht="12.75" customHeight="1">
      <c r="A36" s="299" t="s">
        <v>95</v>
      </c>
      <c r="B36" s="42">
        <v>27980.166169172942</v>
      </c>
      <c r="C36" s="300">
        <v>0.5797383131918679</v>
      </c>
      <c r="D36" s="38">
        <v>41762.85130247266</v>
      </c>
      <c r="E36" s="301">
        <v>-1.7016228016976527</v>
      </c>
      <c r="F36" s="38">
        <v>31083.828786239108</v>
      </c>
      <c r="G36" s="302">
        <v>-0.009364027609905179</v>
      </c>
      <c r="H36" s="78"/>
      <c r="I36" s="305">
        <v>78082.88247032632</v>
      </c>
      <c r="J36" s="304">
        <v>-0.4635908573004599</v>
      </c>
      <c r="K36" s="78"/>
    </row>
    <row r="37" spans="1:11" ht="12.75" customHeight="1">
      <c r="A37" s="313" t="s">
        <v>96</v>
      </c>
      <c r="B37" s="44">
        <v>28371.598377772476</v>
      </c>
      <c r="C37" s="314">
        <v>2.653536961375849</v>
      </c>
      <c r="D37" s="68">
        <v>42299.070823989</v>
      </c>
      <c r="E37" s="315">
        <v>0.9238459862294093</v>
      </c>
      <c r="F37" s="68">
        <v>30442.53738609412</v>
      </c>
      <c r="G37" s="316">
        <v>-0.10359132982738117</v>
      </c>
      <c r="H37" s="78"/>
      <c r="I37" s="317">
        <v>77664.54655935614</v>
      </c>
      <c r="J37" s="318">
        <v>0.2937186418533315</v>
      </c>
      <c r="K37" s="78"/>
    </row>
    <row r="38" spans="1:11" ht="12.75" customHeight="1">
      <c r="A38" s="299" t="s">
        <v>97</v>
      </c>
      <c r="B38" s="42">
        <v>30487.895626871337</v>
      </c>
      <c r="C38" s="300">
        <v>5.459132000401553</v>
      </c>
      <c r="D38" s="38">
        <v>42035.962921070306</v>
      </c>
      <c r="E38" s="301">
        <v>0.3707526988606702</v>
      </c>
      <c r="F38" s="38">
        <v>30991.45450909818</v>
      </c>
      <c r="G38" s="302">
        <v>13.500894376668526</v>
      </c>
      <c r="H38" s="78"/>
      <c r="I38" s="305">
        <v>75486.26806205203</v>
      </c>
      <c r="J38" s="304">
        <v>0.3743502793602147</v>
      </c>
      <c r="K38" s="78"/>
    </row>
    <row r="39" spans="1:11" ht="12.75" customHeight="1">
      <c r="A39" s="299" t="s">
        <v>98</v>
      </c>
      <c r="B39" s="42">
        <v>35133.993173887575</v>
      </c>
      <c r="C39" s="300">
        <v>1.7761884362657838</v>
      </c>
      <c r="D39" s="38">
        <v>44283.371957538584</v>
      </c>
      <c r="E39" s="301">
        <v>-0.6815165513212378</v>
      </c>
      <c r="F39" s="38">
        <v>33430.1459655485</v>
      </c>
      <c r="G39" s="302">
        <v>2.579723909975627</v>
      </c>
      <c r="H39" s="78"/>
      <c r="I39" s="305">
        <v>75181.03933375419</v>
      </c>
      <c r="J39" s="304">
        <v>-0.6571992084165998</v>
      </c>
      <c r="K39" s="78"/>
    </row>
    <row r="40" spans="1:11" ht="12.75" customHeight="1">
      <c r="A40" s="299" t="s">
        <v>99</v>
      </c>
      <c r="B40" s="42">
        <v>32689.430058216643</v>
      </c>
      <c r="C40" s="300">
        <v>1.9786256142533034</v>
      </c>
      <c r="D40" s="38">
        <v>46515.35517074783</v>
      </c>
      <c r="E40" s="301">
        <v>-0.2512892936776865</v>
      </c>
      <c r="F40" s="38">
        <v>32751.715120684057</v>
      </c>
      <c r="G40" s="302">
        <v>-2.4909332671882396</v>
      </c>
      <c r="H40" s="78"/>
      <c r="I40" s="305">
        <v>82375.57554857987</v>
      </c>
      <c r="J40" s="304">
        <v>-0.15454833741030427</v>
      </c>
      <c r="K40" s="78"/>
    </row>
    <row r="41" spans="1:11" ht="12.75" customHeight="1">
      <c r="A41" s="299" t="s">
        <v>100</v>
      </c>
      <c r="B41" s="42">
        <v>33272.30393051122</v>
      </c>
      <c r="C41" s="300">
        <v>1.2564012079412379</v>
      </c>
      <c r="D41" s="38">
        <v>47610.03565550511</v>
      </c>
      <c r="E41" s="301">
        <v>0.8216433089745863</v>
      </c>
      <c r="F41" s="38">
        <v>33372.749140535474</v>
      </c>
      <c r="G41" s="302">
        <v>-5.704554410763251</v>
      </c>
      <c r="H41" s="78"/>
      <c r="I41" s="305">
        <v>90007.88339958459</v>
      </c>
      <c r="J41" s="304">
        <v>-1.188373039405306</v>
      </c>
      <c r="K41" s="78"/>
    </row>
    <row r="42" spans="1:11" ht="12.75" customHeight="1">
      <c r="A42" s="299" t="s">
        <v>101</v>
      </c>
      <c r="B42" s="42">
        <v>35041.63345771981</v>
      </c>
      <c r="C42" s="300">
        <v>2.762228330957072</v>
      </c>
      <c r="D42" s="38">
        <v>45456.0826832115</v>
      </c>
      <c r="E42" s="301">
        <v>-0.4009551950591117</v>
      </c>
      <c r="F42" s="38">
        <v>33951.64590138129</v>
      </c>
      <c r="G42" s="302">
        <v>5.005634162250885</v>
      </c>
      <c r="H42" s="78"/>
      <c r="I42" s="305">
        <v>87683.22594772991</v>
      </c>
      <c r="J42" s="304">
        <v>-0.2522298289185585</v>
      </c>
      <c r="K42" s="78"/>
    </row>
    <row r="43" spans="1:11" ht="12.75" customHeight="1">
      <c r="A43" s="306" t="s">
        <v>102</v>
      </c>
      <c r="B43" s="307">
        <v>31811.73060851818</v>
      </c>
      <c r="C43" s="308">
        <v>0.17130611689435682</v>
      </c>
      <c r="D43" s="50">
        <v>41570.88781182781</v>
      </c>
      <c r="E43" s="309">
        <v>-1.6126738243293488</v>
      </c>
      <c r="F43" s="50">
        <v>32110.430889759373</v>
      </c>
      <c r="G43" s="310">
        <v>-1.7975703767020121</v>
      </c>
      <c r="H43" s="78"/>
      <c r="I43" s="311">
        <v>85137.94077083176</v>
      </c>
      <c r="J43" s="312">
        <v>1.6769640401171841</v>
      </c>
      <c r="K43" s="78"/>
    </row>
    <row r="44" spans="1:11" ht="12.75" customHeight="1">
      <c r="A44" s="299" t="s">
        <v>103</v>
      </c>
      <c r="B44" s="42">
        <v>35005.36192476388</v>
      </c>
      <c r="C44" s="300">
        <v>3.6752772867160672</v>
      </c>
      <c r="D44" s="38">
        <v>49055.13654689559</v>
      </c>
      <c r="E44" s="301">
        <v>2.5688996291956414</v>
      </c>
      <c r="F44" s="38">
        <v>33655.8409814793</v>
      </c>
      <c r="G44" s="302">
        <v>-0.9909111252452192</v>
      </c>
      <c r="H44" s="78"/>
      <c r="I44" s="305">
        <v>81912.67484447437</v>
      </c>
      <c r="J44" s="304">
        <v>-1.0373179416827725</v>
      </c>
      <c r="K44" s="78"/>
    </row>
    <row r="45" spans="1:11" ht="12.75" customHeight="1">
      <c r="A45" s="299" t="s">
        <v>104</v>
      </c>
      <c r="B45" s="42">
        <v>30968.201852297832</v>
      </c>
      <c r="C45" s="300">
        <v>2.3405353534802202</v>
      </c>
      <c r="D45" s="38">
        <v>43425.227459453694</v>
      </c>
      <c r="E45" s="301">
        <v>0.0200951874425499</v>
      </c>
      <c r="F45" s="38">
        <v>31444.96445950643</v>
      </c>
      <c r="G45" s="302">
        <v>0.04155593143235592</v>
      </c>
      <c r="H45" s="78"/>
      <c r="I45" s="305">
        <v>79999.94085699864</v>
      </c>
      <c r="J45" s="304">
        <v>1.224676262832574</v>
      </c>
      <c r="K45" s="78"/>
    </row>
    <row r="46" spans="1:11" ht="12.75" customHeight="1">
      <c r="A46" s="299" t="s">
        <v>105</v>
      </c>
      <c r="B46" s="42">
        <v>32979.70363947299</v>
      </c>
      <c r="C46" s="300">
        <v>1.0511165687779425</v>
      </c>
      <c r="D46" s="38">
        <v>46821.223016031065</v>
      </c>
      <c r="E46" s="301">
        <v>-2.381580120020672</v>
      </c>
      <c r="F46" s="38">
        <v>31837.33960964409</v>
      </c>
      <c r="G46" s="302">
        <v>-2.902273395255918</v>
      </c>
      <c r="H46" s="78"/>
      <c r="I46" s="305">
        <v>96136.89891532973</v>
      </c>
      <c r="J46" s="304">
        <v>1.550190106046628</v>
      </c>
      <c r="K46" s="78"/>
    </row>
    <row r="47" spans="1:11" ht="12.75" customHeight="1">
      <c r="A47" s="313" t="s">
        <v>106</v>
      </c>
      <c r="B47" s="44">
        <v>30278.898538529946</v>
      </c>
      <c r="C47" s="314">
        <v>1.8088236764695296</v>
      </c>
      <c r="D47" s="68">
        <v>45429.556754328834</v>
      </c>
      <c r="E47" s="315">
        <v>-0.3910417556475494</v>
      </c>
      <c r="F47" s="68">
        <v>35096.91319264305</v>
      </c>
      <c r="G47" s="316">
        <v>2.909428887531007</v>
      </c>
      <c r="H47" s="78"/>
      <c r="I47" s="317">
        <v>99730.8802748118</v>
      </c>
      <c r="J47" s="318">
        <v>-0.4651756853856739</v>
      </c>
      <c r="K47" s="78"/>
    </row>
    <row r="48" spans="1:11" ht="12.75" customHeight="1">
      <c r="A48" s="306" t="s">
        <v>107</v>
      </c>
      <c r="B48" s="307">
        <v>34128.64518587439</v>
      </c>
      <c r="C48" s="308">
        <v>2.5555113691006</v>
      </c>
      <c r="D48" s="50">
        <v>50274.6453436044</v>
      </c>
      <c r="E48" s="309">
        <v>1.1584223612211844</v>
      </c>
      <c r="F48" s="50">
        <v>34064.7594698455</v>
      </c>
      <c r="G48" s="310">
        <v>-6.506911116466924</v>
      </c>
      <c r="H48" s="78"/>
      <c r="I48" s="311">
        <v>90300.43579621187</v>
      </c>
      <c r="J48" s="312">
        <v>1.5091942356200576</v>
      </c>
      <c r="K48" s="78"/>
    </row>
    <row r="49" spans="1:11" ht="12.75" customHeight="1">
      <c r="A49" s="299" t="s">
        <v>108</v>
      </c>
      <c r="B49" s="42">
        <v>33367.62741629975</v>
      </c>
      <c r="C49" s="300">
        <v>1.0133605815360056</v>
      </c>
      <c r="D49" s="38">
        <v>51377.79957511551</v>
      </c>
      <c r="E49" s="301">
        <v>-2.1914262352955944</v>
      </c>
      <c r="F49" s="38">
        <v>35667.52163401417</v>
      </c>
      <c r="G49" s="302">
        <v>7.075077862288381</v>
      </c>
      <c r="H49" s="78"/>
      <c r="I49" s="305">
        <v>91793.3860604239</v>
      </c>
      <c r="J49" s="304">
        <v>-1.5866486564219713</v>
      </c>
      <c r="K49" s="78"/>
    </row>
    <row r="50" spans="1:11" ht="12.75" customHeight="1">
      <c r="A50" s="299" t="s">
        <v>109</v>
      </c>
      <c r="B50" s="42">
        <v>31701.999309580264</v>
      </c>
      <c r="C50" s="300">
        <v>3.352319561833255</v>
      </c>
      <c r="D50" s="38">
        <v>47664.2721823924</v>
      </c>
      <c r="E50" s="301">
        <v>2.3312424722471405</v>
      </c>
      <c r="F50" s="38">
        <v>34587.099343622496</v>
      </c>
      <c r="G50" s="302">
        <v>-0.3035190349888808</v>
      </c>
      <c r="H50" s="78"/>
      <c r="I50" s="305">
        <v>87214.42153525271</v>
      </c>
      <c r="J50" s="304">
        <v>-0.1746268441381318</v>
      </c>
      <c r="K50" s="78"/>
    </row>
    <row r="51" spans="1:11" ht="12.75" customHeight="1">
      <c r="A51" s="299" t="s">
        <v>110</v>
      </c>
      <c r="B51" s="42">
        <v>34143.998312399526</v>
      </c>
      <c r="C51" s="300">
        <v>3.074340385343575</v>
      </c>
      <c r="D51" s="38">
        <v>47934.4182941985</v>
      </c>
      <c r="E51" s="301">
        <v>0.11017313779817073</v>
      </c>
      <c r="F51" s="38">
        <v>36105.603248523395</v>
      </c>
      <c r="G51" s="302">
        <v>4.483214520140976</v>
      </c>
      <c r="H51" s="78"/>
      <c r="I51" s="305">
        <v>87742.14772083965</v>
      </c>
      <c r="J51" s="304">
        <v>1.0010298336185883</v>
      </c>
      <c r="K51" s="78"/>
    </row>
    <row r="52" spans="1:11" ht="12.75" customHeight="1">
      <c r="A52" s="313" t="s">
        <v>111</v>
      </c>
      <c r="B52" s="44">
        <v>29816.048909403125</v>
      </c>
      <c r="C52" s="314">
        <v>2.6398976408972032</v>
      </c>
      <c r="D52" s="68">
        <v>44105.91424163987</v>
      </c>
      <c r="E52" s="315">
        <v>0.27646590139704585</v>
      </c>
      <c r="F52" s="68">
        <v>31965.244691171716</v>
      </c>
      <c r="G52" s="316">
        <v>5.592835965685822</v>
      </c>
      <c r="H52" s="78"/>
      <c r="I52" s="317">
        <v>78035.26119894993</v>
      </c>
      <c r="J52" s="318">
        <v>0.03721973792083588</v>
      </c>
      <c r="K52" s="78"/>
    </row>
    <row r="53" spans="1:11" ht="12.75" customHeight="1">
      <c r="A53" s="299" t="s">
        <v>112</v>
      </c>
      <c r="B53" s="42">
        <v>33119.703753011985</v>
      </c>
      <c r="C53" s="300">
        <v>0.21583352280663348</v>
      </c>
      <c r="D53" s="38">
        <v>48375.51278614402</v>
      </c>
      <c r="E53" s="301">
        <v>-0.3678390587708975</v>
      </c>
      <c r="F53" s="38">
        <v>33713.378636257854</v>
      </c>
      <c r="G53" s="302">
        <v>7.836045963425619</v>
      </c>
      <c r="H53" s="78"/>
      <c r="I53" s="305">
        <v>89189.95417997788</v>
      </c>
      <c r="J53" s="304">
        <v>-0.2892920866837727</v>
      </c>
      <c r="K53" s="78"/>
    </row>
    <row r="54" spans="1:11" ht="12.75" customHeight="1" thickBot="1">
      <c r="A54" s="299" t="s">
        <v>113</v>
      </c>
      <c r="B54" s="42">
        <v>24718.232534756342</v>
      </c>
      <c r="C54" s="300">
        <v>3.638088554053894</v>
      </c>
      <c r="D54" s="38">
        <v>48525.56091892183</v>
      </c>
      <c r="E54" s="301">
        <v>0.028881177996396445</v>
      </c>
      <c r="F54" s="38">
        <v>31159.393598103143</v>
      </c>
      <c r="G54" s="302">
        <v>4.144454662137889</v>
      </c>
      <c r="H54" s="78"/>
      <c r="I54" s="305">
        <v>88221.13615197937</v>
      </c>
      <c r="J54" s="304">
        <v>-0.39218177961301137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3.5">
      <c r="A56" s="322" t="s">
        <v>114</v>
      </c>
      <c r="B56" s="343">
        <f>LARGE(B8:B54,1)</f>
        <v>35133.993173887575</v>
      </c>
      <c r="C56" s="361" t="str">
        <f>INDEX(A8:A54,MATCH(B56,$B$8:$B$54,0))</f>
        <v>島根県</v>
      </c>
      <c r="D56" s="372">
        <f>LARGE(D8:D54,1)</f>
        <v>51377.79957511551</v>
      </c>
      <c r="E56" s="323" t="str">
        <f>INDEX(A8:A54,MATCH(D56,$D$8:$D$54,0))</f>
        <v>長崎県</v>
      </c>
      <c r="F56" s="366">
        <f>LARGE(F8:F54,1)</f>
        <v>37238.23011937028</v>
      </c>
      <c r="G56" s="324" t="str">
        <f>INDEX(A8:A54,MATCH(F56,$F$8:$F$54,0))</f>
        <v>北海道</v>
      </c>
      <c r="I56" s="343">
        <f>LARGE(I8:I54,1)</f>
        <v>99730.8802748118</v>
      </c>
      <c r="J56" s="324" t="str">
        <f>INDEX(A8:A54,MATCH(I56,$I$8:$I$54,0))</f>
        <v>福岡県</v>
      </c>
    </row>
    <row r="57" spans="1:10" ht="13.5">
      <c r="A57" s="325" t="s">
        <v>115</v>
      </c>
      <c r="B57" s="327">
        <f>LARGE(B8:B54,2)</f>
        <v>35041.63345771981</v>
      </c>
      <c r="C57" s="362" t="str">
        <f>INDEX(A8:A54,MATCH(B57,$B$8:$B$54,0))</f>
        <v>山口県</v>
      </c>
      <c r="D57" s="373">
        <f>LARGE(D8:D54,2)</f>
        <v>50274.6453436044</v>
      </c>
      <c r="E57" s="326" t="str">
        <f>INDEX(A8:A54,MATCH(D57,$D$8:$D$54,0))</f>
        <v>佐賀県</v>
      </c>
      <c r="F57" s="367">
        <f>LARGE(F8:F54,2)</f>
        <v>36105.603248523395</v>
      </c>
      <c r="G57" s="328" t="str">
        <f>INDEX(A8:A54,MATCH(F57,$F$8:$F$54,0))</f>
        <v>大分県</v>
      </c>
      <c r="I57" s="327">
        <f>LARGE(I8:I54,2)</f>
        <v>96136.89891532973</v>
      </c>
      <c r="J57" s="328" t="str">
        <f>INDEX(A8:A54,MATCH(I57,$I$8:$I$54,0))</f>
        <v>高知県</v>
      </c>
    </row>
    <row r="58" spans="1:10" ht="13.5">
      <c r="A58" s="325" t="s">
        <v>116</v>
      </c>
      <c r="B58" s="344">
        <f>LARGE(B8:B54,3)</f>
        <v>35005.36192476388</v>
      </c>
      <c r="C58" s="362" t="str">
        <f>INDEX(A8:A54,MATCH(B58,$B$8:$B$54,0))</f>
        <v>香川県</v>
      </c>
      <c r="D58" s="374">
        <f>LARGE(D8:D54,3)</f>
        <v>49055.13654689559</v>
      </c>
      <c r="E58" s="326" t="str">
        <f>INDEX(A8:A54,MATCH(D58,$D$8:$D$54,0))</f>
        <v>香川県</v>
      </c>
      <c r="F58" s="368">
        <f>LARGE(F8:F54,3)</f>
        <v>35667.52163401417</v>
      </c>
      <c r="G58" s="328" t="str">
        <f>INDEX(A8:A54,MATCH(F58,$F$8:$F$54,0))</f>
        <v>長崎県</v>
      </c>
      <c r="I58" s="344">
        <f>LARGE(I8:I54,3)</f>
        <v>93777.17369383397</v>
      </c>
      <c r="J58" s="328" t="str">
        <f>INDEX(A8:A54,MATCH(I58,$I$8:$I$54,0))</f>
        <v>北海道</v>
      </c>
    </row>
    <row r="59" spans="1:10" ht="13.5">
      <c r="A59" s="329" t="s">
        <v>117</v>
      </c>
      <c r="B59" s="345">
        <f>SMALL(B8:B54,3)</f>
        <v>24992.589736910937</v>
      </c>
      <c r="C59" s="363" t="str">
        <f>INDEX(A8:A54,MATCH(B59,$B$8:$B$54,0))</f>
        <v>東京都</v>
      </c>
      <c r="D59" s="375">
        <f>SMALL(D8:D54,3)</f>
        <v>37619.56014987877</v>
      </c>
      <c r="E59" s="331" t="str">
        <f>INDEX(A8:A54,MATCH(D59,$D$8:$D$54,0))</f>
        <v>富山県</v>
      </c>
      <c r="F59" s="369">
        <f>SMALL(F8:F54,3)</f>
        <v>28598.169992193598</v>
      </c>
      <c r="G59" s="332" t="str">
        <f>INDEX(A8:A54,MATCH(F59,$F$8:$F$54,0))</f>
        <v>栃木県</v>
      </c>
      <c r="I59" s="345">
        <f>SMALL(I8:I54,3)</f>
        <v>66920.08893298042</v>
      </c>
      <c r="J59" s="332" t="str">
        <f>INDEX(A8:A54,MATCH(I59,$I$8:$I$54,0))</f>
        <v>静岡県</v>
      </c>
    </row>
    <row r="60" spans="1:10" ht="13.5">
      <c r="A60" s="325" t="s">
        <v>118</v>
      </c>
      <c r="B60" s="344">
        <f>SMALL(B8:B54,2)</f>
        <v>24718.232534756342</v>
      </c>
      <c r="C60" s="362" t="str">
        <f>INDEX(A8:A54,MATCH(B60,$B$8:$B$54,0))</f>
        <v>沖縄県</v>
      </c>
      <c r="D60" s="374">
        <f>SMALL(D8:D54,2)</f>
        <v>37546.38994294184</v>
      </c>
      <c r="E60" s="326" t="str">
        <f>INDEX(A8:A54,MATCH(D60,$D$8:$D$54,0))</f>
        <v>愛知県</v>
      </c>
      <c r="F60" s="368">
        <f>SMALL(F8:F54,2)</f>
        <v>28530.489360607673</v>
      </c>
      <c r="G60" s="328" t="str">
        <f>INDEX(A8:A54,MATCH(F60,$F$8:$F$54,0))</f>
        <v>静岡県</v>
      </c>
      <c r="I60" s="344">
        <f>SMALL(I8:I54,2)</f>
        <v>64834.37187161011</v>
      </c>
      <c r="J60" s="328" t="str">
        <f>INDEX(A8:A54,MATCH(I60,$I$8:$I$54,0))</f>
        <v>岩手県</v>
      </c>
    </row>
    <row r="61" spans="1:10" ht="13.5">
      <c r="A61" s="333" t="s">
        <v>119</v>
      </c>
      <c r="B61" s="347">
        <f>SMALL(B8:B54,1)</f>
        <v>24503.41904703471</v>
      </c>
      <c r="C61" s="364" t="str">
        <f>INDEX(A8:A54,MATCH(B61,$B$8:$B$54,0))</f>
        <v>茨城県</v>
      </c>
      <c r="D61" s="376">
        <f>SMALL(D8:D54,1)</f>
        <v>36459.70842495317</v>
      </c>
      <c r="E61" s="335" t="str">
        <f>INDEX(A8:A54,MATCH(D61,$D$8:$D$54,0))</f>
        <v>茨城県</v>
      </c>
      <c r="F61" s="370">
        <f>SMALL(F8:F54,1)</f>
        <v>28507.79632792485</v>
      </c>
      <c r="G61" s="336" t="str">
        <f>INDEX(A8:A54,MATCH(F61,$F$8:$F$54,0))</f>
        <v>山形県</v>
      </c>
      <c r="I61" s="347">
        <f>SMALL(I8:I54,1)</f>
        <v>64146.84593536025</v>
      </c>
      <c r="J61" s="336" t="str">
        <f>INDEX(A8:A54,MATCH(I61,$I$8:$I$54,0))</f>
        <v>新潟県</v>
      </c>
    </row>
    <row r="62" spans="1:11" ht="14.25" thickBot="1">
      <c r="A62" s="337" t="s">
        <v>120</v>
      </c>
      <c r="B62" s="338">
        <f>IF(B61=0,0,B56/B61)</f>
        <v>1.4338404410603804</v>
      </c>
      <c r="C62" s="365"/>
      <c r="D62" s="377">
        <f>IF(D61=0,0,D56/D61)</f>
        <v>1.4091664962397872</v>
      </c>
      <c r="E62" s="339"/>
      <c r="F62" s="371">
        <f>IF(F61=0,0,F56/F61)</f>
        <v>1.3062472346518599</v>
      </c>
      <c r="G62" s="341"/>
      <c r="H62" s="340"/>
      <c r="I62" s="338">
        <f>IF(I61=0,0,I56/I61)</f>
        <v>1.5547277316691301</v>
      </c>
      <c r="J62" s="341"/>
      <c r="K62" s="78"/>
    </row>
    <row r="63" spans="1:11" ht="13.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E18" sqref="E18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7.2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3.5">
      <c r="A3" s="284" t="s">
        <v>121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21.7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10310.01487965327</v>
      </c>
      <c r="C7" s="293">
        <v>2.3940650541406114</v>
      </c>
      <c r="D7" s="295">
        <v>15600.251060979743</v>
      </c>
      <c r="E7" s="296">
        <v>0.11397852699697353</v>
      </c>
      <c r="F7" s="295">
        <v>10810.332850116201</v>
      </c>
      <c r="G7" s="297">
        <v>0.8497660135415686</v>
      </c>
      <c r="H7" s="78"/>
      <c r="I7" s="292">
        <v>36531.492015093754</v>
      </c>
      <c r="J7" s="298">
        <v>-0.31416966161998516</v>
      </c>
    </row>
    <row r="8" spans="1:10" ht="12.75" customHeight="1">
      <c r="A8" s="299" t="s">
        <v>67</v>
      </c>
      <c r="B8" s="42">
        <v>12854.797378908775</v>
      </c>
      <c r="C8" s="300">
        <v>0.7848269220383628</v>
      </c>
      <c r="D8" s="38">
        <v>18213.914231694096</v>
      </c>
      <c r="E8" s="301">
        <v>-3.531991085878346</v>
      </c>
      <c r="F8" s="38">
        <v>14722.784585664032</v>
      </c>
      <c r="G8" s="302">
        <v>4.036078337260392</v>
      </c>
      <c r="H8" s="78"/>
      <c r="I8" s="303">
        <v>49018.43604608577</v>
      </c>
      <c r="J8" s="304">
        <v>-0.23210902533782019</v>
      </c>
    </row>
    <row r="9" spans="1:10" ht="12.75" customHeight="1">
      <c r="A9" s="299" t="s">
        <v>68</v>
      </c>
      <c r="B9" s="42">
        <v>9294.008742966098</v>
      </c>
      <c r="C9" s="300">
        <v>-1.1934054072278428</v>
      </c>
      <c r="D9" s="38">
        <v>12915.927517928492</v>
      </c>
      <c r="E9" s="301">
        <v>-7.278811478425737</v>
      </c>
      <c r="F9" s="38">
        <v>8966.390477041272</v>
      </c>
      <c r="G9" s="302">
        <v>-14.700044012216807</v>
      </c>
      <c r="H9" s="78"/>
      <c r="I9" s="305">
        <v>28210.458059135246</v>
      </c>
      <c r="J9" s="304">
        <v>-6.982367811197861</v>
      </c>
    </row>
    <row r="10" spans="1:10" ht="12.75" customHeight="1">
      <c r="A10" s="299" t="s">
        <v>69</v>
      </c>
      <c r="B10" s="42">
        <v>10629.366717079032</v>
      </c>
      <c r="C10" s="300">
        <v>-0.9326585139092884</v>
      </c>
      <c r="D10" s="38">
        <v>12681.999333813606</v>
      </c>
      <c r="E10" s="301">
        <v>-3.6224678311853324</v>
      </c>
      <c r="F10" s="38">
        <v>9773.720223010643</v>
      </c>
      <c r="G10" s="302">
        <v>-17.240751891359864</v>
      </c>
      <c r="H10" s="78"/>
      <c r="I10" s="305">
        <v>27570.196420269644</v>
      </c>
      <c r="J10" s="304">
        <v>-1.6209067669608288</v>
      </c>
    </row>
    <row r="11" spans="1:10" ht="12.75" customHeight="1">
      <c r="A11" s="299" t="s">
        <v>70</v>
      </c>
      <c r="B11" s="42">
        <v>9783.153329784112</v>
      </c>
      <c r="C11" s="300">
        <v>-0.3542191193765376</v>
      </c>
      <c r="D11" s="38">
        <v>14822.10707132728</v>
      </c>
      <c r="E11" s="301">
        <v>-3.1600849029013887</v>
      </c>
      <c r="F11" s="38">
        <v>10477.461195955224</v>
      </c>
      <c r="G11" s="302">
        <v>3.1495344948549047</v>
      </c>
      <c r="H11" s="78"/>
      <c r="I11" s="305">
        <v>29906.62442180879</v>
      </c>
      <c r="J11" s="304">
        <v>-2.100094662584283</v>
      </c>
    </row>
    <row r="12" spans="1:10" ht="12.75" customHeight="1">
      <c r="A12" s="299" t="s">
        <v>71</v>
      </c>
      <c r="B12" s="42">
        <v>11723.204893398073</v>
      </c>
      <c r="C12" s="300">
        <v>1.2718676490146095</v>
      </c>
      <c r="D12" s="38">
        <v>15346.748486516235</v>
      </c>
      <c r="E12" s="301">
        <v>0.154113568044707</v>
      </c>
      <c r="F12" s="38">
        <v>10529.249441397522</v>
      </c>
      <c r="G12" s="302">
        <v>10.011740233796758</v>
      </c>
      <c r="H12" s="78"/>
      <c r="I12" s="305">
        <v>29436.241440459784</v>
      </c>
      <c r="J12" s="304">
        <v>-2.276884293180075</v>
      </c>
    </row>
    <row r="13" spans="1:10" ht="12.75" customHeight="1">
      <c r="A13" s="306" t="s">
        <v>72</v>
      </c>
      <c r="B13" s="307">
        <v>10544.777212891837</v>
      </c>
      <c r="C13" s="308">
        <v>3.9151228294170153</v>
      </c>
      <c r="D13" s="50">
        <v>13865.87953533982</v>
      </c>
      <c r="E13" s="309">
        <v>0.08305740531034189</v>
      </c>
      <c r="F13" s="50">
        <v>8336.935525192144</v>
      </c>
      <c r="G13" s="310">
        <v>-4.877229907977792</v>
      </c>
      <c r="H13" s="78"/>
      <c r="I13" s="311">
        <v>30421.664850707177</v>
      </c>
      <c r="J13" s="312">
        <v>-0.7986161538698866</v>
      </c>
    </row>
    <row r="14" spans="1:10" ht="12.75" customHeight="1">
      <c r="A14" s="299" t="s">
        <v>73</v>
      </c>
      <c r="B14" s="42">
        <v>10145.690800446017</v>
      </c>
      <c r="C14" s="300">
        <v>3.449921864939327</v>
      </c>
      <c r="D14" s="38">
        <v>14143.693005700115</v>
      </c>
      <c r="E14" s="301">
        <v>1.5097757482984235</v>
      </c>
      <c r="F14" s="38">
        <v>10349.664074552153</v>
      </c>
      <c r="G14" s="302">
        <v>-0.3813784470866324</v>
      </c>
      <c r="H14" s="78"/>
      <c r="I14" s="305">
        <v>31205.94019453618</v>
      </c>
      <c r="J14" s="304">
        <v>-0.630807865867439</v>
      </c>
    </row>
    <row r="15" spans="1:10" ht="12.75" customHeight="1">
      <c r="A15" s="299" t="s">
        <v>74</v>
      </c>
      <c r="B15" s="42">
        <v>8362.191495211995</v>
      </c>
      <c r="C15" s="300">
        <v>-0.4867068869337601</v>
      </c>
      <c r="D15" s="38">
        <v>12389.49110269566</v>
      </c>
      <c r="E15" s="301">
        <v>-2.590290292044614</v>
      </c>
      <c r="F15" s="38">
        <v>8591.476255088195</v>
      </c>
      <c r="G15" s="302">
        <v>-4.7339672422811105</v>
      </c>
      <c r="H15" s="78"/>
      <c r="I15" s="305">
        <v>30575.71430592456</v>
      </c>
      <c r="J15" s="304">
        <v>-0.34968437272144115</v>
      </c>
    </row>
    <row r="16" spans="1:10" ht="12.75" customHeight="1">
      <c r="A16" s="299" t="s">
        <v>75</v>
      </c>
      <c r="B16" s="42">
        <v>8923.831457637114</v>
      </c>
      <c r="C16" s="300">
        <v>1.017606757283147</v>
      </c>
      <c r="D16" s="38">
        <v>13284.694564054253</v>
      </c>
      <c r="E16" s="301">
        <v>-0.4316160657756427</v>
      </c>
      <c r="F16" s="38">
        <v>8320.619516003122</v>
      </c>
      <c r="G16" s="302">
        <v>5.445569968162587</v>
      </c>
      <c r="H16" s="78"/>
      <c r="I16" s="305">
        <v>30557.572570466975</v>
      </c>
      <c r="J16" s="304">
        <v>2.298574694212107</v>
      </c>
    </row>
    <row r="17" spans="1:10" ht="12.75" customHeight="1">
      <c r="A17" s="313" t="s">
        <v>76</v>
      </c>
      <c r="B17" s="44">
        <v>9541.572857239438</v>
      </c>
      <c r="C17" s="314">
        <v>4.169828200140316</v>
      </c>
      <c r="D17" s="68">
        <v>13857.187321668649</v>
      </c>
      <c r="E17" s="315">
        <v>6.153651645296932</v>
      </c>
      <c r="F17" s="68">
        <v>9682.131792062906</v>
      </c>
      <c r="G17" s="316">
        <v>-0.9685704782032758</v>
      </c>
      <c r="H17" s="78"/>
      <c r="I17" s="317">
        <v>34323.69970220089</v>
      </c>
      <c r="J17" s="318">
        <v>-1.598109037693476</v>
      </c>
    </row>
    <row r="18" spans="1:10" ht="12.75" customHeight="1">
      <c r="A18" s="299" t="s">
        <v>77</v>
      </c>
      <c r="B18" s="42">
        <v>8736.014155373741</v>
      </c>
      <c r="C18" s="300">
        <v>3.4926365310432743</v>
      </c>
      <c r="D18" s="38">
        <v>13392.75508436868</v>
      </c>
      <c r="E18" s="301">
        <v>-1.1778203575599377</v>
      </c>
      <c r="F18" s="38">
        <v>9769.749218123263</v>
      </c>
      <c r="G18" s="302">
        <v>6.88457998790652</v>
      </c>
      <c r="H18" s="78"/>
      <c r="I18" s="305">
        <v>31833.67019877772</v>
      </c>
      <c r="J18" s="304">
        <v>-0.8820580279076324</v>
      </c>
    </row>
    <row r="19" spans="1:10" ht="12.75" customHeight="1">
      <c r="A19" s="299" t="s">
        <v>78</v>
      </c>
      <c r="B19" s="42">
        <v>8918.569168615777</v>
      </c>
      <c r="C19" s="300">
        <v>4.326807032954221</v>
      </c>
      <c r="D19" s="38">
        <v>13917.504169363743</v>
      </c>
      <c r="E19" s="301">
        <v>1.6912764152426547</v>
      </c>
      <c r="F19" s="38">
        <v>10097.426285816246</v>
      </c>
      <c r="G19" s="302">
        <v>17.255711035999454</v>
      </c>
      <c r="H19" s="78"/>
      <c r="I19" s="305">
        <v>29848.630706102813</v>
      </c>
      <c r="J19" s="304">
        <v>1.47127040324402</v>
      </c>
    </row>
    <row r="20" spans="1:10" ht="12.75" customHeight="1">
      <c r="A20" s="299" t="s">
        <v>79</v>
      </c>
      <c r="B20" s="42">
        <v>8255.733475638091</v>
      </c>
      <c r="C20" s="300">
        <v>1.6644583057475728</v>
      </c>
      <c r="D20" s="38">
        <v>15530.753219344006</v>
      </c>
      <c r="E20" s="301">
        <v>0.29196374541298553</v>
      </c>
      <c r="F20" s="38">
        <v>9785.223352538711</v>
      </c>
      <c r="G20" s="302">
        <v>-1.3860602420248256</v>
      </c>
      <c r="H20" s="78"/>
      <c r="I20" s="305">
        <v>33047.01105287267</v>
      </c>
      <c r="J20" s="304">
        <v>0.023023744683214886</v>
      </c>
    </row>
    <row r="21" spans="1:10" ht="12.75" customHeight="1">
      <c r="A21" s="299" t="s">
        <v>80</v>
      </c>
      <c r="B21" s="42">
        <v>8947.748281981654</v>
      </c>
      <c r="C21" s="300">
        <v>3.524133790924992</v>
      </c>
      <c r="D21" s="38">
        <v>14678.036737035904</v>
      </c>
      <c r="E21" s="301">
        <v>0.6599164337046375</v>
      </c>
      <c r="F21" s="38">
        <v>10132.953993672903</v>
      </c>
      <c r="G21" s="302">
        <v>5.867427041894274</v>
      </c>
      <c r="H21" s="78"/>
      <c r="I21" s="305">
        <v>30200.26006019706</v>
      </c>
      <c r="J21" s="304">
        <v>-1.3794382409771941</v>
      </c>
    </row>
    <row r="22" spans="1:10" ht="12.75" customHeight="1">
      <c r="A22" s="299" t="s">
        <v>81</v>
      </c>
      <c r="B22" s="42">
        <v>10482.227157371706</v>
      </c>
      <c r="C22" s="300">
        <v>-1.211296872525125</v>
      </c>
      <c r="D22" s="38">
        <v>13996.530949247877</v>
      </c>
      <c r="E22" s="301">
        <v>-3.885552976175191</v>
      </c>
      <c r="F22" s="38">
        <v>9319.448887637285</v>
      </c>
      <c r="G22" s="302">
        <v>-9.20837918469239</v>
      </c>
      <c r="H22" s="78"/>
      <c r="I22" s="305">
        <v>27754.00022542196</v>
      </c>
      <c r="J22" s="304">
        <v>-1.8021415454955019</v>
      </c>
    </row>
    <row r="23" spans="1:10" ht="12.75" customHeight="1">
      <c r="A23" s="306" t="s">
        <v>82</v>
      </c>
      <c r="B23" s="307">
        <v>12414.322103361465</v>
      </c>
      <c r="C23" s="308">
        <v>3.4790242612613156</v>
      </c>
      <c r="D23" s="50">
        <v>14590.44487546837</v>
      </c>
      <c r="E23" s="309">
        <v>2.322098120941888</v>
      </c>
      <c r="F23" s="50">
        <v>13350.214367533956</v>
      </c>
      <c r="G23" s="310">
        <v>5.213614734982272</v>
      </c>
      <c r="H23" s="78"/>
      <c r="I23" s="311">
        <v>37626.85658310098</v>
      </c>
      <c r="J23" s="312">
        <v>0.4432783039194561</v>
      </c>
    </row>
    <row r="24" spans="1:10" ht="12.75" customHeight="1">
      <c r="A24" s="299" t="s">
        <v>83</v>
      </c>
      <c r="B24" s="42">
        <v>13340.510436070288</v>
      </c>
      <c r="C24" s="300">
        <v>2.7537488951830937</v>
      </c>
      <c r="D24" s="38">
        <v>18319.748926983255</v>
      </c>
      <c r="E24" s="301">
        <v>-1.514981199312885</v>
      </c>
      <c r="F24" s="38">
        <v>12579.852324521422</v>
      </c>
      <c r="G24" s="302">
        <v>1.7298518393014035</v>
      </c>
      <c r="H24" s="78"/>
      <c r="I24" s="305">
        <v>43378.16384910308</v>
      </c>
      <c r="J24" s="304">
        <v>-3.4917490449634556</v>
      </c>
    </row>
    <row r="25" spans="1:10" ht="12.75" customHeight="1">
      <c r="A25" s="299" t="s">
        <v>84</v>
      </c>
      <c r="B25" s="42">
        <v>11728.689344230632</v>
      </c>
      <c r="C25" s="300">
        <v>-4.136515563066979</v>
      </c>
      <c r="D25" s="38">
        <v>16375.700818621965</v>
      </c>
      <c r="E25" s="301">
        <v>-6.421931687162655</v>
      </c>
      <c r="F25" s="38">
        <v>11659.485112902152</v>
      </c>
      <c r="G25" s="302">
        <v>-11.037559980875997</v>
      </c>
      <c r="H25" s="78"/>
      <c r="I25" s="305">
        <v>38706.71552679247</v>
      </c>
      <c r="J25" s="304">
        <v>-1.577437957839365</v>
      </c>
    </row>
    <row r="26" spans="1:10" ht="12.75" customHeight="1">
      <c r="A26" s="299" t="s">
        <v>85</v>
      </c>
      <c r="B26" s="42">
        <v>9586.27099815536</v>
      </c>
      <c r="C26" s="300">
        <v>2.1574574515524887</v>
      </c>
      <c r="D26" s="38">
        <v>14392.021241753615</v>
      </c>
      <c r="E26" s="301">
        <v>-1.743241119054943</v>
      </c>
      <c r="F26" s="38">
        <v>10010.460305343511</v>
      </c>
      <c r="G26" s="302">
        <v>11.360854093898666</v>
      </c>
      <c r="H26" s="78"/>
      <c r="I26" s="305">
        <v>31386.74368995</v>
      </c>
      <c r="J26" s="304">
        <v>-1.6436790713136133</v>
      </c>
    </row>
    <row r="27" spans="1:10" ht="12.75" customHeight="1">
      <c r="A27" s="313" t="s">
        <v>86</v>
      </c>
      <c r="B27" s="44">
        <v>10038.07339233295</v>
      </c>
      <c r="C27" s="314">
        <v>2.6824347713770464</v>
      </c>
      <c r="D27" s="68">
        <v>14106.056811631333</v>
      </c>
      <c r="E27" s="315">
        <v>-2.8286620293880134</v>
      </c>
      <c r="F27" s="68">
        <v>9684.785011050833</v>
      </c>
      <c r="G27" s="316">
        <v>-0.2989808490752921</v>
      </c>
      <c r="H27" s="78"/>
      <c r="I27" s="317">
        <v>30995.142563938698</v>
      </c>
      <c r="J27" s="318">
        <v>-1.4631806785993149</v>
      </c>
    </row>
    <row r="28" spans="1:10" ht="12.75" customHeight="1">
      <c r="A28" s="299" t="s">
        <v>87</v>
      </c>
      <c r="B28" s="42">
        <v>9592.790589389871</v>
      </c>
      <c r="C28" s="300">
        <v>-0.6144123202451937</v>
      </c>
      <c r="D28" s="38">
        <v>14464.690025337019</v>
      </c>
      <c r="E28" s="301">
        <v>0.21084245650220623</v>
      </c>
      <c r="F28" s="38">
        <v>8820.29741394944</v>
      </c>
      <c r="G28" s="302">
        <v>-18.915660333691804</v>
      </c>
      <c r="H28" s="78"/>
      <c r="I28" s="305">
        <v>30795.377804802087</v>
      </c>
      <c r="J28" s="304">
        <v>-1.4965307577378155</v>
      </c>
    </row>
    <row r="29" spans="1:10" ht="12.75" customHeight="1">
      <c r="A29" s="299" t="s">
        <v>88</v>
      </c>
      <c r="B29" s="42">
        <v>9204.756781204134</v>
      </c>
      <c r="C29" s="300">
        <v>3.2147398075359064</v>
      </c>
      <c r="D29" s="38">
        <v>13481.665723021175</v>
      </c>
      <c r="E29" s="301">
        <v>2.6237955399731163</v>
      </c>
      <c r="F29" s="38">
        <v>8476.86785206015</v>
      </c>
      <c r="G29" s="302">
        <v>0.7772865514149601</v>
      </c>
      <c r="H29" s="78"/>
      <c r="I29" s="305">
        <v>27865.31133464489</v>
      </c>
      <c r="J29" s="304">
        <v>-1.3216338641551033</v>
      </c>
    </row>
    <row r="30" spans="1:10" ht="12.75" customHeight="1">
      <c r="A30" s="299" t="s">
        <v>89</v>
      </c>
      <c r="B30" s="42">
        <v>8448.719892288116</v>
      </c>
      <c r="C30" s="300">
        <v>1.4639619711583265</v>
      </c>
      <c r="D30" s="38">
        <v>12265.817735567789</v>
      </c>
      <c r="E30" s="301">
        <v>0.6447919133445623</v>
      </c>
      <c r="F30" s="38">
        <v>10020.573908537375</v>
      </c>
      <c r="G30" s="302">
        <v>-2.9384170086759696</v>
      </c>
      <c r="H30" s="78"/>
      <c r="I30" s="305">
        <v>33228.25900539706</v>
      </c>
      <c r="J30" s="304">
        <v>-0.04679331025722888</v>
      </c>
    </row>
    <row r="31" spans="1:10" ht="12.75" customHeight="1">
      <c r="A31" s="299" t="s">
        <v>90</v>
      </c>
      <c r="B31" s="42">
        <v>10321.28175858012</v>
      </c>
      <c r="C31" s="300">
        <v>2.4880656082352033</v>
      </c>
      <c r="D31" s="38">
        <v>14108.536528283823</v>
      </c>
      <c r="E31" s="301">
        <v>-0.8224377680545274</v>
      </c>
      <c r="F31" s="38">
        <v>9979.65264624951</v>
      </c>
      <c r="G31" s="302">
        <v>3.413680523806974</v>
      </c>
      <c r="H31" s="78"/>
      <c r="I31" s="305">
        <v>29988.505661470947</v>
      </c>
      <c r="J31" s="304">
        <v>-0.7753971862866251</v>
      </c>
    </row>
    <row r="32" spans="1:10" ht="12.75" customHeight="1">
      <c r="A32" s="299" t="s">
        <v>91</v>
      </c>
      <c r="B32" s="42">
        <v>10761.62808767571</v>
      </c>
      <c r="C32" s="300">
        <v>1.4367309068769316</v>
      </c>
      <c r="D32" s="38">
        <v>16392.966221903545</v>
      </c>
      <c r="E32" s="301">
        <v>1.1280377706963378</v>
      </c>
      <c r="F32" s="38">
        <v>9702.210706600501</v>
      </c>
      <c r="G32" s="302">
        <v>2.449429639125512</v>
      </c>
      <c r="H32" s="78"/>
      <c r="I32" s="305">
        <v>37747.910481549756</v>
      </c>
      <c r="J32" s="304">
        <v>-1.3011775956947815</v>
      </c>
    </row>
    <row r="33" spans="1:10" ht="12.75" customHeight="1">
      <c r="A33" s="306" t="s">
        <v>92</v>
      </c>
      <c r="B33" s="307">
        <v>10706.27423725717</v>
      </c>
      <c r="C33" s="308">
        <v>0.9049531348987614</v>
      </c>
      <c r="D33" s="50">
        <v>16743.92311851083</v>
      </c>
      <c r="E33" s="309">
        <v>-2.627087805676666</v>
      </c>
      <c r="F33" s="50">
        <v>11603.623646641756</v>
      </c>
      <c r="G33" s="310">
        <v>1.4036313879757643</v>
      </c>
      <c r="H33" s="78"/>
      <c r="I33" s="311">
        <v>41526.9873957715</v>
      </c>
      <c r="J33" s="312">
        <v>0.2279915601605751</v>
      </c>
    </row>
    <row r="34" spans="1:10" ht="12.75" customHeight="1">
      <c r="A34" s="299" t="s">
        <v>93</v>
      </c>
      <c r="B34" s="42">
        <v>10479.516313779164</v>
      </c>
      <c r="C34" s="300">
        <v>3.5121187967519063</v>
      </c>
      <c r="D34" s="38">
        <v>17732.402283848412</v>
      </c>
      <c r="E34" s="301">
        <v>0.9500208101590317</v>
      </c>
      <c r="F34" s="38">
        <v>12089.158118347363</v>
      </c>
      <c r="G34" s="302">
        <v>7.221336388738649</v>
      </c>
      <c r="H34" s="78"/>
      <c r="I34" s="305">
        <v>41179.32875574209</v>
      </c>
      <c r="J34" s="304">
        <v>-0.11820742154472441</v>
      </c>
    </row>
    <row r="35" spans="1:10" ht="12.75" customHeight="1">
      <c r="A35" s="299" t="s">
        <v>94</v>
      </c>
      <c r="B35" s="42">
        <v>10732.953670928322</v>
      </c>
      <c r="C35" s="300">
        <v>4.599602679933469</v>
      </c>
      <c r="D35" s="38">
        <v>15816.784336416255</v>
      </c>
      <c r="E35" s="301">
        <v>3.4260767749908325</v>
      </c>
      <c r="F35" s="38">
        <v>11351.264326535711</v>
      </c>
      <c r="G35" s="302">
        <v>-0.5290713658893509</v>
      </c>
      <c r="H35" s="78"/>
      <c r="I35" s="305">
        <v>38485.67018885396</v>
      </c>
      <c r="J35" s="304">
        <v>1.9003810049556904</v>
      </c>
    </row>
    <row r="36" spans="1:10" ht="12.75" customHeight="1">
      <c r="A36" s="299" t="s">
        <v>95</v>
      </c>
      <c r="B36" s="42">
        <v>10174.004524461378</v>
      </c>
      <c r="C36" s="300">
        <v>-0.6210696303336221</v>
      </c>
      <c r="D36" s="38">
        <v>15141.370266006186</v>
      </c>
      <c r="E36" s="301">
        <v>-4.050092592190239</v>
      </c>
      <c r="F36" s="38">
        <v>10714.988893318905</v>
      </c>
      <c r="G36" s="302">
        <v>-5.079596281387097</v>
      </c>
      <c r="H36" s="78"/>
      <c r="I36" s="305">
        <v>36005.54877556435</v>
      </c>
      <c r="J36" s="304">
        <v>0.3838423923195933</v>
      </c>
    </row>
    <row r="37" spans="1:10" ht="12.75" customHeight="1">
      <c r="A37" s="313" t="s">
        <v>96</v>
      </c>
      <c r="B37" s="44">
        <v>10308.956009660162</v>
      </c>
      <c r="C37" s="314">
        <v>5.569214814001327</v>
      </c>
      <c r="D37" s="68">
        <v>15368.317206829197</v>
      </c>
      <c r="E37" s="315">
        <v>2.7578086791178293</v>
      </c>
      <c r="F37" s="68">
        <v>9155.00873798527</v>
      </c>
      <c r="G37" s="316">
        <v>-1.1978187465428078</v>
      </c>
      <c r="H37" s="78"/>
      <c r="I37" s="317">
        <v>35450.682025486254</v>
      </c>
      <c r="J37" s="318">
        <v>1.2609825646517407</v>
      </c>
    </row>
    <row r="38" spans="1:10" ht="12.75" customHeight="1">
      <c r="A38" s="299" t="s">
        <v>97</v>
      </c>
      <c r="B38" s="42">
        <v>12277.00874344593</v>
      </c>
      <c r="C38" s="300">
        <v>10.764086646859482</v>
      </c>
      <c r="D38" s="38">
        <v>16528.97334841469</v>
      </c>
      <c r="E38" s="301">
        <v>0.7524095035695666</v>
      </c>
      <c r="F38" s="38">
        <v>11906.622675464907</v>
      </c>
      <c r="G38" s="302">
        <v>37.677450422205624</v>
      </c>
      <c r="H38" s="78"/>
      <c r="I38" s="305">
        <v>37184.02698791937</v>
      </c>
      <c r="J38" s="304">
        <v>1.29014682395254</v>
      </c>
    </row>
    <row r="39" spans="1:10" ht="12.75" customHeight="1">
      <c r="A39" s="299" t="s">
        <v>98</v>
      </c>
      <c r="B39" s="42">
        <v>14641.547209699193</v>
      </c>
      <c r="C39" s="300">
        <v>2.0724151649946094</v>
      </c>
      <c r="D39" s="38">
        <v>17709.37288183066</v>
      </c>
      <c r="E39" s="301">
        <v>0.41643518891606846</v>
      </c>
      <c r="F39" s="38">
        <v>13426.708220006045</v>
      </c>
      <c r="G39" s="302">
        <v>1.143715861270394</v>
      </c>
      <c r="H39" s="78"/>
      <c r="I39" s="305">
        <v>36112.84093300312</v>
      </c>
      <c r="J39" s="304">
        <v>-0.9465422840982995</v>
      </c>
    </row>
    <row r="40" spans="1:10" ht="12.75" customHeight="1">
      <c r="A40" s="299" t="s">
        <v>99</v>
      </c>
      <c r="B40" s="42">
        <v>12653.13676604833</v>
      </c>
      <c r="C40" s="300">
        <v>2.4759522984712135</v>
      </c>
      <c r="D40" s="38">
        <v>17843.386426628018</v>
      </c>
      <c r="E40" s="301">
        <v>-0.07110153406608788</v>
      </c>
      <c r="F40" s="38">
        <v>11426.515135115633</v>
      </c>
      <c r="G40" s="302">
        <v>-6.666563717450984</v>
      </c>
      <c r="H40" s="78"/>
      <c r="I40" s="305">
        <v>40149.22636654493</v>
      </c>
      <c r="J40" s="304">
        <v>0.5681403539774976</v>
      </c>
    </row>
    <row r="41" spans="1:10" ht="12.75" customHeight="1">
      <c r="A41" s="299" t="s">
        <v>100</v>
      </c>
      <c r="B41" s="42">
        <v>12271.67446530003</v>
      </c>
      <c r="C41" s="300">
        <v>2.2054093749196824</v>
      </c>
      <c r="D41" s="38">
        <v>17250.116664301928</v>
      </c>
      <c r="E41" s="301">
        <v>3.0881091137092653</v>
      </c>
      <c r="F41" s="38">
        <v>10619.0884467132</v>
      </c>
      <c r="G41" s="302">
        <v>-13.948019501606566</v>
      </c>
      <c r="H41" s="78"/>
      <c r="I41" s="305">
        <v>40105.81746647216</v>
      </c>
      <c r="J41" s="304">
        <v>-1.2906761221136378</v>
      </c>
    </row>
    <row r="42" spans="1:10" ht="12.75" customHeight="1">
      <c r="A42" s="299" t="s">
        <v>101</v>
      </c>
      <c r="B42" s="42">
        <v>14161.427951097066</v>
      </c>
      <c r="C42" s="300">
        <v>2.7567611016207536</v>
      </c>
      <c r="D42" s="38">
        <v>17519.79341482892</v>
      </c>
      <c r="E42" s="301">
        <v>-2.096126202446314</v>
      </c>
      <c r="F42" s="38">
        <v>12416.621935382314</v>
      </c>
      <c r="G42" s="302">
        <v>0.29553243392095396</v>
      </c>
      <c r="H42" s="78"/>
      <c r="I42" s="305">
        <v>45349.71483364553</v>
      </c>
      <c r="J42" s="304">
        <v>0.12437959117148978</v>
      </c>
    </row>
    <row r="43" spans="1:10" ht="12.75" customHeight="1">
      <c r="A43" s="306" t="s">
        <v>102</v>
      </c>
      <c r="B43" s="307">
        <v>12853.87512755787</v>
      </c>
      <c r="C43" s="308">
        <v>-0.39825094273413697</v>
      </c>
      <c r="D43" s="50">
        <v>15783.749755566108</v>
      </c>
      <c r="E43" s="309">
        <v>-1.503436423116952</v>
      </c>
      <c r="F43" s="50">
        <v>10477.876728755296</v>
      </c>
      <c r="G43" s="310">
        <v>-4.463876873485631</v>
      </c>
      <c r="H43" s="78"/>
      <c r="I43" s="311">
        <v>41404.93802084639</v>
      </c>
      <c r="J43" s="312">
        <v>2.818012630534426</v>
      </c>
    </row>
    <row r="44" spans="1:10" ht="12.75" customHeight="1">
      <c r="A44" s="299" t="s">
        <v>103</v>
      </c>
      <c r="B44" s="42">
        <v>13876.275865768268</v>
      </c>
      <c r="C44" s="300">
        <v>4.56967791398128</v>
      </c>
      <c r="D44" s="38">
        <v>19171.83294982988</v>
      </c>
      <c r="E44" s="301">
        <v>6.229165812447434</v>
      </c>
      <c r="F44" s="38">
        <v>11896.376666273445</v>
      </c>
      <c r="G44" s="302">
        <v>-3.2689240623530793</v>
      </c>
      <c r="H44" s="78"/>
      <c r="I44" s="305">
        <v>37276.065885356395</v>
      </c>
      <c r="J44" s="304">
        <v>-1.999906184847049</v>
      </c>
    </row>
    <row r="45" spans="1:10" ht="12.75" customHeight="1">
      <c r="A45" s="299" t="s">
        <v>104</v>
      </c>
      <c r="B45" s="42">
        <v>12146.426264096415</v>
      </c>
      <c r="C45" s="300">
        <v>3.0983729359052745</v>
      </c>
      <c r="D45" s="38">
        <v>16704.90303563807</v>
      </c>
      <c r="E45" s="301">
        <v>0.9480294386211341</v>
      </c>
      <c r="F45" s="38">
        <v>11500.993656586723</v>
      </c>
      <c r="G45" s="302">
        <v>1.0463829433322758</v>
      </c>
      <c r="H45" s="78"/>
      <c r="I45" s="305">
        <v>38107.94654041018</v>
      </c>
      <c r="J45" s="304">
        <v>1.7535401169478604</v>
      </c>
    </row>
    <row r="46" spans="1:10" ht="12.75" customHeight="1">
      <c r="A46" s="299" t="s">
        <v>105</v>
      </c>
      <c r="B46" s="42">
        <v>13973.777874123853</v>
      </c>
      <c r="C46" s="300">
        <v>0.5896427467829994</v>
      </c>
      <c r="D46" s="38">
        <v>19512.029771980484</v>
      </c>
      <c r="E46" s="301">
        <v>-3.1083660483328117</v>
      </c>
      <c r="F46" s="38">
        <v>10783.214695752009</v>
      </c>
      <c r="G46" s="302">
        <v>-12.41808926922991</v>
      </c>
      <c r="H46" s="78"/>
      <c r="I46" s="305">
        <v>53684.43502288943</v>
      </c>
      <c r="J46" s="304">
        <v>3.416264169120865</v>
      </c>
    </row>
    <row r="47" spans="1:10" ht="12.75" customHeight="1">
      <c r="A47" s="313" t="s">
        <v>106</v>
      </c>
      <c r="B47" s="44">
        <v>12488.812466805824</v>
      </c>
      <c r="C47" s="314">
        <v>2.506301402142185</v>
      </c>
      <c r="D47" s="68">
        <v>18463.791295169223</v>
      </c>
      <c r="E47" s="315">
        <v>-0.006527069603151858</v>
      </c>
      <c r="F47" s="68">
        <v>13538.941141030577</v>
      </c>
      <c r="G47" s="316">
        <v>3.4528354739125007</v>
      </c>
      <c r="H47" s="78"/>
      <c r="I47" s="317">
        <v>51776.17718583683</v>
      </c>
      <c r="J47" s="318">
        <v>-0.5536477466513361</v>
      </c>
    </row>
    <row r="48" spans="1:10" ht="12.75" customHeight="1">
      <c r="A48" s="306" t="s">
        <v>107</v>
      </c>
      <c r="B48" s="307">
        <v>14352.935323848309</v>
      </c>
      <c r="C48" s="308">
        <v>2.526039111566419</v>
      </c>
      <c r="D48" s="50">
        <v>20129.394059720456</v>
      </c>
      <c r="E48" s="309">
        <v>3.7666295467145687</v>
      </c>
      <c r="F48" s="50">
        <v>11716.825347031605</v>
      </c>
      <c r="G48" s="310">
        <v>-14.21948432570052</v>
      </c>
      <c r="H48" s="78"/>
      <c r="I48" s="311">
        <v>45556.16874241228</v>
      </c>
      <c r="J48" s="312">
        <v>4.235859535895827</v>
      </c>
    </row>
    <row r="49" spans="1:10" ht="12.75" customHeight="1">
      <c r="A49" s="299" t="s">
        <v>108</v>
      </c>
      <c r="B49" s="42">
        <v>14306.251960009533</v>
      </c>
      <c r="C49" s="300">
        <v>1.796918515059545</v>
      </c>
      <c r="D49" s="38">
        <v>21204.92992210451</v>
      </c>
      <c r="E49" s="301">
        <v>-0.8351034499332997</v>
      </c>
      <c r="F49" s="38">
        <v>13498.410587744893</v>
      </c>
      <c r="G49" s="302">
        <v>12.765159257254098</v>
      </c>
      <c r="H49" s="78"/>
      <c r="I49" s="305">
        <v>47337.43343869379</v>
      </c>
      <c r="J49" s="304">
        <v>-1.851904441312044</v>
      </c>
    </row>
    <row r="50" spans="1:10" ht="12.75" customHeight="1">
      <c r="A50" s="299" t="s">
        <v>109</v>
      </c>
      <c r="B50" s="42">
        <v>13094.18518635415</v>
      </c>
      <c r="C50" s="300">
        <v>5.15902936896029</v>
      </c>
      <c r="D50" s="38">
        <v>19056.076039097257</v>
      </c>
      <c r="E50" s="301">
        <v>5.972389452333388</v>
      </c>
      <c r="F50" s="38">
        <v>13040.65770800071</v>
      </c>
      <c r="G50" s="302">
        <v>-3.3193630855904814</v>
      </c>
      <c r="H50" s="78"/>
      <c r="I50" s="305">
        <v>45837.68643152445</v>
      </c>
      <c r="J50" s="304">
        <v>0.055029953135488086</v>
      </c>
    </row>
    <row r="51" spans="1:10" ht="12.75" customHeight="1">
      <c r="A51" s="299" t="s">
        <v>110</v>
      </c>
      <c r="B51" s="42">
        <v>14604.72431412048</v>
      </c>
      <c r="C51" s="300">
        <v>4.913663515585327</v>
      </c>
      <c r="D51" s="38">
        <v>19810.03119264545</v>
      </c>
      <c r="E51" s="301">
        <v>1.277901788863403</v>
      </c>
      <c r="F51" s="38">
        <v>14823.496706042708</v>
      </c>
      <c r="G51" s="302">
        <v>13.445561545604079</v>
      </c>
      <c r="H51" s="78"/>
      <c r="I51" s="305">
        <v>45821.35362650302</v>
      </c>
      <c r="J51" s="304">
        <v>2.263566528649534</v>
      </c>
    </row>
    <row r="52" spans="1:10" ht="12.75" customHeight="1">
      <c r="A52" s="313" t="s">
        <v>111</v>
      </c>
      <c r="B52" s="44">
        <v>12161.620002192154</v>
      </c>
      <c r="C52" s="314">
        <v>3.708909122386771</v>
      </c>
      <c r="D52" s="68">
        <v>17610.993454824344</v>
      </c>
      <c r="E52" s="315">
        <v>1.6423469425334076</v>
      </c>
      <c r="F52" s="68">
        <v>12246.356580791204</v>
      </c>
      <c r="G52" s="316">
        <v>12.485321655089706</v>
      </c>
      <c r="H52" s="78"/>
      <c r="I52" s="317">
        <v>37212.61564556537</v>
      </c>
      <c r="J52" s="318">
        <v>0.5827968889146007</v>
      </c>
    </row>
    <row r="53" spans="1:10" ht="12.75" customHeight="1">
      <c r="A53" s="299" t="s">
        <v>112</v>
      </c>
      <c r="B53" s="42">
        <v>14277.202768272691</v>
      </c>
      <c r="C53" s="300">
        <v>-0.8631980495901388</v>
      </c>
      <c r="D53" s="38">
        <v>20210.171964371748</v>
      </c>
      <c r="E53" s="301">
        <v>-0.8486858181959605</v>
      </c>
      <c r="F53" s="38">
        <v>12671.441470793578</v>
      </c>
      <c r="G53" s="302">
        <v>8.203616984898758</v>
      </c>
      <c r="H53" s="78"/>
      <c r="I53" s="305">
        <v>47832.72201572771</v>
      </c>
      <c r="J53" s="304">
        <v>0.1366584720218924</v>
      </c>
    </row>
    <row r="54" spans="1:10" ht="12.75" customHeight="1" thickBot="1">
      <c r="A54" s="299" t="s">
        <v>113</v>
      </c>
      <c r="B54" s="42">
        <v>10953.709485485884</v>
      </c>
      <c r="C54" s="300">
        <v>7.679462059762244</v>
      </c>
      <c r="D54" s="38">
        <v>21520.029698176146</v>
      </c>
      <c r="E54" s="301">
        <v>1.8975049760333889</v>
      </c>
      <c r="F54" s="38">
        <v>12369.120924718434</v>
      </c>
      <c r="G54" s="302">
        <v>10.479951806017993</v>
      </c>
      <c r="H54" s="78"/>
      <c r="I54" s="305">
        <v>50768.06393144244</v>
      </c>
      <c r="J54" s="304">
        <v>0.36752184861612136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3.5">
      <c r="A56" s="322" t="s">
        <v>114</v>
      </c>
      <c r="B56" s="343">
        <f>LARGE(B8:B54,1)</f>
        <v>14641.547209699193</v>
      </c>
      <c r="C56" s="361" t="str">
        <f>INDEX(A8:A54,MATCH(B56,$B$8:$B$54,0))</f>
        <v>島根県</v>
      </c>
      <c r="D56" s="372">
        <f>LARGE(D8:D54,1)</f>
        <v>21520.029698176146</v>
      </c>
      <c r="E56" s="323" t="str">
        <f>INDEX(A8:A54,MATCH(D56,$D$8:$D$54,0))</f>
        <v>沖縄県</v>
      </c>
      <c r="F56" s="366">
        <f>LARGE(F8:F54,1)</f>
        <v>14823.496706042708</v>
      </c>
      <c r="G56" s="324" t="str">
        <f>INDEX(A8:A54,MATCH(F56,$F$8:$F$54,0))</f>
        <v>大分県</v>
      </c>
      <c r="I56" s="343">
        <f>LARGE(I8:I54,1)</f>
        <v>53684.43502288943</v>
      </c>
      <c r="J56" s="324" t="str">
        <f>INDEX(A8:A54,MATCH(I56,$I$8:$I$54,0))</f>
        <v>高知県</v>
      </c>
    </row>
    <row r="57" spans="1:10" ht="13.5">
      <c r="A57" s="325" t="s">
        <v>115</v>
      </c>
      <c r="B57" s="327">
        <f>LARGE(B8:B54,2)</f>
        <v>14604.72431412048</v>
      </c>
      <c r="C57" s="362" t="str">
        <f>INDEX(A8:A54,MATCH(B57,$B$8:$B$54,0))</f>
        <v>大分県</v>
      </c>
      <c r="D57" s="373">
        <f>LARGE(D8:D54,2)</f>
        <v>21204.92992210451</v>
      </c>
      <c r="E57" s="326" t="str">
        <f>INDEX(A8:A54,MATCH(D57,$D$8:$D$54,0))</f>
        <v>長崎県</v>
      </c>
      <c r="F57" s="367">
        <f>LARGE(F8:F54,2)</f>
        <v>14722.784585664032</v>
      </c>
      <c r="G57" s="328" t="str">
        <f>INDEX(A8:A54,MATCH(F57,$F$8:$F$54,0))</f>
        <v>北海道</v>
      </c>
      <c r="I57" s="327">
        <f>LARGE(I8:I54,2)</f>
        <v>51776.17718583683</v>
      </c>
      <c r="J57" s="328" t="str">
        <f>INDEX(A8:A54,MATCH(I57,$I$8:$I$54,0))</f>
        <v>福岡県</v>
      </c>
    </row>
    <row r="58" spans="1:10" ht="13.5">
      <c r="A58" s="325" t="s">
        <v>116</v>
      </c>
      <c r="B58" s="344">
        <f>LARGE(B8:B54,3)</f>
        <v>14352.935323848309</v>
      </c>
      <c r="C58" s="362" t="str">
        <f>INDEX(A8:A54,MATCH(B58,$B$8:$B$54,0))</f>
        <v>佐賀県</v>
      </c>
      <c r="D58" s="374">
        <f>LARGE(D8:D54,3)</f>
        <v>20210.171964371748</v>
      </c>
      <c r="E58" s="326" t="str">
        <f>INDEX(A8:A54,MATCH(D58,$D$8:$D$54,0))</f>
        <v>鹿児島県</v>
      </c>
      <c r="F58" s="368">
        <f>LARGE(F8:F54,3)</f>
        <v>13538.941141030577</v>
      </c>
      <c r="G58" s="328" t="str">
        <f>INDEX(A8:A54,MATCH(F58,$F$8:$F$54,0))</f>
        <v>福岡県</v>
      </c>
      <c r="I58" s="344">
        <f>LARGE(I8:I54,3)</f>
        <v>50768.06393144244</v>
      </c>
      <c r="J58" s="328" t="str">
        <f>INDEX(A8:A54,MATCH(I58,$I$8:$I$54,0))</f>
        <v>沖縄県</v>
      </c>
    </row>
    <row r="59" spans="1:10" ht="13.5">
      <c r="A59" s="329" t="s">
        <v>117</v>
      </c>
      <c r="B59" s="345">
        <f>SMALL(B8:B54,3)</f>
        <v>8448.719892288116</v>
      </c>
      <c r="C59" s="363" t="str">
        <f>INDEX(A8:A54,MATCH(B59,$B$8:$B$54,0))</f>
        <v>愛知県</v>
      </c>
      <c r="D59" s="375">
        <f>SMALL(D8:D54,3)</f>
        <v>12681.999333813606</v>
      </c>
      <c r="E59" s="331" t="str">
        <f>INDEX(A8:A54,MATCH(D59,$D$8:$D$54,0))</f>
        <v>岩手県</v>
      </c>
      <c r="F59" s="369">
        <f>SMALL(F8:F54,3)</f>
        <v>8476.86785206015</v>
      </c>
      <c r="G59" s="332" t="str">
        <f>INDEX(A8:A54,MATCH(F59,$F$8:$F$54,0))</f>
        <v>静岡県</v>
      </c>
      <c r="I59" s="345">
        <f>SMALL(I8:I54,3)</f>
        <v>27865.31133464489</v>
      </c>
      <c r="J59" s="332" t="str">
        <f>INDEX(A8:A54,MATCH(I59,$I$8:$I$54,0))</f>
        <v>静岡県</v>
      </c>
    </row>
    <row r="60" spans="1:10" ht="13.5">
      <c r="A60" s="325" t="s">
        <v>118</v>
      </c>
      <c r="B60" s="344">
        <f>SMALL(B8:B54,2)</f>
        <v>8362.191495211995</v>
      </c>
      <c r="C60" s="362" t="str">
        <f>INDEX(A8:A54,MATCH(B60,$B$8:$B$54,0))</f>
        <v>茨城県</v>
      </c>
      <c r="D60" s="374">
        <f>SMALL(D8:D54,2)</f>
        <v>12389.49110269566</v>
      </c>
      <c r="E60" s="326" t="str">
        <f>INDEX(A8:A54,MATCH(D60,$D$8:$D$54,0))</f>
        <v>茨城県</v>
      </c>
      <c r="F60" s="368">
        <f>SMALL(F8:F54,2)</f>
        <v>8336.935525192144</v>
      </c>
      <c r="G60" s="328" t="str">
        <f>INDEX(A8:A54,MATCH(F60,$F$8:$F$54,0))</f>
        <v>山形県</v>
      </c>
      <c r="I60" s="344">
        <f>SMALL(I8:I54,2)</f>
        <v>27754.00022542196</v>
      </c>
      <c r="J60" s="328" t="str">
        <f>INDEX(A8:A54,MATCH(I60,$I$8:$I$54,0))</f>
        <v>新潟県</v>
      </c>
    </row>
    <row r="61" spans="1:10" ht="13.5">
      <c r="A61" s="346" t="s">
        <v>119</v>
      </c>
      <c r="B61" s="347">
        <f>SMALL(B8:B54,1)</f>
        <v>8255.733475638091</v>
      </c>
      <c r="C61" s="364" t="str">
        <f>INDEX(A8:A54,MATCH(B61,$B$8:$B$54,0))</f>
        <v>東京都</v>
      </c>
      <c r="D61" s="376">
        <f>SMALL(D8:D54,1)</f>
        <v>12265.817735567789</v>
      </c>
      <c r="E61" s="335" t="str">
        <f>INDEX(A8:A54,MATCH(D61,$D$8:$D$54,0))</f>
        <v>愛知県</v>
      </c>
      <c r="F61" s="370">
        <f>SMALL(F8:F54,1)</f>
        <v>8320.619516003122</v>
      </c>
      <c r="G61" s="336" t="str">
        <f>INDEX(A8:A54,MATCH(F61,$F$8:$F$54,0))</f>
        <v>栃木県</v>
      </c>
      <c r="I61" s="347">
        <f>SMALL(I8:I54,1)</f>
        <v>27570.196420269644</v>
      </c>
      <c r="J61" s="336" t="str">
        <f>INDEX(A8:A54,MATCH(I61,$I$8:$I$54,0))</f>
        <v>岩手県</v>
      </c>
    </row>
    <row r="62" spans="1:10" ht="14.25" thickBot="1">
      <c r="A62" s="337" t="s">
        <v>120</v>
      </c>
      <c r="B62" s="338">
        <f>IF(B61=0,0,B56/B61)</f>
        <v>1.773500471267035</v>
      </c>
      <c r="C62" s="365"/>
      <c r="D62" s="377">
        <f>IF(D61=0,0,D56/D61)</f>
        <v>1.7544716676959473</v>
      </c>
      <c r="E62" s="339"/>
      <c r="F62" s="371">
        <f>IF(F61=0,0,F56/F61)</f>
        <v>1.781537621992274</v>
      </c>
      <c r="G62" s="341"/>
      <c r="H62" s="340"/>
      <c r="I62" s="338">
        <f>IF(I61=0,0,I56/I61)</f>
        <v>1.9471908797653892</v>
      </c>
      <c r="J62" s="341"/>
    </row>
    <row r="63" spans="1:10" ht="13.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3.5">
      <c r="A64" s="342"/>
    </row>
    <row r="73" ht="13.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E18" sqref="E18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7.2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3.5">
      <c r="A3" s="284" t="s">
        <v>131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21.7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10094.309012022924</v>
      </c>
      <c r="C7" s="293">
        <v>1.6793556052597864</v>
      </c>
      <c r="D7" s="295">
        <v>15406.094333028568</v>
      </c>
      <c r="E7" s="296">
        <v>-0.2575263265833456</v>
      </c>
      <c r="F7" s="295">
        <v>12268.230341618619</v>
      </c>
      <c r="G7" s="297">
        <v>0.7522234980688296</v>
      </c>
      <c r="H7" s="78"/>
      <c r="I7" s="292">
        <v>23505.02800414465</v>
      </c>
      <c r="J7" s="298">
        <v>-1.3393206443580397</v>
      </c>
    </row>
    <row r="8" spans="1:10" ht="12.75" customHeight="1">
      <c r="A8" s="299" t="s">
        <v>67</v>
      </c>
      <c r="B8" s="42">
        <v>9835.658427744083</v>
      </c>
      <c r="C8" s="300">
        <v>1.63278601159287</v>
      </c>
      <c r="D8" s="38">
        <v>13584.677248121485</v>
      </c>
      <c r="E8" s="301">
        <v>-1.3153700393938408</v>
      </c>
      <c r="F8" s="38">
        <v>12404.403725275359</v>
      </c>
      <c r="G8" s="302">
        <v>0.32851803968911497</v>
      </c>
      <c r="H8" s="78"/>
      <c r="I8" s="303">
        <v>23056.044295298372</v>
      </c>
      <c r="J8" s="304">
        <v>-1.3171343692525284</v>
      </c>
    </row>
    <row r="9" spans="1:10" ht="12.75" customHeight="1">
      <c r="A9" s="299" t="s">
        <v>68</v>
      </c>
      <c r="B9" s="42">
        <v>9234.87136433839</v>
      </c>
      <c r="C9" s="300">
        <v>1.9503664327095152</v>
      </c>
      <c r="D9" s="38">
        <v>13193.754163620115</v>
      </c>
      <c r="E9" s="301">
        <v>-3.610962195015503</v>
      </c>
      <c r="F9" s="38">
        <v>12125.137573700196</v>
      </c>
      <c r="G9" s="302">
        <v>-1.8502847494578418</v>
      </c>
      <c r="H9" s="78"/>
      <c r="I9" s="305">
        <v>21122.062156086944</v>
      </c>
      <c r="J9" s="304">
        <v>-0.5982960339043757</v>
      </c>
    </row>
    <row r="10" spans="1:10" ht="12.75" customHeight="1">
      <c r="A10" s="299" t="s">
        <v>69</v>
      </c>
      <c r="B10" s="42">
        <v>9831.09207529575</v>
      </c>
      <c r="C10" s="300">
        <v>3.7931735717988886</v>
      </c>
      <c r="D10" s="38">
        <v>13565.398821005012</v>
      </c>
      <c r="E10" s="301">
        <v>1.8225421967259479</v>
      </c>
      <c r="F10" s="38">
        <v>12175.906556697231</v>
      </c>
      <c r="G10" s="302">
        <v>-1.6673801965838493</v>
      </c>
      <c r="H10" s="78"/>
      <c r="I10" s="305">
        <v>18694.593890438555</v>
      </c>
      <c r="J10" s="304">
        <v>-0.5516387049858622</v>
      </c>
    </row>
    <row r="11" spans="1:10" ht="12.75" customHeight="1">
      <c r="A11" s="299" t="s">
        <v>70</v>
      </c>
      <c r="B11" s="42">
        <v>10205.668840564873</v>
      </c>
      <c r="C11" s="300">
        <v>4.753372616070891</v>
      </c>
      <c r="D11" s="38">
        <v>15636.066254404046</v>
      </c>
      <c r="E11" s="301">
        <v>2.781639681986775</v>
      </c>
      <c r="F11" s="38">
        <v>12213.418084973577</v>
      </c>
      <c r="G11" s="302">
        <v>-2.342491593998602</v>
      </c>
      <c r="H11" s="78"/>
      <c r="I11" s="305">
        <v>21553.602973605197</v>
      </c>
      <c r="J11" s="304">
        <v>-0.423406660717248</v>
      </c>
    </row>
    <row r="12" spans="1:10" ht="12.75" customHeight="1">
      <c r="A12" s="299" t="s">
        <v>71</v>
      </c>
      <c r="B12" s="42">
        <v>9788.339246375088</v>
      </c>
      <c r="C12" s="300">
        <v>3.1701126349308737</v>
      </c>
      <c r="D12" s="38">
        <v>13298.26362135388</v>
      </c>
      <c r="E12" s="301">
        <v>-0.820786436391927</v>
      </c>
      <c r="F12" s="38">
        <v>10479.009750152347</v>
      </c>
      <c r="G12" s="302">
        <v>-0.6788328451133907</v>
      </c>
      <c r="H12" s="78"/>
      <c r="I12" s="305">
        <v>18465.236088410304</v>
      </c>
      <c r="J12" s="304">
        <v>-1.1716220362662284</v>
      </c>
    </row>
    <row r="13" spans="1:10" ht="12.75" customHeight="1">
      <c r="A13" s="306" t="s">
        <v>72</v>
      </c>
      <c r="B13" s="307">
        <v>10091.438079212397</v>
      </c>
      <c r="C13" s="308">
        <v>1.4977245557445542</v>
      </c>
      <c r="D13" s="50">
        <v>14161.45941766614</v>
      </c>
      <c r="E13" s="309">
        <v>-1.1875924419708639</v>
      </c>
      <c r="F13" s="50">
        <v>11487.944918872758</v>
      </c>
      <c r="G13" s="310">
        <v>-1.467081743926144</v>
      </c>
      <c r="H13" s="78"/>
      <c r="I13" s="311">
        <v>20914.399109481405</v>
      </c>
      <c r="J13" s="312">
        <v>-0.6207157406213497</v>
      </c>
    </row>
    <row r="14" spans="1:10" ht="12.75" customHeight="1">
      <c r="A14" s="299" t="s">
        <v>73</v>
      </c>
      <c r="B14" s="42">
        <v>9585.361873266686</v>
      </c>
      <c r="C14" s="300">
        <v>3.219447047604774</v>
      </c>
      <c r="D14" s="38">
        <v>13357.77827153179</v>
      </c>
      <c r="E14" s="301">
        <v>0.4703612390570555</v>
      </c>
      <c r="F14" s="38">
        <v>11689.56332840097</v>
      </c>
      <c r="G14" s="302">
        <v>5.268795373582137</v>
      </c>
      <c r="H14" s="78"/>
      <c r="I14" s="305">
        <v>21295.56282490702</v>
      </c>
      <c r="J14" s="304">
        <v>-0.18302103342918485</v>
      </c>
    </row>
    <row r="15" spans="1:10" ht="12.75" customHeight="1">
      <c r="A15" s="299" t="s">
        <v>74</v>
      </c>
      <c r="B15" s="42">
        <v>8965.85396697708</v>
      </c>
      <c r="C15" s="300">
        <v>1.7053038982352007</v>
      </c>
      <c r="D15" s="38">
        <v>13127.803499199175</v>
      </c>
      <c r="E15" s="301">
        <v>-0.4478083281111509</v>
      </c>
      <c r="F15" s="38">
        <v>11688.361827227498</v>
      </c>
      <c r="G15" s="302">
        <v>0.3852696062891994</v>
      </c>
      <c r="H15" s="78"/>
      <c r="I15" s="305">
        <v>22272.475504135225</v>
      </c>
      <c r="J15" s="304">
        <v>-0.9118302083427636</v>
      </c>
    </row>
    <row r="16" spans="1:10" ht="12.75" customHeight="1">
      <c r="A16" s="299" t="s">
        <v>75</v>
      </c>
      <c r="B16" s="42">
        <v>10034.608947176275</v>
      </c>
      <c r="C16" s="300">
        <v>0.9005108419131602</v>
      </c>
      <c r="D16" s="38">
        <v>14955.97191146428</v>
      </c>
      <c r="E16" s="301">
        <v>-1.629904763990453</v>
      </c>
      <c r="F16" s="38">
        <v>12766.64605776737</v>
      </c>
      <c r="G16" s="302">
        <v>-0.1173928264501427</v>
      </c>
      <c r="H16" s="78"/>
      <c r="I16" s="305">
        <v>23533.1988798375</v>
      </c>
      <c r="J16" s="304">
        <v>-1.7153517924162855</v>
      </c>
    </row>
    <row r="17" spans="1:10" ht="12.75" customHeight="1">
      <c r="A17" s="313" t="s">
        <v>76</v>
      </c>
      <c r="B17" s="44">
        <v>9898.20230523471</v>
      </c>
      <c r="C17" s="314">
        <v>1.461716429042383</v>
      </c>
      <c r="D17" s="68">
        <v>14582.279014208474</v>
      </c>
      <c r="E17" s="315">
        <v>-0.08824504655753174</v>
      </c>
      <c r="F17" s="68">
        <v>11929.870963406029</v>
      </c>
      <c r="G17" s="316">
        <v>-0.5163430724356886</v>
      </c>
      <c r="H17" s="78"/>
      <c r="I17" s="317">
        <v>23169.65049855815</v>
      </c>
      <c r="J17" s="318">
        <v>-1.2236691414723566</v>
      </c>
    </row>
    <row r="18" spans="1:10" ht="12.75" customHeight="1">
      <c r="A18" s="299" t="s">
        <v>77</v>
      </c>
      <c r="B18" s="42">
        <v>9458.65371016742</v>
      </c>
      <c r="C18" s="300">
        <v>2.1479012524739716</v>
      </c>
      <c r="D18" s="38">
        <v>14703.271581090119</v>
      </c>
      <c r="E18" s="301">
        <v>0.6265626564047011</v>
      </c>
      <c r="F18" s="38">
        <v>11720.859657485671</v>
      </c>
      <c r="G18" s="302">
        <v>2.294411836675053</v>
      </c>
      <c r="H18" s="78"/>
      <c r="I18" s="305">
        <v>21707.10536019529</v>
      </c>
      <c r="J18" s="304">
        <v>-1.0865420167245219</v>
      </c>
    </row>
    <row r="19" spans="1:10" ht="12.75" customHeight="1">
      <c r="A19" s="299" t="s">
        <v>78</v>
      </c>
      <c r="B19" s="42">
        <v>9398.639654121484</v>
      </c>
      <c r="C19" s="300">
        <v>2.1109811299312042</v>
      </c>
      <c r="D19" s="38">
        <v>14489.571869169555</v>
      </c>
      <c r="E19" s="301">
        <v>0.7941626958474473</v>
      </c>
      <c r="F19" s="38">
        <v>11148.984877998008</v>
      </c>
      <c r="G19" s="302">
        <v>4.547243736588811</v>
      </c>
      <c r="H19" s="78"/>
      <c r="I19" s="305">
        <v>20504.568872232045</v>
      </c>
      <c r="J19" s="304">
        <v>-1.4534052410474771</v>
      </c>
    </row>
    <row r="20" spans="1:10" ht="12.75" customHeight="1">
      <c r="A20" s="299" t="s">
        <v>79</v>
      </c>
      <c r="B20" s="42">
        <v>9029.16081693634</v>
      </c>
      <c r="C20" s="300">
        <v>1.0254707869008257</v>
      </c>
      <c r="D20" s="38">
        <v>15746.614482594608</v>
      </c>
      <c r="E20" s="301">
        <v>-0.15902351066858955</v>
      </c>
      <c r="F20" s="38">
        <v>11835.969751530429</v>
      </c>
      <c r="G20" s="302">
        <v>1.7383145156712345</v>
      </c>
      <c r="H20" s="78"/>
      <c r="I20" s="305">
        <v>23200.8294794673</v>
      </c>
      <c r="J20" s="304">
        <v>-2.153096585642089</v>
      </c>
    </row>
    <row r="21" spans="1:10" ht="12.75" customHeight="1">
      <c r="A21" s="299" t="s">
        <v>80</v>
      </c>
      <c r="B21" s="42">
        <v>9558.874446748914</v>
      </c>
      <c r="C21" s="300">
        <v>2.7673661591155962</v>
      </c>
      <c r="D21" s="38">
        <v>15256.630795605355</v>
      </c>
      <c r="E21" s="301">
        <v>0.36196341831194445</v>
      </c>
      <c r="F21" s="38">
        <v>11615.995904554038</v>
      </c>
      <c r="G21" s="302">
        <v>3.0528968660020723</v>
      </c>
      <c r="H21" s="78"/>
      <c r="I21" s="305">
        <v>22150.68334232766</v>
      </c>
      <c r="J21" s="304">
        <v>-1.8673012765735564</v>
      </c>
    </row>
    <row r="22" spans="1:10" ht="12.75" customHeight="1">
      <c r="A22" s="299" t="s">
        <v>81</v>
      </c>
      <c r="B22" s="42">
        <v>10033.631294467546</v>
      </c>
      <c r="C22" s="300">
        <v>1.3065915639495245</v>
      </c>
      <c r="D22" s="38">
        <v>13967.76676901377</v>
      </c>
      <c r="E22" s="301">
        <v>-1.2629984872669695</v>
      </c>
      <c r="F22" s="38">
        <v>11305.02337369755</v>
      </c>
      <c r="G22" s="302">
        <v>-3.96363327597588</v>
      </c>
      <c r="H22" s="78"/>
      <c r="I22" s="305">
        <v>18787.56924680887</v>
      </c>
      <c r="J22" s="304">
        <v>-1.5803697927151035</v>
      </c>
    </row>
    <row r="23" spans="1:10" ht="12.75" customHeight="1">
      <c r="A23" s="306" t="s">
        <v>82</v>
      </c>
      <c r="B23" s="307">
        <v>10946.080369016652</v>
      </c>
      <c r="C23" s="308">
        <v>-0.08795813318388923</v>
      </c>
      <c r="D23" s="50">
        <v>13394.748071412829</v>
      </c>
      <c r="E23" s="309">
        <v>-2.9110106260151696</v>
      </c>
      <c r="F23" s="50">
        <v>13072.095129002346</v>
      </c>
      <c r="G23" s="310">
        <v>0.563545212923728</v>
      </c>
      <c r="H23" s="78"/>
      <c r="I23" s="311">
        <v>21916.285482662475</v>
      </c>
      <c r="J23" s="312">
        <v>-2.6863229323026587</v>
      </c>
    </row>
    <row r="24" spans="1:10" ht="12.75" customHeight="1">
      <c r="A24" s="299" t="s">
        <v>83</v>
      </c>
      <c r="B24" s="42">
        <v>10523.245432305159</v>
      </c>
      <c r="C24" s="300">
        <v>0.11392905448104784</v>
      </c>
      <c r="D24" s="38">
        <v>14596.641866146</v>
      </c>
      <c r="E24" s="301">
        <v>-2.399937384512185</v>
      </c>
      <c r="F24" s="38">
        <v>12573.037374658159</v>
      </c>
      <c r="G24" s="302">
        <v>-0.33611484974083794</v>
      </c>
      <c r="H24" s="78"/>
      <c r="I24" s="305">
        <v>22202.788957534583</v>
      </c>
      <c r="J24" s="304">
        <v>-2.4484868095265995</v>
      </c>
    </row>
    <row r="25" spans="1:10" ht="12.75" customHeight="1">
      <c r="A25" s="299" t="s">
        <v>84</v>
      </c>
      <c r="B25" s="42">
        <v>11430.386684841093</v>
      </c>
      <c r="C25" s="300">
        <v>-1.3344807745509826</v>
      </c>
      <c r="D25" s="38">
        <v>16453.29134580372</v>
      </c>
      <c r="E25" s="301">
        <v>-3.7946262393915475</v>
      </c>
      <c r="F25" s="38">
        <v>13010.359022180777</v>
      </c>
      <c r="G25" s="302">
        <v>-8.498948983676627</v>
      </c>
      <c r="H25" s="78"/>
      <c r="I25" s="305">
        <v>24102.509628405114</v>
      </c>
      <c r="J25" s="304">
        <v>-2.3925491012387</v>
      </c>
    </row>
    <row r="26" spans="1:10" ht="12.75" customHeight="1">
      <c r="A26" s="299" t="s">
        <v>85</v>
      </c>
      <c r="B26" s="42">
        <v>9574.647591719615</v>
      </c>
      <c r="C26" s="300">
        <v>4.73890584146514</v>
      </c>
      <c r="D26" s="38">
        <v>14867.69276657465</v>
      </c>
      <c r="E26" s="301">
        <v>1.5155390899059427</v>
      </c>
      <c r="F26" s="38">
        <v>10891.199236641221</v>
      </c>
      <c r="G26" s="302">
        <v>2.174649373621392</v>
      </c>
      <c r="H26" s="78"/>
      <c r="I26" s="305">
        <v>19848.429015137295</v>
      </c>
      <c r="J26" s="304">
        <v>-0.939539078761868</v>
      </c>
    </row>
    <row r="27" spans="1:10" ht="12.75" customHeight="1">
      <c r="A27" s="313" t="s">
        <v>86</v>
      </c>
      <c r="B27" s="44">
        <v>9842.4387112917</v>
      </c>
      <c r="C27" s="314">
        <v>2.8843722299469903</v>
      </c>
      <c r="D27" s="68">
        <v>14148.066492208873</v>
      </c>
      <c r="E27" s="315">
        <v>-1.031177971921906</v>
      </c>
      <c r="F27" s="68">
        <v>11156.308016877638</v>
      </c>
      <c r="G27" s="316">
        <v>1.4567508473790554</v>
      </c>
      <c r="H27" s="78"/>
      <c r="I27" s="317">
        <v>20208.882808755392</v>
      </c>
      <c r="J27" s="318">
        <v>-1.7914540619745196</v>
      </c>
    </row>
    <row r="28" spans="1:10" ht="12.75" customHeight="1">
      <c r="A28" s="299" t="s">
        <v>87</v>
      </c>
      <c r="B28" s="42">
        <v>10848.2025319176</v>
      </c>
      <c r="C28" s="300">
        <v>1.8420467372421712</v>
      </c>
      <c r="D28" s="38">
        <v>16214.230543799815</v>
      </c>
      <c r="E28" s="301">
        <v>-0.5601203891270501</v>
      </c>
      <c r="F28" s="38">
        <v>13371.688005513039</v>
      </c>
      <c r="G28" s="302">
        <v>-2.449697966018391</v>
      </c>
      <c r="H28" s="78"/>
      <c r="I28" s="305">
        <v>23883.55525812336</v>
      </c>
      <c r="J28" s="304">
        <v>-0.9812995872750463</v>
      </c>
    </row>
    <row r="29" spans="1:10" ht="12.75" customHeight="1">
      <c r="A29" s="299" t="s">
        <v>88</v>
      </c>
      <c r="B29" s="42">
        <v>10512.874486896735</v>
      </c>
      <c r="C29" s="300">
        <v>2.4789060262309306</v>
      </c>
      <c r="D29" s="38">
        <v>15549.342694296607</v>
      </c>
      <c r="E29" s="301">
        <v>0.4068823258300114</v>
      </c>
      <c r="F29" s="38">
        <v>12159.605459439996</v>
      </c>
      <c r="G29" s="302">
        <v>0.9214884367619618</v>
      </c>
      <c r="H29" s="78"/>
      <c r="I29" s="305">
        <v>22139.705758977823</v>
      </c>
      <c r="J29" s="304">
        <v>-1.0095513066208213</v>
      </c>
    </row>
    <row r="30" spans="1:10" ht="12.75" customHeight="1">
      <c r="A30" s="299" t="s">
        <v>89</v>
      </c>
      <c r="B30" s="42">
        <v>10213.141283945377</v>
      </c>
      <c r="C30" s="300">
        <v>0.9337433673617852</v>
      </c>
      <c r="D30" s="38">
        <v>14854.919051510326</v>
      </c>
      <c r="E30" s="301">
        <v>-0.5671524843791929</v>
      </c>
      <c r="F30" s="38">
        <v>13765.766290970332</v>
      </c>
      <c r="G30" s="302">
        <v>1.3016714755611503</v>
      </c>
      <c r="H30" s="78"/>
      <c r="I30" s="305">
        <v>27793.81785016884</v>
      </c>
      <c r="J30" s="304">
        <v>-1.1410522194804997</v>
      </c>
    </row>
    <row r="31" spans="1:10" ht="12.75" customHeight="1">
      <c r="A31" s="299" t="s">
        <v>90</v>
      </c>
      <c r="B31" s="42">
        <v>11071.964778537345</v>
      </c>
      <c r="C31" s="300">
        <v>1.2778671120266267</v>
      </c>
      <c r="D31" s="38">
        <v>15969.66729608255</v>
      </c>
      <c r="E31" s="301">
        <v>-0.8744705564153605</v>
      </c>
      <c r="F31" s="38">
        <v>12906.81020619662</v>
      </c>
      <c r="G31" s="302">
        <v>0.7034757953425839</v>
      </c>
      <c r="H31" s="78"/>
      <c r="I31" s="305">
        <v>23489.04162785402</v>
      </c>
      <c r="J31" s="304">
        <v>-2.6717190117132645</v>
      </c>
    </row>
    <row r="32" spans="1:10" ht="12.75" customHeight="1">
      <c r="A32" s="299" t="s">
        <v>91</v>
      </c>
      <c r="B32" s="42">
        <v>9912.169258220749</v>
      </c>
      <c r="C32" s="300">
        <v>3.4053876240372745</v>
      </c>
      <c r="D32" s="38">
        <v>14679.534557471085</v>
      </c>
      <c r="E32" s="301">
        <v>1.5441406810393374</v>
      </c>
      <c r="F32" s="38">
        <v>11581.956874972553</v>
      </c>
      <c r="G32" s="302">
        <v>2.4475039632098117</v>
      </c>
      <c r="H32" s="78"/>
      <c r="I32" s="305">
        <v>22036.24371786165</v>
      </c>
      <c r="J32" s="304">
        <v>-1.6308525235581897</v>
      </c>
    </row>
    <row r="33" spans="1:10" ht="12.75" customHeight="1">
      <c r="A33" s="306" t="s">
        <v>92</v>
      </c>
      <c r="B33" s="307">
        <v>11002.08665732903</v>
      </c>
      <c r="C33" s="308">
        <v>2.0010451339990425</v>
      </c>
      <c r="D33" s="50">
        <v>17275.91362375347</v>
      </c>
      <c r="E33" s="309">
        <v>0.3019079328765173</v>
      </c>
      <c r="F33" s="50">
        <v>12492.333684647569</v>
      </c>
      <c r="G33" s="310">
        <v>-0.20286915979015419</v>
      </c>
      <c r="H33" s="78"/>
      <c r="I33" s="311">
        <v>25915.009569818412</v>
      </c>
      <c r="J33" s="312">
        <v>-1.1536162050405636</v>
      </c>
    </row>
    <row r="34" spans="1:10" ht="12.75" customHeight="1">
      <c r="A34" s="299" t="s">
        <v>93</v>
      </c>
      <c r="B34" s="42">
        <v>10785.136517768764</v>
      </c>
      <c r="C34" s="300">
        <v>1.81263051031992</v>
      </c>
      <c r="D34" s="38">
        <v>17885.568725297126</v>
      </c>
      <c r="E34" s="301">
        <v>-0.05628210795059374</v>
      </c>
      <c r="F34" s="38">
        <v>13077.843324359019</v>
      </c>
      <c r="G34" s="302">
        <v>-1.5123212096992802</v>
      </c>
      <c r="H34" s="78"/>
      <c r="I34" s="305">
        <v>28039.177931078844</v>
      </c>
      <c r="J34" s="304">
        <v>-1.7561424682757831</v>
      </c>
    </row>
    <row r="35" spans="1:10" ht="12.75" customHeight="1">
      <c r="A35" s="299" t="s">
        <v>94</v>
      </c>
      <c r="B35" s="42">
        <v>10723.88854607877</v>
      </c>
      <c r="C35" s="300">
        <v>1.4188657885859186</v>
      </c>
      <c r="D35" s="38">
        <v>16211.800869554176</v>
      </c>
      <c r="E35" s="301">
        <v>-0.2848180438396355</v>
      </c>
      <c r="F35" s="38">
        <v>12486.249336373005</v>
      </c>
      <c r="G35" s="302">
        <v>0.5250484121613681</v>
      </c>
      <c r="H35" s="78"/>
      <c r="I35" s="305">
        <v>25786.26163255248</v>
      </c>
      <c r="J35" s="304">
        <v>-1.2527743064703003</v>
      </c>
    </row>
    <row r="36" spans="1:10" ht="12.75" customHeight="1">
      <c r="A36" s="299" t="s">
        <v>95</v>
      </c>
      <c r="B36" s="42">
        <v>11109.310261446162</v>
      </c>
      <c r="C36" s="300">
        <v>1.3071987914886876</v>
      </c>
      <c r="D36" s="38">
        <v>16752.984216001707</v>
      </c>
      <c r="E36" s="301">
        <v>0.10791754883928206</v>
      </c>
      <c r="F36" s="38">
        <v>13243.564390271686</v>
      </c>
      <c r="G36" s="302">
        <v>1.9961051267586072</v>
      </c>
      <c r="H36" s="78"/>
      <c r="I36" s="305">
        <v>25865.032701602206</v>
      </c>
      <c r="J36" s="304">
        <v>-1.6067481115477165</v>
      </c>
    </row>
    <row r="37" spans="1:10" ht="12.75" customHeight="1">
      <c r="A37" s="313" t="s">
        <v>96</v>
      </c>
      <c r="B37" s="44">
        <v>11610.033072003504</v>
      </c>
      <c r="C37" s="314">
        <v>-0.43730629674304566</v>
      </c>
      <c r="D37" s="68">
        <v>17512.09026622296</v>
      </c>
      <c r="E37" s="315">
        <v>-1.4348166520794905</v>
      </c>
      <c r="F37" s="68">
        <v>14208.29983772313</v>
      </c>
      <c r="G37" s="316">
        <v>-1.452349159486971</v>
      </c>
      <c r="H37" s="78"/>
      <c r="I37" s="317">
        <v>27359.170489604294</v>
      </c>
      <c r="J37" s="318">
        <v>-1.311551868242944</v>
      </c>
    </row>
    <row r="38" spans="1:10" ht="12.75" customHeight="1">
      <c r="A38" s="299" t="s">
        <v>97</v>
      </c>
      <c r="B38" s="42">
        <v>9905.04744233121</v>
      </c>
      <c r="C38" s="300">
        <v>1.2693180144169673</v>
      </c>
      <c r="D38" s="38">
        <v>13936.541479622494</v>
      </c>
      <c r="E38" s="301">
        <v>-0.05352180874531598</v>
      </c>
      <c r="F38" s="38">
        <v>10873.323335332934</v>
      </c>
      <c r="G38" s="302">
        <v>5.452321588419267</v>
      </c>
      <c r="H38" s="78"/>
      <c r="I38" s="305">
        <v>20925.798588910948</v>
      </c>
      <c r="J38" s="304">
        <v>-1.1284448348942533</v>
      </c>
    </row>
    <row r="39" spans="1:10" ht="12.75" customHeight="1">
      <c r="A39" s="299" t="s">
        <v>98</v>
      </c>
      <c r="B39" s="42">
        <v>11285.277820228726</v>
      </c>
      <c r="C39" s="300">
        <v>1.3419242819595354</v>
      </c>
      <c r="D39" s="38">
        <v>14694.703526314315</v>
      </c>
      <c r="E39" s="301">
        <v>-2.702953930757687</v>
      </c>
      <c r="F39" s="38">
        <v>11476.022967663946</v>
      </c>
      <c r="G39" s="302">
        <v>5.348817834639846</v>
      </c>
      <c r="H39" s="78"/>
      <c r="I39" s="305">
        <v>21061.515077939104</v>
      </c>
      <c r="J39" s="304">
        <v>-1.338474707599815</v>
      </c>
    </row>
    <row r="40" spans="1:10" ht="12.75" customHeight="1">
      <c r="A40" s="299" t="s">
        <v>99</v>
      </c>
      <c r="B40" s="42">
        <v>12443.56170016707</v>
      </c>
      <c r="C40" s="300">
        <v>2.438920309938709</v>
      </c>
      <c r="D40" s="38">
        <v>18016.870445241184</v>
      </c>
      <c r="E40" s="301">
        <v>0.5229890789977532</v>
      </c>
      <c r="F40" s="38">
        <v>13199.266515135116</v>
      </c>
      <c r="G40" s="302">
        <v>-1.6663165935495812</v>
      </c>
      <c r="H40" s="78"/>
      <c r="I40" s="305">
        <v>25194.065678669525</v>
      </c>
      <c r="J40" s="304">
        <v>-0.8269420054160008</v>
      </c>
    </row>
    <row r="41" spans="1:10" ht="12.75" customHeight="1">
      <c r="A41" s="299" t="s">
        <v>100</v>
      </c>
      <c r="B41" s="42">
        <v>11826.702303459631</v>
      </c>
      <c r="C41" s="300">
        <v>0.6503592729883536</v>
      </c>
      <c r="D41" s="38">
        <v>17156.027490068103</v>
      </c>
      <c r="E41" s="301">
        <v>-0.20293617090634086</v>
      </c>
      <c r="F41" s="38">
        <v>13439.037399729139</v>
      </c>
      <c r="G41" s="302">
        <v>-0.2964191350501011</v>
      </c>
      <c r="H41" s="78"/>
      <c r="I41" s="305">
        <v>28418.363738415068</v>
      </c>
      <c r="J41" s="304">
        <v>-1.1785310701907292</v>
      </c>
    </row>
    <row r="42" spans="1:10" ht="12.75" customHeight="1">
      <c r="A42" s="299" t="s">
        <v>101</v>
      </c>
      <c r="B42" s="42">
        <v>11410.561952307313</v>
      </c>
      <c r="C42" s="300">
        <v>2.0900428597506533</v>
      </c>
      <c r="D42" s="38">
        <v>15255.694637262732</v>
      </c>
      <c r="E42" s="301">
        <v>0.7037749024579938</v>
      </c>
      <c r="F42" s="38">
        <v>12391.553264334343</v>
      </c>
      <c r="G42" s="302">
        <v>9.57336326071922</v>
      </c>
      <c r="H42" s="78"/>
      <c r="I42" s="305">
        <v>22335.170234591027</v>
      </c>
      <c r="J42" s="304">
        <v>-1.2023838298334937</v>
      </c>
    </row>
    <row r="43" spans="1:10" ht="12.75" customHeight="1">
      <c r="A43" s="306" t="s">
        <v>102</v>
      </c>
      <c r="B43" s="307">
        <v>11269.399914066276</v>
      </c>
      <c r="C43" s="308">
        <v>0.4516735969618111</v>
      </c>
      <c r="D43" s="50">
        <v>15427.00938626142</v>
      </c>
      <c r="E43" s="309">
        <v>-1.7058604898700196</v>
      </c>
      <c r="F43" s="50">
        <v>13700.684307298745</v>
      </c>
      <c r="G43" s="310">
        <v>-1.2776396253103712</v>
      </c>
      <c r="H43" s="78"/>
      <c r="I43" s="311">
        <v>27124.98039904043</v>
      </c>
      <c r="J43" s="312">
        <v>0.15443727102828575</v>
      </c>
    </row>
    <row r="44" spans="1:10" ht="12.75" customHeight="1">
      <c r="A44" s="299" t="s">
        <v>103</v>
      </c>
      <c r="B44" s="42">
        <v>12217.453838758525</v>
      </c>
      <c r="C44" s="300">
        <v>3.242439627782005</v>
      </c>
      <c r="D44" s="38">
        <v>17200.651759199165</v>
      </c>
      <c r="E44" s="301">
        <v>0.17792032498169874</v>
      </c>
      <c r="F44" s="38">
        <v>12722.802288545476</v>
      </c>
      <c r="G44" s="302">
        <v>0.5924643691170388</v>
      </c>
      <c r="H44" s="78"/>
      <c r="I44" s="305">
        <v>25276.793962729957</v>
      </c>
      <c r="J44" s="304">
        <v>-0.9104156125507927</v>
      </c>
    </row>
    <row r="45" spans="1:10" ht="12.75" customHeight="1">
      <c r="A45" s="299" t="s">
        <v>104</v>
      </c>
      <c r="B45" s="42">
        <v>11815.08863595908</v>
      </c>
      <c r="C45" s="300">
        <v>1.179472099687743</v>
      </c>
      <c r="D45" s="38">
        <v>16806.36203585147</v>
      </c>
      <c r="E45" s="301">
        <v>-0.9184828559823472</v>
      </c>
      <c r="F45" s="38">
        <v>12777.499565519638</v>
      </c>
      <c r="G45" s="302">
        <v>-0.40914643590603816</v>
      </c>
      <c r="H45" s="78"/>
      <c r="I45" s="305">
        <v>26222.028641402907</v>
      </c>
      <c r="J45" s="304">
        <v>0.20921793477046435</v>
      </c>
    </row>
    <row r="46" spans="1:10" ht="12.75" customHeight="1">
      <c r="A46" s="299" t="s">
        <v>105</v>
      </c>
      <c r="B46" s="42">
        <v>10531.087120938411</v>
      </c>
      <c r="C46" s="300">
        <v>1.0637795134325216</v>
      </c>
      <c r="D46" s="38">
        <v>15055.953400378374</v>
      </c>
      <c r="E46" s="301">
        <v>-1.8584077560011991</v>
      </c>
      <c r="F46" s="38">
        <v>12350.743972445465</v>
      </c>
      <c r="G46" s="302">
        <v>5.339408577030767</v>
      </c>
      <c r="H46" s="78"/>
      <c r="I46" s="305">
        <v>22051.865302924074</v>
      </c>
      <c r="J46" s="304">
        <v>-1.3738169794681454</v>
      </c>
    </row>
    <row r="47" spans="1:10" ht="12.75" customHeight="1">
      <c r="A47" s="313" t="s">
        <v>106</v>
      </c>
      <c r="B47" s="44">
        <v>9694.110017847659</v>
      </c>
      <c r="C47" s="314">
        <v>0.46529082381792364</v>
      </c>
      <c r="D47" s="68">
        <v>14568.760976486177</v>
      </c>
      <c r="E47" s="315">
        <v>-1.1898836382950577</v>
      </c>
      <c r="F47" s="68">
        <v>12292.079393503254</v>
      </c>
      <c r="G47" s="316">
        <v>1.6670272521297278</v>
      </c>
      <c r="H47" s="78"/>
      <c r="I47" s="317">
        <v>26402.75014451539</v>
      </c>
      <c r="J47" s="318">
        <v>-1.2705045908437</v>
      </c>
    </row>
    <row r="48" spans="1:10" ht="12.75" customHeight="1">
      <c r="A48" s="306" t="s">
        <v>107</v>
      </c>
      <c r="B48" s="307">
        <v>10806.388038208162</v>
      </c>
      <c r="C48" s="308">
        <v>2.56243561761751</v>
      </c>
      <c r="D48" s="50">
        <v>16458.654304320204</v>
      </c>
      <c r="E48" s="309">
        <v>0.45907827360487374</v>
      </c>
      <c r="F48" s="50">
        <v>12745.10156066191</v>
      </c>
      <c r="G48" s="310">
        <v>-4.573318832043711</v>
      </c>
      <c r="H48" s="78"/>
      <c r="I48" s="311">
        <v>23208.186587881723</v>
      </c>
      <c r="J48" s="312">
        <v>-1.76765772787995</v>
      </c>
    </row>
    <row r="49" spans="1:10" ht="12.75" customHeight="1">
      <c r="A49" s="299" t="s">
        <v>108</v>
      </c>
      <c r="B49" s="42">
        <v>10258.570804952395</v>
      </c>
      <c r="C49" s="300">
        <v>-0.34753362871950344</v>
      </c>
      <c r="D49" s="38">
        <v>16310.112180723145</v>
      </c>
      <c r="E49" s="301">
        <v>-3.145199278847471</v>
      </c>
      <c r="F49" s="38">
        <v>12291.591496456856</v>
      </c>
      <c r="G49" s="302">
        <v>2.2082032384327306</v>
      </c>
      <c r="H49" s="78"/>
      <c r="I49" s="305">
        <v>23161.968333688845</v>
      </c>
      <c r="J49" s="304">
        <v>-2.3319213611567022</v>
      </c>
    </row>
    <row r="50" spans="1:10" ht="12.75" customHeight="1">
      <c r="A50" s="299" t="s">
        <v>109</v>
      </c>
      <c r="B50" s="42">
        <v>11032.732562956417</v>
      </c>
      <c r="C50" s="300">
        <v>1.091167333050464</v>
      </c>
      <c r="D50" s="38">
        <v>17184.77356555015</v>
      </c>
      <c r="E50" s="301">
        <v>-0.5824127048132794</v>
      </c>
      <c r="F50" s="38">
        <v>12816.588167464964</v>
      </c>
      <c r="G50" s="302">
        <v>-1.3531670787187267</v>
      </c>
      <c r="H50" s="78"/>
      <c r="I50" s="305">
        <v>23539.02610897985</v>
      </c>
      <c r="J50" s="304">
        <v>-0.8994636772090558</v>
      </c>
    </row>
    <row r="51" spans="1:10" ht="12.75" customHeight="1">
      <c r="A51" s="299" t="s">
        <v>110</v>
      </c>
      <c r="B51" s="42">
        <v>11129.302614113143</v>
      </c>
      <c r="C51" s="300">
        <v>1.9298538101959224</v>
      </c>
      <c r="D51" s="38">
        <v>15910.865822243071</v>
      </c>
      <c r="E51" s="301">
        <v>-0.21732983776372805</v>
      </c>
      <c r="F51" s="38">
        <v>12521.219900045435</v>
      </c>
      <c r="G51" s="302">
        <v>0.5416386045249908</v>
      </c>
      <c r="H51" s="78"/>
      <c r="I51" s="305">
        <v>22703.92059735966</v>
      </c>
      <c r="J51" s="304">
        <v>-0.6524866268442935</v>
      </c>
    </row>
    <row r="52" spans="1:10" ht="12.75" customHeight="1">
      <c r="A52" s="313" t="s">
        <v>111</v>
      </c>
      <c r="B52" s="44">
        <v>9960.011752383967</v>
      </c>
      <c r="C52" s="314">
        <v>2.1289163681030914</v>
      </c>
      <c r="D52" s="68">
        <v>14839.213533087563</v>
      </c>
      <c r="E52" s="315">
        <v>-0.3414077415569494</v>
      </c>
      <c r="F52" s="68">
        <v>11349.683087204916</v>
      </c>
      <c r="G52" s="316">
        <v>1.4620366087581687</v>
      </c>
      <c r="H52" s="78"/>
      <c r="I52" s="317">
        <v>22240.26018004627</v>
      </c>
      <c r="J52" s="318">
        <v>-0.8318153499901229</v>
      </c>
    </row>
    <row r="53" spans="1:10" ht="12.75" customHeight="1">
      <c r="A53" s="299" t="s">
        <v>112</v>
      </c>
      <c r="B53" s="42">
        <v>10972.652458547427</v>
      </c>
      <c r="C53" s="300">
        <v>1.1575923711566674</v>
      </c>
      <c r="D53" s="38">
        <v>16400.623494385214</v>
      </c>
      <c r="E53" s="301">
        <v>0.9032323413706393</v>
      </c>
      <c r="F53" s="38">
        <v>12615.741214801024</v>
      </c>
      <c r="G53" s="302">
        <v>7.331381324976192</v>
      </c>
      <c r="H53" s="78"/>
      <c r="I53" s="305">
        <v>22616.660548626896</v>
      </c>
      <c r="J53" s="304">
        <v>-1.0707217381393832</v>
      </c>
    </row>
    <row r="54" spans="1:10" ht="12.75" customHeight="1" thickBot="1">
      <c r="A54" s="299" t="s">
        <v>113</v>
      </c>
      <c r="B54" s="42">
        <v>7888.277441236592</v>
      </c>
      <c r="C54" s="300">
        <v>-0.609975245585133</v>
      </c>
      <c r="D54" s="38">
        <v>15756.389627158767</v>
      </c>
      <c r="E54" s="301">
        <v>-1.386799895828048</v>
      </c>
      <c r="F54" s="38">
        <v>11128.103734439834</v>
      </c>
      <c r="G54" s="302">
        <v>0.2280020757901724</v>
      </c>
      <c r="H54" s="78"/>
      <c r="I54" s="305">
        <v>20473.610344304565</v>
      </c>
      <c r="J54" s="304">
        <v>-1.8684668130524074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3.5">
      <c r="A56" s="322" t="s">
        <v>114</v>
      </c>
      <c r="B56" s="343">
        <f>LARGE(B8:B54,1)</f>
        <v>12443.56170016707</v>
      </c>
      <c r="C56" s="361" t="str">
        <f>INDEX(A8:A54,MATCH(B56,$B$8:$B$54,0))</f>
        <v>岡山県</v>
      </c>
      <c r="D56" s="372">
        <f>LARGE(D8:D54,1)</f>
        <v>18016.870445241184</v>
      </c>
      <c r="E56" s="323" t="str">
        <f>INDEX(A8:A54,MATCH(D56,$D$8:$D$54,0))</f>
        <v>岡山県</v>
      </c>
      <c r="F56" s="366">
        <f>LARGE(F8:F54,1)</f>
        <v>14208.29983772313</v>
      </c>
      <c r="G56" s="324" t="str">
        <f>INDEX(A8:A54,MATCH(F56,$F$8:$F$54,0))</f>
        <v>和歌山県</v>
      </c>
      <c r="I56" s="343">
        <f>LARGE(I8:I54,1)</f>
        <v>28418.363738415068</v>
      </c>
      <c r="J56" s="324" t="str">
        <f>INDEX(A8:A54,MATCH(I56,$I$8:$I$54,0))</f>
        <v>広島県</v>
      </c>
    </row>
    <row r="57" spans="1:10" ht="13.5">
      <c r="A57" s="325" t="s">
        <v>115</v>
      </c>
      <c r="B57" s="327">
        <f>LARGE(B8:B54,2)</f>
        <v>12217.453838758525</v>
      </c>
      <c r="C57" s="362" t="str">
        <f>INDEX(A8:A54,MATCH(B57,$B$8:$B$54,0))</f>
        <v>香川県</v>
      </c>
      <c r="D57" s="373">
        <f>LARGE(D8:D54,2)</f>
        <v>17885.568725297126</v>
      </c>
      <c r="E57" s="326" t="str">
        <f>INDEX(A8:A54,MATCH(D57,$D$8:$D$54,0))</f>
        <v>大阪府</v>
      </c>
      <c r="F57" s="367">
        <f>LARGE(F8:F54,2)</f>
        <v>13765.766290970332</v>
      </c>
      <c r="G57" s="328" t="str">
        <f>INDEX(A8:A54,MATCH(F57,$F$8:$F$54,0))</f>
        <v>愛知県</v>
      </c>
      <c r="I57" s="327">
        <f>LARGE(I8:I54,2)</f>
        <v>28039.177931078844</v>
      </c>
      <c r="J57" s="328" t="str">
        <f>INDEX(A8:A54,MATCH(I57,$I$8:$I$54,0))</f>
        <v>大阪府</v>
      </c>
    </row>
    <row r="58" spans="1:10" ht="13.5">
      <c r="A58" s="325" t="s">
        <v>116</v>
      </c>
      <c r="B58" s="344">
        <f>LARGE(B8:B54,3)</f>
        <v>11826.702303459631</v>
      </c>
      <c r="C58" s="362" t="str">
        <f>INDEX(A8:A54,MATCH(B58,$B$8:$B$54,0))</f>
        <v>広島県</v>
      </c>
      <c r="D58" s="374">
        <f>LARGE(D8:D54,3)</f>
        <v>17512.09026622296</v>
      </c>
      <c r="E58" s="326" t="str">
        <f>INDEX(A8:A54,MATCH(D58,$D$8:$D$54,0))</f>
        <v>和歌山県</v>
      </c>
      <c r="F58" s="368">
        <f>LARGE(F8:F54,3)</f>
        <v>13700.684307298745</v>
      </c>
      <c r="G58" s="328" t="str">
        <f>INDEX(A8:A54,MATCH(F58,$F$8:$F$54,0))</f>
        <v>徳島県</v>
      </c>
      <c r="I58" s="344">
        <f>LARGE(I8:I54,3)</f>
        <v>27793.81785016884</v>
      </c>
      <c r="J58" s="328" t="str">
        <f>INDEX(A8:A54,MATCH(I58,$I$8:$I$54,0))</f>
        <v>愛知県</v>
      </c>
    </row>
    <row r="59" spans="1:10" ht="13.5">
      <c r="A59" s="329" t="s">
        <v>117</v>
      </c>
      <c r="B59" s="345">
        <f>SMALL(B8:B54,3)</f>
        <v>9029.16081693634</v>
      </c>
      <c r="C59" s="363" t="str">
        <f>INDEX(A8:A54,MATCH(B59,$B$8:$B$54,0))</f>
        <v>東京都</v>
      </c>
      <c r="D59" s="375">
        <f>SMALL(D8:D54,3)</f>
        <v>13298.26362135388</v>
      </c>
      <c r="E59" s="331" t="str">
        <f>INDEX(A8:A54,MATCH(D59,$D$8:$D$54,0))</f>
        <v>秋田県</v>
      </c>
      <c r="F59" s="369">
        <f>SMALL(F8:F54,3)</f>
        <v>10891.199236641221</v>
      </c>
      <c r="G59" s="332" t="str">
        <f>INDEX(A8:A54,MATCH(F59,$F$8:$F$54,0))</f>
        <v>山梨県</v>
      </c>
      <c r="I59" s="345">
        <f>SMALL(I8:I54,3)</f>
        <v>18787.56924680887</v>
      </c>
      <c r="J59" s="332" t="str">
        <f>INDEX(A8:A54,MATCH(I59,$I$8:$I$54,0))</f>
        <v>新潟県</v>
      </c>
    </row>
    <row r="60" spans="1:10" ht="13.5">
      <c r="A60" s="325" t="s">
        <v>118</v>
      </c>
      <c r="B60" s="344">
        <f>SMALL(B8:B54,2)</f>
        <v>8965.85396697708</v>
      </c>
      <c r="C60" s="362" t="str">
        <f>INDEX(A8:A54,MATCH(B60,$B$8:$B$54,0))</f>
        <v>茨城県</v>
      </c>
      <c r="D60" s="374">
        <f>SMALL(D8:D54,2)</f>
        <v>13193.754163620115</v>
      </c>
      <c r="E60" s="326" t="str">
        <f>INDEX(A8:A54,MATCH(D60,$D$8:$D$54,0))</f>
        <v>青森県</v>
      </c>
      <c r="F60" s="368">
        <f>SMALL(F8:F54,2)</f>
        <v>10873.323335332934</v>
      </c>
      <c r="G60" s="328" t="str">
        <f>INDEX(A8:A54,MATCH(F60,$F$8:$F$54,0))</f>
        <v>鳥取県</v>
      </c>
      <c r="I60" s="344">
        <f>SMALL(I8:I54,2)</f>
        <v>18694.593890438555</v>
      </c>
      <c r="J60" s="328" t="str">
        <f>INDEX(A8:A54,MATCH(I60,$I$8:$I$54,0))</f>
        <v>岩手県</v>
      </c>
    </row>
    <row r="61" spans="1:10" ht="13.5">
      <c r="A61" s="346" t="s">
        <v>119</v>
      </c>
      <c r="B61" s="347">
        <f>SMALL(B8:B54,1)</f>
        <v>7888.277441236592</v>
      </c>
      <c r="C61" s="364" t="str">
        <f>INDEX(A8:A54,MATCH(B61,$B$8:$B$54,0))</f>
        <v>沖縄県</v>
      </c>
      <c r="D61" s="376">
        <f>SMALL(D8:D54,1)</f>
        <v>13127.803499199175</v>
      </c>
      <c r="E61" s="335" t="str">
        <f>INDEX(A8:A54,MATCH(D61,$D$8:$D$54,0))</f>
        <v>茨城県</v>
      </c>
      <c r="F61" s="370">
        <f>SMALL(F8:F54,1)</f>
        <v>10479.009750152347</v>
      </c>
      <c r="G61" s="336" t="str">
        <f>INDEX(A8:A54,MATCH(F61,$F$8:$F$54,0))</f>
        <v>秋田県</v>
      </c>
      <c r="I61" s="347">
        <f>SMALL(I8:I54,1)</f>
        <v>18465.236088410304</v>
      </c>
      <c r="J61" s="336" t="str">
        <f>INDEX(A8:A54,MATCH(I61,$I$8:$I$54,0))</f>
        <v>秋田県</v>
      </c>
    </row>
    <row r="62" spans="1:10" ht="14.25" thickBot="1">
      <c r="A62" s="337" t="s">
        <v>120</v>
      </c>
      <c r="B62" s="338">
        <f>IF(B61=0,0,B56/B61)</f>
        <v>1.5774751576456187</v>
      </c>
      <c r="C62" s="365"/>
      <c r="D62" s="377">
        <f>IF(D61=0,0,D56/D61)</f>
        <v>1.3724207896881038</v>
      </c>
      <c r="E62" s="339"/>
      <c r="F62" s="371">
        <f>IF(F61=0,0,F56/F61)</f>
        <v>1.3558819178994053</v>
      </c>
      <c r="G62" s="341"/>
      <c r="H62" s="340"/>
      <c r="I62" s="338">
        <f>IF(I61=0,0,I56/I61)</f>
        <v>1.5390197884473213</v>
      </c>
      <c r="J62" s="341"/>
    </row>
    <row r="63" spans="1:10" ht="13.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3.5">
      <c r="A64" s="342"/>
    </row>
    <row r="73" ht="13.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E18" sqref="E18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7.2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3.5">
      <c r="A3" s="284" t="s">
        <v>132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21.7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2113.387444996245</v>
      </c>
      <c r="C7" s="293">
        <v>0.2652195576003038</v>
      </c>
      <c r="D7" s="295">
        <v>2867.716273621147</v>
      </c>
      <c r="E7" s="296">
        <v>-1.8064289488635978</v>
      </c>
      <c r="F7" s="295">
        <v>2359.0068308861823</v>
      </c>
      <c r="G7" s="297">
        <v>-0.25192983574088146</v>
      </c>
      <c r="H7" s="78"/>
      <c r="I7" s="292">
        <v>2741.014871674032</v>
      </c>
      <c r="J7" s="298">
        <v>0.7657841665208025</v>
      </c>
    </row>
    <row r="8" spans="1:10" ht="12.75" customHeight="1">
      <c r="A8" s="299" t="s">
        <v>67</v>
      </c>
      <c r="B8" s="42">
        <v>2183.8654828408403</v>
      </c>
      <c r="C8" s="300">
        <v>1.3810982040275661</v>
      </c>
      <c r="D8" s="38">
        <v>2807.9486395540334</v>
      </c>
      <c r="E8" s="301">
        <v>-1.5583840233192916</v>
      </c>
      <c r="F8" s="38">
        <v>2592.3430021336717</v>
      </c>
      <c r="G8" s="302">
        <v>3.2521230718135286</v>
      </c>
      <c r="H8" s="78"/>
      <c r="I8" s="303">
        <v>2719.918126402201</v>
      </c>
      <c r="J8" s="304">
        <v>2.0400392407300814</v>
      </c>
    </row>
    <row r="9" spans="1:10" ht="12.75" customHeight="1">
      <c r="A9" s="299" t="s">
        <v>68</v>
      </c>
      <c r="B9" s="42">
        <v>1756.8283250562345</v>
      </c>
      <c r="C9" s="300">
        <v>2.0860603830492437</v>
      </c>
      <c r="D9" s="38">
        <v>2228.870523415978</v>
      </c>
      <c r="E9" s="301">
        <v>-4.532864569749478</v>
      </c>
      <c r="F9" s="38">
        <v>2192.3950330534217</v>
      </c>
      <c r="G9" s="302">
        <v>6.3369882514918885</v>
      </c>
      <c r="H9" s="78"/>
      <c r="I9" s="305">
        <v>1678.3179918020282</v>
      </c>
      <c r="J9" s="304">
        <v>2.4898571746823563</v>
      </c>
    </row>
    <row r="10" spans="1:10" ht="12.75" customHeight="1">
      <c r="A10" s="299" t="s">
        <v>69</v>
      </c>
      <c r="B10" s="42">
        <v>2107.868662836921</v>
      </c>
      <c r="C10" s="300">
        <v>-1.445370126231552</v>
      </c>
      <c r="D10" s="38">
        <v>2728.86872254886</v>
      </c>
      <c r="E10" s="301">
        <v>-4.354276081182633</v>
      </c>
      <c r="F10" s="38">
        <v>2494.8191494263465</v>
      </c>
      <c r="G10" s="302">
        <v>-7.642734419091724</v>
      </c>
      <c r="H10" s="78"/>
      <c r="I10" s="305">
        <v>2193.7993472028515</v>
      </c>
      <c r="J10" s="304">
        <v>0.8892188695280794</v>
      </c>
    </row>
    <row r="11" spans="1:10" ht="12.75" customHeight="1">
      <c r="A11" s="299" t="s">
        <v>70</v>
      </c>
      <c r="B11" s="42">
        <v>2014.446253182355</v>
      </c>
      <c r="C11" s="300">
        <v>5.491415952933096</v>
      </c>
      <c r="D11" s="38">
        <v>2754.64404582645</v>
      </c>
      <c r="E11" s="301">
        <v>4.793308783762271</v>
      </c>
      <c r="F11" s="38">
        <v>2271.773126378428</v>
      </c>
      <c r="G11" s="302">
        <v>9.00342988983624</v>
      </c>
      <c r="H11" s="78"/>
      <c r="I11" s="305">
        <v>2376.9567119575763</v>
      </c>
      <c r="J11" s="304">
        <v>2.9853929361330245</v>
      </c>
    </row>
    <row r="12" spans="1:10" ht="12.75" customHeight="1">
      <c r="A12" s="299" t="s">
        <v>71</v>
      </c>
      <c r="B12" s="42">
        <v>2073.011416195171</v>
      </c>
      <c r="C12" s="300">
        <v>1.773798002082657</v>
      </c>
      <c r="D12" s="38">
        <v>2605.6063107686664</v>
      </c>
      <c r="E12" s="301">
        <v>0.31837395581082717</v>
      </c>
      <c r="F12" s="38">
        <v>2425.7236441194395</v>
      </c>
      <c r="G12" s="302">
        <v>4.245698437923394</v>
      </c>
      <c r="H12" s="78"/>
      <c r="I12" s="305">
        <v>2125.8273242957407</v>
      </c>
      <c r="J12" s="304">
        <v>3.4782705944560064</v>
      </c>
    </row>
    <row r="13" spans="1:10" ht="12.75" customHeight="1">
      <c r="A13" s="306" t="s">
        <v>72</v>
      </c>
      <c r="B13" s="307">
        <v>2003.898837180099</v>
      </c>
      <c r="C13" s="308">
        <v>0.5723076236741491</v>
      </c>
      <c r="D13" s="50">
        <v>2611.071980840311</v>
      </c>
      <c r="E13" s="309">
        <v>-1.3308594109989116</v>
      </c>
      <c r="F13" s="50">
        <v>2341.2540563620837</v>
      </c>
      <c r="G13" s="310">
        <v>2.2898404279068245</v>
      </c>
      <c r="H13" s="78"/>
      <c r="I13" s="311">
        <v>2128.61801990571</v>
      </c>
      <c r="J13" s="312">
        <v>0.5430856482106634</v>
      </c>
    </row>
    <row r="14" spans="1:10" ht="12.75" customHeight="1">
      <c r="A14" s="299" t="s">
        <v>73</v>
      </c>
      <c r="B14" s="42">
        <v>1895.712052911969</v>
      </c>
      <c r="C14" s="300">
        <v>-1.054649382316569</v>
      </c>
      <c r="D14" s="38">
        <v>2517.8037272941733</v>
      </c>
      <c r="E14" s="301">
        <v>0.7503847720791157</v>
      </c>
      <c r="F14" s="38">
        <v>2183.2862135188743</v>
      </c>
      <c r="G14" s="302">
        <v>-2.951176112606049</v>
      </c>
      <c r="H14" s="78"/>
      <c r="I14" s="305">
        <v>2046.8161976893186</v>
      </c>
      <c r="J14" s="304">
        <v>-1.1684303486045593</v>
      </c>
    </row>
    <row r="15" spans="1:10" ht="12.75" customHeight="1">
      <c r="A15" s="299" t="s">
        <v>74</v>
      </c>
      <c r="B15" s="42">
        <v>1843.889385035609</v>
      </c>
      <c r="C15" s="300">
        <v>-0.08180151382492795</v>
      </c>
      <c r="D15" s="38">
        <v>2487.653140863805</v>
      </c>
      <c r="E15" s="301">
        <v>-1.2213116782770754</v>
      </c>
      <c r="F15" s="38">
        <v>2169.4341926729985</v>
      </c>
      <c r="G15" s="302">
        <v>0.16234627545578917</v>
      </c>
      <c r="H15" s="78"/>
      <c r="I15" s="305">
        <v>2153.72614429571</v>
      </c>
      <c r="J15" s="304">
        <v>0.3957130031677707</v>
      </c>
    </row>
    <row r="16" spans="1:10" ht="12.75" customHeight="1">
      <c r="A16" s="299" t="s">
        <v>75</v>
      </c>
      <c r="B16" s="42">
        <v>1816.2231633856609</v>
      </c>
      <c r="C16" s="300">
        <v>-0.16899441339623422</v>
      </c>
      <c r="D16" s="38">
        <v>2447.7054031774965</v>
      </c>
      <c r="E16" s="301">
        <v>-1.9500616423936918</v>
      </c>
      <c r="F16" s="38">
        <v>2171.9993754879</v>
      </c>
      <c r="G16" s="302">
        <v>0.9234297454921716</v>
      </c>
      <c r="H16" s="78"/>
      <c r="I16" s="305">
        <v>2040.7146772733647</v>
      </c>
      <c r="J16" s="304">
        <v>-0.804934915549353</v>
      </c>
    </row>
    <row r="17" spans="1:10" ht="12.75" customHeight="1">
      <c r="A17" s="313" t="s">
        <v>76</v>
      </c>
      <c r="B17" s="44">
        <v>1849.6383357515936</v>
      </c>
      <c r="C17" s="314">
        <v>0.89247216892349</v>
      </c>
      <c r="D17" s="68">
        <v>2403.667072899438</v>
      </c>
      <c r="E17" s="315">
        <v>-3.6245879647131716</v>
      </c>
      <c r="F17" s="68">
        <v>2182.0114923216506</v>
      </c>
      <c r="G17" s="316">
        <v>1.4299340193795445</v>
      </c>
      <c r="H17" s="78"/>
      <c r="I17" s="317">
        <v>2164.9794133593155</v>
      </c>
      <c r="J17" s="318">
        <v>3.6118112747623172</v>
      </c>
    </row>
    <row r="18" spans="1:10" ht="12.75" customHeight="1">
      <c r="A18" s="299" t="s">
        <v>77</v>
      </c>
      <c r="B18" s="42">
        <v>2036.8000230136695</v>
      </c>
      <c r="C18" s="300">
        <v>-0.11124770978653942</v>
      </c>
      <c r="D18" s="38">
        <v>2770.693160714809</v>
      </c>
      <c r="E18" s="301">
        <v>-1.7650521141961946</v>
      </c>
      <c r="F18" s="38">
        <v>2283.6997593331084</v>
      </c>
      <c r="G18" s="302">
        <v>-0.4327535987124378</v>
      </c>
      <c r="H18" s="78"/>
      <c r="I18" s="305">
        <v>2785.3842921580845</v>
      </c>
      <c r="J18" s="304">
        <v>-0.9417592375679504</v>
      </c>
    </row>
    <row r="19" spans="1:10" ht="12.75" customHeight="1">
      <c r="A19" s="299" t="s">
        <v>78</v>
      </c>
      <c r="B19" s="42">
        <v>2098.5352214898294</v>
      </c>
      <c r="C19" s="300">
        <v>1.1546745254713358</v>
      </c>
      <c r="D19" s="38">
        <v>2866.2734950310323</v>
      </c>
      <c r="E19" s="301">
        <v>-0.7405516795825378</v>
      </c>
      <c r="F19" s="38">
        <v>2345.103118076517</v>
      </c>
      <c r="G19" s="302">
        <v>2.11408962181045</v>
      </c>
      <c r="H19" s="78"/>
      <c r="I19" s="305">
        <v>2760.2314034959704</v>
      </c>
      <c r="J19" s="304">
        <v>0.13841327702306216</v>
      </c>
    </row>
    <row r="20" spans="1:10" ht="12.75" customHeight="1">
      <c r="A20" s="299" t="s">
        <v>79</v>
      </c>
      <c r="B20" s="42">
        <v>2139.763556221028</v>
      </c>
      <c r="C20" s="300">
        <v>0.22142386723487562</v>
      </c>
      <c r="D20" s="38">
        <v>3080.6999411335455</v>
      </c>
      <c r="E20" s="301">
        <v>-1.1323778533515707</v>
      </c>
      <c r="F20" s="38">
        <v>2470.3868383147283</v>
      </c>
      <c r="G20" s="302">
        <v>1.1989663220627307</v>
      </c>
      <c r="H20" s="78"/>
      <c r="I20" s="305">
        <v>3321.250565040509</v>
      </c>
      <c r="J20" s="304">
        <v>-0.04878215934579089</v>
      </c>
    </row>
    <row r="21" spans="1:10" ht="12.75" customHeight="1">
      <c r="A21" s="299" t="s">
        <v>80</v>
      </c>
      <c r="B21" s="42">
        <v>2174.9857854561783</v>
      </c>
      <c r="C21" s="300">
        <v>1.3248541596399832</v>
      </c>
      <c r="D21" s="38">
        <v>2992.7345318515545</v>
      </c>
      <c r="E21" s="301">
        <v>-1.0753614419586768</v>
      </c>
      <c r="F21" s="38">
        <v>2449.5963410746253</v>
      </c>
      <c r="G21" s="302">
        <v>3.958893649810477</v>
      </c>
      <c r="H21" s="78"/>
      <c r="I21" s="305">
        <v>3131.449425012379</v>
      </c>
      <c r="J21" s="304">
        <v>0.422124598330754</v>
      </c>
    </row>
    <row r="22" spans="1:10" ht="12.75" customHeight="1">
      <c r="A22" s="299" t="s">
        <v>81</v>
      </c>
      <c r="B22" s="42">
        <v>2196.5729957881053</v>
      </c>
      <c r="C22" s="300">
        <v>-0.7645718645494952</v>
      </c>
      <c r="D22" s="38">
        <v>2946.8241435955656</v>
      </c>
      <c r="E22" s="301">
        <v>-3.1111913667188134</v>
      </c>
      <c r="F22" s="38">
        <v>2445.6722050126723</v>
      </c>
      <c r="G22" s="302">
        <v>0.3495176927127659</v>
      </c>
      <c r="H22" s="78"/>
      <c r="I22" s="305">
        <v>2484.4165516075404</v>
      </c>
      <c r="J22" s="304">
        <v>-1.2961324881301977</v>
      </c>
    </row>
    <row r="23" spans="1:10" ht="12.75" customHeight="1">
      <c r="A23" s="306" t="s">
        <v>82</v>
      </c>
      <c r="B23" s="307">
        <v>1944.431336305317</v>
      </c>
      <c r="C23" s="308">
        <v>2.1079703373040957</v>
      </c>
      <c r="D23" s="50">
        <v>2410.0110204981265</v>
      </c>
      <c r="E23" s="309">
        <v>-0.159088620025301</v>
      </c>
      <c r="F23" s="50">
        <v>2121.7683957890144</v>
      </c>
      <c r="G23" s="310">
        <v>-3.1949627236035667</v>
      </c>
      <c r="H23" s="78"/>
      <c r="I23" s="311">
        <v>1904.9584832889097</v>
      </c>
      <c r="J23" s="312">
        <v>1.5162304932794655</v>
      </c>
    </row>
    <row r="24" spans="1:10" ht="12.75" customHeight="1">
      <c r="A24" s="299" t="s">
        <v>83</v>
      </c>
      <c r="B24" s="42">
        <v>1850.0969925814366</v>
      </c>
      <c r="C24" s="300">
        <v>-1.5460367045796062</v>
      </c>
      <c r="D24" s="38">
        <v>2306.211713300247</v>
      </c>
      <c r="E24" s="301">
        <v>-4.223354473304013</v>
      </c>
      <c r="F24" s="38">
        <v>2194.044971133394</v>
      </c>
      <c r="G24" s="302">
        <v>2.555131210867387</v>
      </c>
      <c r="H24" s="78"/>
      <c r="I24" s="305">
        <v>1878.347801903097</v>
      </c>
      <c r="J24" s="304">
        <v>3.363534176528532</v>
      </c>
    </row>
    <row r="25" spans="1:10" ht="12.75" customHeight="1">
      <c r="A25" s="299" t="s">
        <v>84</v>
      </c>
      <c r="B25" s="42">
        <v>1826.7501255470263</v>
      </c>
      <c r="C25" s="300">
        <v>2.5532218188963185</v>
      </c>
      <c r="D25" s="38">
        <v>2353.0084020013755</v>
      </c>
      <c r="E25" s="301">
        <v>-1.320201624541724</v>
      </c>
      <c r="F25" s="38">
        <v>2280.9871444747887</v>
      </c>
      <c r="G25" s="302">
        <v>7.988405936397342</v>
      </c>
      <c r="H25" s="78"/>
      <c r="I25" s="305">
        <v>1976.95698433076</v>
      </c>
      <c r="J25" s="304">
        <v>2.473818912078457</v>
      </c>
    </row>
    <row r="26" spans="1:10" ht="12.75" customHeight="1">
      <c r="A26" s="299" t="s">
        <v>85</v>
      </c>
      <c r="B26" s="42">
        <v>1912.0268087722893</v>
      </c>
      <c r="C26" s="300">
        <v>2.0335964245213063</v>
      </c>
      <c r="D26" s="38">
        <v>2506.399312216348</v>
      </c>
      <c r="E26" s="301">
        <v>-3.1144668290755817</v>
      </c>
      <c r="F26" s="38">
        <v>2136.907633587786</v>
      </c>
      <c r="G26" s="302">
        <v>0.8088711480851174</v>
      </c>
      <c r="H26" s="78"/>
      <c r="I26" s="305">
        <v>2278.8449920644402</v>
      </c>
      <c r="J26" s="304">
        <v>0.45095037069609134</v>
      </c>
    </row>
    <row r="27" spans="1:10" ht="12.75" customHeight="1">
      <c r="A27" s="313" t="s">
        <v>86</v>
      </c>
      <c r="B27" s="44">
        <v>1836.988571770478</v>
      </c>
      <c r="C27" s="314">
        <v>1.7214048002189628</v>
      </c>
      <c r="D27" s="68">
        <v>2463.634425524517</v>
      </c>
      <c r="E27" s="315">
        <v>-1.9017662800907402</v>
      </c>
      <c r="F27" s="68">
        <v>2036.7121257785814</v>
      </c>
      <c r="G27" s="316">
        <v>3.007299329380018</v>
      </c>
      <c r="H27" s="78"/>
      <c r="I27" s="317">
        <v>2122.486204480932</v>
      </c>
      <c r="J27" s="318">
        <v>1.7869230934228568</v>
      </c>
    </row>
    <row r="28" spans="1:10" ht="12.75" customHeight="1">
      <c r="A28" s="299" t="s">
        <v>87</v>
      </c>
      <c r="B28" s="42">
        <v>2114.7197035768845</v>
      </c>
      <c r="C28" s="300">
        <v>-1.5528246213865629</v>
      </c>
      <c r="D28" s="38">
        <v>2820.8506592701647</v>
      </c>
      <c r="E28" s="301">
        <v>-3.7618220960152655</v>
      </c>
      <c r="F28" s="38">
        <v>2363.3850785245368</v>
      </c>
      <c r="G28" s="302">
        <v>-3.7016901583944843</v>
      </c>
      <c r="H28" s="78"/>
      <c r="I28" s="305">
        <v>2607.8071008023253</v>
      </c>
      <c r="J28" s="304">
        <v>-1.1794461981361053</v>
      </c>
    </row>
    <row r="29" spans="1:10" ht="12.75" customHeight="1">
      <c r="A29" s="299" t="s">
        <v>88</v>
      </c>
      <c r="B29" s="42">
        <v>1843.2077783707844</v>
      </c>
      <c r="C29" s="300">
        <v>-0.11601763862452685</v>
      </c>
      <c r="D29" s="38">
        <v>2463.9066168421846</v>
      </c>
      <c r="E29" s="301">
        <v>-1.0603482278678058</v>
      </c>
      <c r="F29" s="38">
        <v>1948.7808851014215</v>
      </c>
      <c r="G29" s="302">
        <v>-7.1229235616156785</v>
      </c>
      <c r="H29" s="78"/>
      <c r="I29" s="305">
        <v>2179.4390984634615</v>
      </c>
      <c r="J29" s="304">
        <v>2.4048666544791217</v>
      </c>
    </row>
    <row r="30" spans="1:10" ht="12.75" customHeight="1">
      <c r="A30" s="299" t="s">
        <v>89</v>
      </c>
      <c r="B30" s="42">
        <v>2258.526974601735</v>
      </c>
      <c r="C30" s="300">
        <v>-1.1626566025764191</v>
      </c>
      <c r="D30" s="38">
        <v>3086.712671278617</v>
      </c>
      <c r="E30" s="301">
        <v>-2.1364104124610037</v>
      </c>
      <c r="F30" s="38">
        <v>2499.4518837814603</v>
      </c>
      <c r="G30" s="302">
        <v>-3.8880630212600096</v>
      </c>
      <c r="H30" s="78"/>
      <c r="I30" s="305">
        <v>3104.4097052825464</v>
      </c>
      <c r="J30" s="304">
        <v>-0.2086102995623662</v>
      </c>
    </row>
    <row r="31" spans="1:10" ht="12.75" customHeight="1">
      <c r="A31" s="299" t="s">
        <v>90</v>
      </c>
      <c r="B31" s="42">
        <v>2050.065102629035</v>
      </c>
      <c r="C31" s="300">
        <v>0.3122262841282861</v>
      </c>
      <c r="D31" s="38">
        <v>2692.2982367490226</v>
      </c>
      <c r="E31" s="301">
        <v>-0.8037521946328212</v>
      </c>
      <c r="F31" s="38">
        <v>2219.8181038487655</v>
      </c>
      <c r="G31" s="302">
        <v>-5.128130771637359</v>
      </c>
      <c r="H31" s="78"/>
      <c r="I31" s="305">
        <v>2112.5105052888694</v>
      </c>
      <c r="J31" s="304">
        <v>-1.3538171621098627</v>
      </c>
    </row>
    <row r="32" spans="1:10" ht="12.75" customHeight="1">
      <c r="A32" s="299" t="s">
        <v>91</v>
      </c>
      <c r="B32" s="42">
        <v>1941.5751407362818</v>
      </c>
      <c r="C32" s="300">
        <v>-2.820512902447632</v>
      </c>
      <c r="D32" s="38">
        <v>2517.941126040465</v>
      </c>
      <c r="E32" s="301">
        <v>-6.374336773237545</v>
      </c>
      <c r="F32" s="38">
        <v>2115.6484124544377</v>
      </c>
      <c r="G32" s="302">
        <v>-5.672374753493884</v>
      </c>
      <c r="H32" s="78"/>
      <c r="I32" s="305">
        <v>2198.9364509556613</v>
      </c>
      <c r="J32" s="304">
        <v>-0.1501976250747532</v>
      </c>
    </row>
    <row r="33" spans="1:10" ht="12.75" customHeight="1">
      <c r="A33" s="306" t="s">
        <v>92</v>
      </c>
      <c r="B33" s="307">
        <v>2134.453352414591</v>
      </c>
      <c r="C33" s="308">
        <v>1.210046292410908</v>
      </c>
      <c r="D33" s="50">
        <v>2921.0119848620575</v>
      </c>
      <c r="E33" s="309">
        <v>-0.42012775471653185</v>
      </c>
      <c r="F33" s="50">
        <v>2315.1109833604805</v>
      </c>
      <c r="G33" s="310">
        <v>-1.2218728247903954</v>
      </c>
      <c r="H33" s="78"/>
      <c r="I33" s="311">
        <v>2826.397875912942</v>
      </c>
      <c r="J33" s="312">
        <v>2.7387879732027756</v>
      </c>
    </row>
    <row r="34" spans="1:10" ht="12.75" customHeight="1">
      <c r="A34" s="299" t="s">
        <v>93</v>
      </c>
      <c r="B34" s="42">
        <v>2547.446552301862</v>
      </c>
      <c r="C34" s="300">
        <v>0.46066151195923055</v>
      </c>
      <c r="D34" s="38">
        <v>3562.954129328912</v>
      </c>
      <c r="E34" s="301">
        <v>-2.021692279864169</v>
      </c>
      <c r="F34" s="38">
        <v>2929.9913664815003</v>
      </c>
      <c r="G34" s="302">
        <v>-1.8753790138040074</v>
      </c>
      <c r="H34" s="78"/>
      <c r="I34" s="305">
        <v>4170.071311796141</v>
      </c>
      <c r="J34" s="304">
        <v>-0.6509125770656397</v>
      </c>
    </row>
    <row r="35" spans="1:10" ht="12.75" customHeight="1">
      <c r="A35" s="299" t="s">
        <v>94</v>
      </c>
      <c r="B35" s="42">
        <v>2315.7725192520033</v>
      </c>
      <c r="C35" s="300">
        <v>0.13176096560512462</v>
      </c>
      <c r="D35" s="38">
        <v>3100.170718479568</v>
      </c>
      <c r="E35" s="301">
        <v>-2.4077017324335657</v>
      </c>
      <c r="F35" s="38">
        <v>2420.9346991037132</v>
      </c>
      <c r="G35" s="302">
        <v>-2.0212783918340875</v>
      </c>
      <c r="H35" s="78"/>
      <c r="I35" s="305">
        <v>3215.6580018370137</v>
      </c>
      <c r="J35" s="304">
        <v>2.500303229738691</v>
      </c>
    </row>
    <row r="36" spans="1:10" ht="12.75" customHeight="1">
      <c r="A36" s="299" t="s">
        <v>95</v>
      </c>
      <c r="B36" s="42">
        <v>2081.3872955058987</v>
      </c>
      <c r="C36" s="300">
        <v>-1.9242720983972958</v>
      </c>
      <c r="D36" s="38">
        <v>2750.8228210021566</v>
      </c>
      <c r="E36" s="301">
        <v>-4.489329476160776</v>
      </c>
      <c r="F36" s="38">
        <v>2312.9606424787835</v>
      </c>
      <c r="G36" s="302">
        <v>3.274126751023715</v>
      </c>
      <c r="H36" s="78"/>
      <c r="I36" s="305">
        <v>2730.164776856263</v>
      </c>
      <c r="J36" s="304">
        <v>1.2054796717072094</v>
      </c>
    </row>
    <row r="37" spans="1:10" ht="12.75" customHeight="1">
      <c r="A37" s="313" t="s">
        <v>96</v>
      </c>
      <c r="B37" s="44">
        <v>2028.6570217549731</v>
      </c>
      <c r="C37" s="314">
        <v>1.703650507959395</v>
      </c>
      <c r="D37" s="68">
        <v>2677.115134196629</v>
      </c>
      <c r="E37" s="315">
        <v>-0.17706012766687707</v>
      </c>
      <c r="F37" s="68">
        <v>2304.200474347772</v>
      </c>
      <c r="G37" s="316">
        <v>6.662448642655065</v>
      </c>
      <c r="H37" s="78"/>
      <c r="I37" s="317">
        <v>2256.902548625084</v>
      </c>
      <c r="J37" s="318">
        <v>-1.916617801333416</v>
      </c>
    </row>
    <row r="38" spans="1:10" ht="12.75" customHeight="1">
      <c r="A38" s="299" t="s">
        <v>97</v>
      </c>
      <c r="B38" s="42">
        <v>2100.927620573806</v>
      </c>
      <c r="C38" s="300">
        <v>1.543628026056922</v>
      </c>
      <c r="D38" s="38">
        <v>2794.104662260083</v>
      </c>
      <c r="E38" s="301">
        <v>0.15995916755595374</v>
      </c>
      <c r="F38" s="38">
        <v>2165.600879824035</v>
      </c>
      <c r="G38" s="302">
        <v>-8.618423447221673</v>
      </c>
      <c r="H38" s="78"/>
      <c r="I38" s="305">
        <v>2337.983982232392</v>
      </c>
      <c r="J38" s="304">
        <v>0.09211400219697907</v>
      </c>
    </row>
    <row r="39" spans="1:10" ht="12.75" customHeight="1">
      <c r="A39" s="299" t="s">
        <v>98</v>
      </c>
      <c r="B39" s="42">
        <v>2032.2237080053997</v>
      </c>
      <c r="C39" s="300">
        <v>-0.5644261157867874</v>
      </c>
      <c r="D39" s="38">
        <v>2523.1896479287457</v>
      </c>
      <c r="E39" s="301">
        <v>-3.3711188342853404</v>
      </c>
      <c r="F39" s="38">
        <v>2196.1498942278636</v>
      </c>
      <c r="G39" s="302">
        <v>4.724807594554207</v>
      </c>
      <c r="H39" s="78"/>
      <c r="I39" s="305">
        <v>2076.73125171984</v>
      </c>
      <c r="J39" s="304">
        <v>3.26847874686986</v>
      </c>
    </row>
    <row r="40" spans="1:10" ht="12.75" customHeight="1">
      <c r="A40" s="299" t="s">
        <v>99</v>
      </c>
      <c r="B40" s="42">
        <v>2342.214234657848</v>
      </c>
      <c r="C40" s="300">
        <v>-0.02548799200990004</v>
      </c>
      <c r="D40" s="38">
        <v>3077.194141429552</v>
      </c>
      <c r="E40" s="301">
        <v>-2.6442574849643705</v>
      </c>
      <c r="F40" s="38">
        <v>2619.5832882346576</v>
      </c>
      <c r="G40" s="302">
        <v>2.913159606913169</v>
      </c>
      <c r="H40" s="78"/>
      <c r="I40" s="305">
        <v>2734.4884700129787</v>
      </c>
      <c r="J40" s="304">
        <v>-0.3165069590938714</v>
      </c>
    </row>
    <row r="41" spans="1:10" ht="12.75" customHeight="1">
      <c r="A41" s="299" t="s">
        <v>100</v>
      </c>
      <c r="B41" s="42">
        <v>2467.4661351749955</v>
      </c>
      <c r="C41" s="300">
        <v>-0.4937696466415815</v>
      </c>
      <c r="D41" s="38">
        <v>3411.7637272985244</v>
      </c>
      <c r="E41" s="301">
        <v>-0.5964281028013545</v>
      </c>
      <c r="F41" s="38">
        <v>2541.8353474320243</v>
      </c>
      <c r="G41" s="302">
        <v>-5.115281888647999</v>
      </c>
      <c r="H41" s="78"/>
      <c r="I41" s="305">
        <v>3460.2044479633837</v>
      </c>
      <c r="J41" s="304">
        <v>0.4023598873960026</v>
      </c>
    </row>
    <row r="42" spans="1:10" ht="12.75" customHeight="1">
      <c r="A42" s="299" t="s">
        <v>101</v>
      </c>
      <c r="B42" s="42">
        <v>2170.169014321253</v>
      </c>
      <c r="C42" s="300">
        <v>0.18173374904399964</v>
      </c>
      <c r="D42" s="38">
        <v>2698.7225873825173</v>
      </c>
      <c r="E42" s="301">
        <v>-1.8252499493820835</v>
      </c>
      <c r="F42" s="38">
        <v>2254.327259848097</v>
      </c>
      <c r="G42" s="302">
        <v>2.4405729743187834</v>
      </c>
      <c r="H42" s="78"/>
      <c r="I42" s="305">
        <v>2337.4173579520116</v>
      </c>
      <c r="J42" s="304">
        <v>-0.7278917409424253</v>
      </c>
    </row>
    <row r="43" spans="1:10" ht="12.75" customHeight="1">
      <c r="A43" s="306" t="s">
        <v>102</v>
      </c>
      <c r="B43" s="307">
        <v>2216.7619098770074</v>
      </c>
      <c r="C43" s="308">
        <v>-4.718851387445099</v>
      </c>
      <c r="D43" s="50">
        <v>2874.7953739140153</v>
      </c>
      <c r="E43" s="309">
        <v>-6.671958973553856</v>
      </c>
      <c r="F43" s="50">
        <v>2459.097449836118</v>
      </c>
      <c r="G43" s="310">
        <v>-2.209524097574871</v>
      </c>
      <c r="H43" s="78"/>
      <c r="I43" s="311">
        <v>2575.318755903274</v>
      </c>
      <c r="J43" s="312">
        <v>1.3942507937634332</v>
      </c>
    </row>
    <row r="44" spans="1:10" ht="12.75" customHeight="1">
      <c r="A44" s="299" t="s">
        <v>103</v>
      </c>
      <c r="B44" s="42">
        <v>2284.967465350702</v>
      </c>
      <c r="C44" s="300">
        <v>-0.198133972924893</v>
      </c>
      <c r="D44" s="38">
        <v>3011.1575904183137</v>
      </c>
      <c r="E44" s="301">
        <v>-2.3809320546378245</v>
      </c>
      <c r="F44" s="38">
        <v>2449.2461955880617</v>
      </c>
      <c r="G44" s="302">
        <v>-4.912092142700004</v>
      </c>
      <c r="H44" s="78"/>
      <c r="I44" s="305">
        <v>2892.69748423703</v>
      </c>
      <c r="J44" s="304">
        <v>1.6930099262429934</v>
      </c>
    </row>
    <row r="45" spans="1:10" ht="12.75" customHeight="1">
      <c r="A45" s="299" t="s">
        <v>104</v>
      </c>
      <c r="B45" s="42">
        <v>1981.8919039192485</v>
      </c>
      <c r="C45" s="300">
        <v>2.038560807512482</v>
      </c>
      <c r="D45" s="38">
        <v>2585.1688540332907</v>
      </c>
      <c r="E45" s="301">
        <v>-1.1323986255207927</v>
      </c>
      <c r="F45" s="38">
        <v>2120.4879214459506</v>
      </c>
      <c r="G45" s="302">
        <v>-5.750217891923299</v>
      </c>
      <c r="H45" s="78"/>
      <c r="I45" s="305">
        <v>2216.187066499654</v>
      </c>
      <c r="J45" s="304">
        <v>2.4791621879302</v>
      </c>
    </row>
    <row r="46" spans="1:10" ht="12.75" customHeight="1">
      <c r="A46" s="299" t="s">
        <v>105</v>
      </c>
      <c r="B46" s="42">
        <v>1973.1221427367102</v>
      </c>
      <c r="C46" s="300">
        <v>-1.2277889971836373</v>
      </c>
      <c r="D46" s="38">
        <v>2577.8287115403764</v>
      </c>
      <c r="E46" s="301">
        <v>-4.795807654875773</v>
      </c>
      <c r="F46" s="38">
        <v>2105.98392652124</v>
      </c>
      <c r="G46" s="302">
        <v>-2.647437379773095</v>
      </c>
      <c r="H46" s="78"/>
      <c r="I46" s="305">
        <v>2346.1725574297852</v>
      </c>
      <c r="J46" s="304">
        <v>0.7713577557770606</v>
      </c>
    </row>
    <row r="47" spans="1:10" ht="12.75" customHeight="1">
      <c r="A47" s="313" t="s">
        <v>106</v>
      </c>
      <c r="B47" s="44">
        <v>2287.547575744476</v>
      </c>
      <c r="C47" s="314">
        <v>-0.42412682051443085</v>
      </c>
      <c r="D47" s="68">
        <v>3155.2098277449636</v>
      </c>
      <c r="E47" s="315">
        <v>-2.82770777016421</v>
      </c>
      <c r="F47" s="68">
        <v>2538.1786688534467</v>
      </c>
      <c r="G47" s="316">
        <v>1.2560477298672197</v>
      </c>
      <c r="H47" s="78"/>
      <c r="I47" s="317">
        <v>3419.7969807910804</v>
      </c>
      <c r="J47" s="318">
        <v>0.3858305632444825</v>
      </c>
    </row>
    <row r="48" spans="1:10" ht="12.75" customHeight="1">
      <c r="A48" s="306" t="s">
        <v>107</v>
      </c>
      <c r="B48" s="307">
        <v>2163.6918660376564</v>
      </c>
      <c r="C48" s="308">
        <v>2.0834995575366406</v>
      </c>
      <c r="D48" s="50">
        <v>2970.4779489623043</v>
      </c>
      <c r="E48" s="309">
        <v>0.13331872580151582</v>
      </c>
      <c r="F48" s="50">
        <v>2572.7919378872243</v>
      </c>
      <c r="G48" s="310">
        <v>6.19338337365312</v>
      </c>
      <c r="H48" s="78"/>
      <c r="I48" s="311">
        <v>2658.709302226863</v>
      </c>
      <c r="J48" s="312">
        <v>1.6204410764810433</v>
      </c>
    </row>
    <row r="49" spans="1:10" ht="12.75" customHeight="1">
      <c r="A49" s="299" t="s">
        <v>108</v>
      </c>
      <c r="B49" s="42">
        <v>2106.874571933918</v>
      </c>
      <c r="C49" s="300">
        <v>-0.3501783519255497</v>
      </c>
      <c r="D49" s="38">
        <v>2904.8400373000904</v>
      </c>
      <c r="E49" s="301">
        <v>-4.248919434430434</v>
      </c>
      <c r="F49" s="38">
        <v>2469.0691954981244</v>
      </c>
      <c r="G49" s="302">
        <v>4.626540266000973</v>
      </c>
      <c r="H49" s="78"/>
      <c r="I49" s="305">
        <v>2564.5399852624637</v>
      </c>
      <c r="J49" s="304">
        <v>1.4748243027461712</v>
      </c>
    </row>
    <row r="50" spans="1:10" ht="12.75" customHeight="1">
      <c r="A50" s="299" t="s">
        <v>109</v>
      </c>
      <c r="B50" s="42">
        <v>1871.5427527626653</v>
      </c>
      <c r="C50" s="300">
        <v>0.3277549091100127</v>
      </c>
      <c r="D50" s="38">
        <v>2570.4671038981996</v>
      </c>
      <c r="E50" s="301">
        <v>-1.1238384025888308</v>
      </c>
      <c r="F50" s="38">
        <v>2166.8662409082845</v>
      </c>
      <c r="G50" s="302">
        <v>0.08212197286955814</v>
      </c>
      <c r="H50" s="78"/>
      <c r="I50" s="305">
        <v>2268.1289061045104</v>
      </c>
      <c r="J50" s="304">
        <v>2.134620654660594</v>
      </c>
    </row>
    <row r="51" spans="1:10" ht="12.75" customHeight="1">
      <c r="A51" s="299" t="s">
        <v>110</v>
      </c>
      <c r="B51" s="42">
        <v>1871.159274798722</v>
      </c>
      <c r="C51" s="300">
        <v>-1.5788481375025043</v>
      </c>
      <c r="D51" s="38">
        <v>2430.1194209196483</v>
      </c>
      <c r="E51" s="301">
        <v>-4.757347047558994</v>
      </c>
      <c r="F51" s="38">
        <v>2076.8241708314404</v>
      </c>
      <c r="G51" s="302">
        <v>-2.5220069571233665</v>
      </c>
      <c r="H51" s="78"/>
      <c r="I51" s="305">
        <v>2118.65741264917</v>
      </c>
      <c r="J51" s="304">
        <v>1.936567970304793</v>
      </c>
    </row>
    <row r="52" spans="1:10" ht="12.75" customHeight="1">
      <c r="A52" s="313" t="s">
        <v>111</v>
      </c>
      <c r="B52" s="44">
        <v>1864.3336154717394</v>
      </c>
      <c r="C52" s="314">
        <v>-0.02433909842596904</v>
      </c>
      <c r="D52" s="68">
        <v>2494.7342275211126</v>
      </c>
      <c r="E52" s="315">
        <v>-2.125314380298576</v>
      </c>
      <c r="F52" s="68">
        <v>2065.2533146491323</v>
      </c>
      <c r="G52" s="316">
        <v>-6.708024924382855</v>
      </c>
      <c r="H52" s="78"/>
      <c r="I52" s="317">
        <v>2176.03586540882</v>
      </c>
      <c r="J52" s="318">
        <v>0.5917888261988367</v>
      </c>
    </row>
    <row r="53" spans="1:10" ht="12.75" customHeight="1">
      <c r="A53" s="299" t="s">
        <v>112</v>
      </c>
      <c r="B53" s="42">
        <v>1829.010771617503</v>
      </c>
      <c r="C53" s="300">
        <v>-0.09873311125306827</v>
      </c>
      <c r="D53" s="38">
        <v>2414.915067883924</v>
      </c>
      <c r="E53" s="301">
        <v>-2.23799852680537</v>
      </c>
      <c r="F53" s="38">
        <v>2091.8235978589714</v>
      </c>
      <c r="G53" s="302">
        <v>13.527722489144026</v>
      </c>
      <c r="H53" s="78"/>
      <c r="I53" s="305">
        <v>1856.9598206057628</v>
      </c>
      <c r="J53" s="304">
        <v>2.229120679699406</v>
      </c>
    </row>
    <row r="54" spans="1:10" ht="12.75" customHeight="1" thickBot="1">
      <c r="A54" s="299" t="s">
        <v>113</v>
      </c>
      <c r="B54" s="42">
        <v>1447.168700425825</v>
      </c>
      <c r="C54" s="300">
        <v>-1.9413209367684487</v>
      </c>
      <c r="D54" s="38">
        <v>2204.656803141981</v>
      </c>
      <c r="E54" s="301">
        <v>-1.7708534644438743</v>
      </c>
      <c r="F54" s="38">
        <v>1923.671606401897</v>
      </c>
      <c r="G54" s="302">
        <v>-7.040479713063178</v>
      </c>
      <c r="H54" s="78"/>
      <c r="I54" s="305">
        <v>1847.2674806613074</v>
      </c>
      <c r="J54" s="304">
        <v>1.7652855008654598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3.5">
      <c r="A56" s="322" t="s">
        <v>114</v>
      </c>
      <c r="B56" s="343">
        <f>LARGE(B8:B54,1)</f>
        <v>2547.446552301862</v>
      </c>
      <c r="C56" s="361" t="str">
        <f>INDEX(A8:A54,MATCH(B56,$B$8:$B$54,0))</f>
        <v>大阪府</v>
      </c>
      <c r="D56" s="372">
        <f>LARGE(D8:D54,1)</f>
        <v>3562.954129328912</v>
      </c>
      <c r="E56" s="323" t="str">
        <f>INDEX(A8:A54,MATCH(D56,$D$8:$D$54,0))</f>
        <v>大阪府</v>
      </c>
      <c r="F56" s="366">
        <f>LARGE(F8:F54,1)</f>
        <v>2929.9913664815003</v>
      </c>
      <c r="G56" s="324" t="str">
        <f>INDEX(A8:A54,MATCH(F56,$F$8:$F$54,0))</f>
        <v>大阪府</v>
      </c>
      <c r="I56" s="343">
        <f>LARGE(I8:I54,1)</f>
        <v>4170.071311796141</v>
      </c>
      <c r="J56" s="324" t="str">
        <f>INDEX(A8:A54,MATCH(I56,$I$8:$I$54,0))</f>
        <v>大阪府</v>
      </c>
    </row>
    <row r="57" spans="1:10" ht="13.5">
      <c r="A57" s="325" t="s">
        <v>115</v>
      </c>
      <c r="B57" s="327">
        <f>LARGE(B8:B54,2)</f>
        <v>2467.4661351749955</v>
      </c>
      <c r="C57" s="362" t="str">
        <f>INDEX(A8:A54,MATCH(B57,$B$8:$B$54,0))</f>
        <v>広島県</v>
      </c>
      <c r="D57" s="373">
        <f>LARGE(D8:D54,2)</f>
        <v>3411.7637272985244</v>
      </c>
      <c r="E57" s="326" t="str">
        <f>INDEX(A8:A54,MATCH(D57,$D$8:$D$54,0))</f>
        <v>広島県</v>
      </c>
      <c r="F57" s="367">
        <f>LARGE(F8:F54,2)</f>
        <v>2619.5832882346576</v>
      </c>
      <c r="G57" s="328" t="str">
        <f>INDEX(A8:A54,MATCH(F57,$F$8:$F$54,0))</f>
        <v>岡山県</v>
      </c>
      <c r="I57" s="327">
        <f>LARGE(I8:I54,2)</f>
        <v>3460.2044479633837</v>
      </c>
      <c r="J57" s="328" t="str">
        <f>INDEX(A8:A54,MATCH(I57,$I$8:$I$54,0))</f>
        <v>広島県</v>
      </c>
    </row>
    <row r="58" spans="1:10" ht="13.5">
      <c r="A58" s="325" t="s">
        <v>116</v>
      </c>
      <c r="B58" s="344">
        <f>LARGE(B8:B54,3)</f>
        <v>2342.214234657848</v>
      </c>
      <c r="C58" s="362" t="str">
        <f>INDEX(A8:A54,MATCH(B58,$B$8:$B$54,0))</f>
        <v>岡山県</v>
      </c>
      <c r="D58" s="374">
        <f>LARGE(D8:D54,3)</f>
        <v>3155.2098277449636</v>
      </c>
      <c r="E58" s="326" t="str">
        <f>INDEX(A8:A54,MATCH(D58,$D$8:$D$54,0))</f>
        <v>福岡県</v>
      </c>
      <c r="F58" s="368">
        <f>LARGE(F8:F54,3)</f>
        <v>2592.3430021336717</v>
      </c>
      <c r="G58" s="328" t="str">
        <f>INDEX(A8:A54,MATCH(F58,$F$8:$F$54,0))</f>
        <v>北海道</v>
      </c>
      <c r="I58" s="344">
        <f>LARGE(I8:I54,3)</f>
        <v>3419.7969807910804</v>
      </c>
      <c r="J58" s="328" t="str">
        <f>INDEX(A8:A54,MATCH(I58,$I$8:$I$54,0))</f>
        <v>福岡県</v>
      </c>
    </row>
    <row r="59" spans="1:10" ht="13.5">
      <c r="A59" s="329" t="s">
        <v>117</v>
      </c>
      <c r="B59" s="345">
        <f>SMALL(B8:B54,3)</f>
        <v>1816.2231633856609</v>
      </c>
      <c r="C59" s="363" t="str">
        <f>INDEX(A8:A54,MATCH(B59,$B$8:$B$54,0))</f>
        <v>栃木県</v>
      </c>
      <c r="D59" s="375">
        <f>SMALL(D8:D54,3)</f>
        <v>2306.211713300247</v>
      </c>
      <c r="E59" s="331" t="str">
        <f>INDEX(A8:A54,MATCH(D59,$D$8:$D$54,0))</f>
        <v>石川県</v>
      </c>
      <c r="F59" s="369">
        <f>SMALL(F8:F54,3)</f>
        <v>2036.7121257785814</v>
      </c>
      <c r="G59" s="332" t="str">
        <f>INDEX(A8:A54,MATCH(F59,$F$8:$F$54,0))</f>
        <v>長野県</v>
      </c>
      <c r="I59" s="345">
        <f>SMALL(I8:I54,3)</f>
        <v>1856.9598206057628</v>
      </c>
      <c r="J59" s="332" t="str">
        <f>INDEX(A8:A54,MATCH(I59,$I$8:$I$54,0))</f>
        <v>鹿児島県</v>
      </c>
    </row>
    <row r="60" spans="1:10" ht="13.5">
      <c r="A60" s="325" t="s">
        <v>118</v>
      </c>
      <c r="B60" s="344">
        <f>SMALL(B8:B54,2)</f>
        <v>1756.8283250562345</v>
      </c>
      <c r="C60" s="362" t="str">
        <f>INDEX(A8:A54,MATCH(B60,$B$8:$B$54,0))</f>
        <v>青森県</v>
      </c>
      <c r="D60" s="374">
        <f>SMALL(D8:D54,2)</f>
        <v>2228.870523415978</v>
      </c>
      <c r="E60" s="326" t="str">
        <f>INDEX(A8:A54,MATCH(D60,$D$8:$D$54,0))</f>
        <v>青森県</v>
      </c>
      <c r="F60" s="368">
        <f>SMALL(F8:F54,2)</f>
        <v>1948.7808851014215</v>
      </c>
      <c r="G60" s="328" t="str">
        <f>INDEX(A8:A54,MATCH(F60,$F$8:$F$54,0))</f>
        <v>静岡県</v>
      </c>
      <c r="I60" s="344">
        <f>SMALL(I8:I54,2)</f>
        <v>1847.2674806613074</v>
      </c>
      <c r="J60" s="328" t="str">
        <f>INDEX(A8:A54,MATCH(I60,$I$8:$I$54,0))</f>
        <v>沖縄県</v>
      </c>
    </row>
    <row r="61" spans="1:10" ht="13.5">
      <c r="A61" s="346" t="s">
        <v>119</v>
      </c>
      <c r="B61" s="347">
        <f>SMALL(B8:B54,1)</f>
        <v>1447.168700425825</v>
      </c>
      <c r="C61" s="364" t="str">
        <f>INDEX(A8:A54,MATCH(B61,$B$8:$B$54,0))</f>
        <v>沖縄県</v>
      </c>
      <c r="D61" s="376">
        <f>SMALL(D8:D54,1)</f>
        <v>2204.656803141981</v>
      </c>
      <c r="E61" s="335" t="str">
        <f>INDEX(A8:A54,MATCH(D61,$D$8:$D$54,0))</f>
        <v>沖縄県</v>
      </c>
      <c r="F61" s="370">
        <f>SMALL(F8:F54,1)</f>
        <v>1923.671606401897</v>
      </c>
      <c r="G61" s="336" t="str">
        <f>INDEX(A8:A54,MATCH(F61,$F$8:$F$54,0))</f>
        <v>沖縄県</v>
      </c>
      <c r="I61" s="347">
        <f>SMALL(I8:I54,1)</f>
        <v>1678.3179918020282</v>
      </c>
      <c r="J61" s="336" t="str">
        <f>INDEX(A8:A54,MATCH(I61,$I$8:$I$54,0))</f>
        <v>青森県</v>
      </c>
    </row>
    <row r="62" spans="1:10" ht="14.25" thickBot="1">
      <c r="A62" s="337" t="s">
        <v>120</v>
      </c>
      <c r="B62" s="338">
        <f>IF(B61=0,0,B56/B61)</f>
        <v>1.7602968828390801</v>
      </c>
      <c r="C62" s="365"/>
      <c r="D62" s="377">
        <f>IF(D61=0,0,D56/D61)</f>
        <v>1.6161037510469407</v>
      </c>
      <c r="E62" s="339"/>
      <c r="F62" s="371">
        <f>IF(F61=0,0,F56/F61)</f>
        <v>1.5231245066624752</v>
      </c>
      <c r="G62" s="341"/>
      <c r="H62" s="340"/>
      <c r="I62" s="338">
        <f>IF(I61=0,0,I56/I61)</f>
        <v>2.484672947656773</v>
      </c>
      <c r="J62" s="341"/>
    </row>
    <row r="63" spans="1:10" ht="13.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3.5">
      <c r="A64" s="342"/>
    </row>
    <row r="73" ht="13.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E18" sqref="E18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7.2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3.5">
      <c r="A3" s="284" t="s">
        <v>133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21.7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5063.386112349166</v>
      </c>
      <c r="C7" s="293">
        <v>2.346682460790177</v>
      </c>
      <c r="D7" s="295">
        <v>8144.904252277828</v>
      </c>
      <c r="E7" s="296">
        <v>-0.805543243820253</v>
      </c>
      <c r="F7" s="295">
        <v>5747.672730515316</v>
      </c>
      <c r="G7" s="297">
        <v>1.0843950848828001</v>
      </c>
      <c r="H7" s="78"/>
      <c r="I7" s="292">
        <v>13586.774518797793</v>
      </c>
      <c r="J7" s="298">
        <v>-0.06652303991252495</v>
      </c>
    </row>
    <row r="8" spans="1:10" ht="12.75" customHeight="1">
      <c r="A8" s="299" t="s">
        <v>67</v>
      </c>
      <c r="B8" s="42">
        <v>5952.364159618502</v>
      </c>
      <c r="C8" s="300">
        <v>1.829482397538868</v>
      </c>
      <c r="D8" s="38">
        <v>9012.095101794295</v>
      </c>
      <c r="E8" s="301">
        <v>-2.4458115802972316</v>
      </c>
      <c r="F8" s="38">
        <v>6781.194856121331</v>
      </c>
      <c r="G8" s="302">
        <v>0.2702081717325058</v>
      </c>
      <c r="H8" s="78"/>
      <c r="I8" s="303">
        <v>15657.141084106268</v>
      </c>
      <c r="J8" s="304">
        <v>-0.18652725217911836</v>
      </c>
    </row>
    <row r="9" spans="1:10" ht="12.75" customHeight="1">
      <c r="A9" s="299" t="s">
        <v>68</v>
      </c>
      <c r="B9" s="42">
        <v>5712.107172316225</v>
      </c>
      <c r="C9" s="300">
        <v>3.837481761553761</v>
      </c>
      <c r="D9" s="38">
        <v>9223.96140296457</v>
      </c>
      <c r="E9" s="301">
        <v>-2.6682667581992234</v>
      </c>
      <c r="F9" s="38">
        <v>6616.100142933715</v>
      </c>
      <c r="G9" s="302">
        <v>-2.225903205004883</v>
      </c>
      <c r="H9" s="78"/>
      <c r="I9" s="305">
        <v>15181.424779031093</v>
      </c>
      <c r="J9" s="304">
        <v>0.8161096090675102</v>
      </c>
    </row>
    <row r="10" spans="1:10" ht="12.75" customHeight="1">
      <c r="A10" s="299" t="s">
        <v>69</v>
      </c>
      <c r="B10" s="42">
        <v>5961.147040714461</v>
      </c>
      <c r="C10" s="300">
        <v>2.809877248419795</v>
      </c>
      <c r="D10" s="38">
        <v>9171.94936983415</v>
      </c>
      <c r="E10" s="301">
        <v>-0.8208367727422683</v>
      </c>
      <c r="F10" s="38">
        <v>6718.9181219186285</v>
      </c>
      <c r="G10" s="302">
        <v>-4.345180972021524</v>
      </c>
      <c r="H10" s="78"/>
      <c r="I10" s="305">
        <v>14377.121397024639</v>
      </c>
      <c r="J10" s="304">
        <v>0.30009801891910115</v>
      </c>
    </row>
    <row r="11" spans="1:10" ht="12.75" customHeight="1">
      <c r="A11" s="299" t="s">
        <v>70</v>
      </c>
      <c r="B11" s="42">
        <v>5825.176386073401</v>
      </c>
      <c r="C11" s="300">
        <v>3.935874777479569</v>
      </c>
      <c r="D11" s="38">
        <v>9560.199406458782</v>
      </c>
      <c r="E11" s="301">
        <v>-0.3544282484600245</v>
      </c>
      <c r="F11" s="38">
        <v>6622.66405892389</v>
      </c>
      <c r="G11" s="302">
        <v>1.4839210488523094</v>
      </c>
      <c r="H11" s="78"/>
      <c r="I11" s="305">
        <v>14904.985163728226</v>
      </c>
      <c r="J11" s="304">
        <v>-0.6280737671748398</v>
      </c>
    </row>
    <row r="12" spans="1:10" ht="12.75" customHeight="1">
      <c r="A12" s="299" t="s">
        <v>71</v>
      </c>
      <c r="B12" s="42">
        <v>6787.661184564918</v>
      </c>
      <c r="C12" s="300">
        <v>2.545630919380642</v>
      </c>
      <c r="D12" s="38">
        <v>10078.698770867732</v>
      </c>
      <c r="E12" s="301">
        <v>-1.5516323931384761</v>
      </c>
      <c r="F12" s="38">
        <v>7294.112329880154</v>
      </c>
      <c r="G12" s="302">
        <v>3.2835728164943134</v>
      </c>
      <c r="H12" s="78"/>
      <c r="I12" s="305">
        <v>16682.611287376214</v>
      </c>
      <c r="J12" s="304">
        <v>-0.34223280734501316</v>
      </c>
    </row>
    <row r="13" spans="1:10" ht="12.75" customHeight="1">
      <c r="A13" s="306" t="s">
        <v>72</v>
      </c>
      <c r="B13" s="307">
        <v>5489.54943868197</v>
      </c>
      <c r="C13" s="308">
        <v>2.885140678390428</v>
      </c>
      <c r="D13" s="50">
        <v>7986.307422493777</v>
      </c>
      <c r="E13" s="309">
        <v>-1.453754037726796</v>
      </c>
      <c r="F13" s="50">
        <v>5859.1575576430405</v>
      </c>
      <c r="G13" s="310">
        <v>2.2891039461481455</v>
      </c>
      <c r="H13" s="78"/>
      <c r="I13" s="311">
        <v>12747.343897328445</v>
      </c>
      <c r="J13" s="312">
        <v>-0.04794759769337986</v>
      </c>
    </row>
    <row r="14" spans="1:10" ht="12.75" customHeight="1">
      <c r="A14" s="299" t="s">
        <v>73</v>
      </c>
      <c r="B14" s="42">
        <v>5607.227820716866</v>
      </c>
      <c r="C14" s="300">
        <v>1.535472986644578</v>
      </c>
      <c r="D14" s="38">
        <v>8760.274143199636</v>
      </c>
      <c r="E14" s="301">
        <v>-3.0966355472361755</v>
      </c>
      <c r="F14" s="38">
        <v>6332.480244309417</v>
      </c>
      <c r="G14" s="302">
        <v>-0.34193044981645926</v>
      </c>
      <c r="H14" s="78"/>
      <c r="I14" s="305">
        <v>14431.825452221956</v>
      </c>
      <c r="J14" s="304">
        <v>-0.9010487671209546</v>
      </c>
    </row>
    <row r="15" spans="1:10" ht="12.75" customHeight="1">
      <c r="A15" s="299" t="s">
        <v>74</v>
      </c>
      <c r="B15" s="42">
        <v>4839.271107444928</v>
      </c>
      <c r="C15" s="300">
        <v>2.1837792961272697</v>
      </c>
      <c r="D15" s="38">
        <v>7947.182520292097</v>
      </c>
      <c r="E15" s="301">
        <v>-1.1045548220898098</v>
      </c>
      <c r="F15" s="38">
        <v>5776.2476255088195</v>
      </c>
      <c r="G15" s="302">
        <v>2.23879550725394</v>
      </c>
      <c r="H15" s="78"/>
      <c r="I15" s="305">
        <v>13862.15345743251</v>
      </c>
      <c r="J15" s="304">
        <v>0.4797254943407694</v>
      </c>
    </row>
    <row r="16" spans="1:10" ht="12.75" customHeight="1">
      <c r="A16" s="299" t="s">
        <v>75</v>
      </c>
      <c r="B16" s="42">
        <v>4266.639613580836</v>
      </c>
      <c r="C16" s="300">
        <v>3.150385019435504</v>
      </c>
      <c r="D16" s="38">
        <v>7047.786043796817</v>
      </c>
      <c r="E16" s="301">
        <v>-0.8882419677891278</v>
      </c>
      <c r="F16" s="38">
        <v>4929.595316159251</v>
      </c>
      <c r="G16" s="302">
        <v>-0.995722020980196</v>
      </c>
      <c r="H16" s="78"/>
      <c r="I16" s="305">
        <v>11675.273602665273</v>
      </c>
      <c r="J16" s="304">
        <v>0.18597660572920915</v>
      </c>
    </row>
    <row r="17" spans="1:10" ht="12.75" customHeight="1">
      <c r="A17" s="313" t="s">
        <v>76</v>
      </c>
      <c r="B17" s="44">
        <v>4140.667561162914</v>
      </c>
      <c r="C17" s="314">
        <v>4.164542022371904</v>
      </c>
      <c r="D17" s="68">
        <v>6509.752246370504</v>
      </c>
      <c r="E17" s="315">
        <v>2.4978148817210553</v>
      </c>
      <c r="F17" s="68">
        <v>4629.230820928123</v>
      </c>
      <c r="G17" s="316">
        <v>0.38305266655078185</v>
      </c>
      <c r="H17" s="78"/>
      <c r="I17" s="317">
        <v>10523.739107545554</v>
      </c>
      <c r="J17" s="318">
        <v>2.2186407616078867</v>
      </c>
    </row>
    <row r="18" spans="1:10" ht="12.75" customHeight="1">
      <c r="A18" s="299" t="s">
        <v>77</v>
      </c>
      <c r="B18" s="42">
        <v>5007.726377304194</v>
      </c>
      <c r="C18" s="300">
        <v>1.5647771195105236</v>
      </c>
      <c r="D18" s="38">
        <v>8137.5900238997965</v>
      </c>
      <c r="E18" s="301">
        <v>-1.3009971848888569</v>
      </c>
      <c r="F18" s="38">
        <v>5759.98500191836</v>
      </c>
      <c r="G18" s="302">
        <v>0.5585873274359017</v>
      </c>
      <c r="H18" s="78"/>
      <c r="I18" s="305">
        <v>13418.576283879967</v>
      </c>
      <c r="J18" s="304">
        <v>-0.93441580092491</v>
      </c>
    </row>
    <row r="19" spans="1:10" ht="12.75" customHeight="1">
      <c r="A19" s="299" t="s">
        <v>78</v>
      </c>
      <c r="B19" s="42">
        <v>4915.086761641505</v>
      </c>
      <c r="C19" s="300">
        <v>2.651667939126682</v>
      </c>
      <c r="D19" s="38">
        <v>7942.771960552869</v>
      </c>
      <c r="E19" s="301">
        <v>-0.42249114263869103</v>
      </c>
      <c r="F19" s="38">
        <v>5489.202117377664</v>
      </c>
      <c r="G19" s="302">
        <v>3.0962902935622196</v>
      </c>
      <c r="H19" s="78"/>
      <c r="I19" s="305">
        <v>13104.793335951921</v>
      </c>
      <c r="J19" s="304">
        <v>-0.40260183674378425</v>
      </c>
    </row>
    <row r="20" spans="1:10" ht="12.75" customHeight="1">
      <c r="A20" s="299" t="s">
        <v>79</v>
      </c>
      <c r="B20" s="42">
        <v>5073.1071801651415</v>
      </c>
      <c r="C20" s="300">
        <v>0.7025992341398819</v>
      </c>
      <c r="D20" s="38">
        <v>9174.578670811734</v>
      </c>
      <c r="E20" s="301">
        <v>-1.4916529247012846</v>
      </c>
      <c r="F20" s="38">
        <v>6258.309416636658</v>
      </c>
      <c r="G20" s="302">
        <v>1.4080766154791036</v>
      </c>
      <c r="H20" s="78"/>
      <c r="I20" s="305">
        <v>15426.396205649044</v>
      </c>
      <c r="J20" s="304">
        <v>-1.0062733157540862</v>
      </c>
    </row>
    <row r="21" spans="1:10" ht="12.75" customHeight="1">
      <c r="A21" s="299" t="s">
        <v>80</v>
      </c>
      <c r="B21" s="42">
        <v>5518.122008167804</v>
      </c>
      <c r="C21" s="300">
        <v>0.9076212532996379</v>
      </c>
      <c r="D21" s="38">
        <v>9014.773796406793</v>
      </c>
      <c r="E21" s="301">
        <v>-2.477951595464063</v>
      </c>
      <c r="F21" s="38">
        <v>6310.0581209995835</v>
      </c>
      <c r="G21" s="302">
        <v>-0.5891020903239337</v>
      </c>
      <c r="H21" s="78"/>
      <c r="I21" s="305">
        <v>15226.668899484264</v>
      </c>
      <c r="J21" s="304">
        <v>-1.7345433637456154</v>
      </c>
    </row>
    <row r="22" spans="1:10" ht="12.75" customHeight="1">
      <c r="A22" s="299" t="s">
        <v>81</v>
      </c>
      <c r="B22" s="42">
        <v>5668.8138306871715</v>
      </c>
      <c r="C22" s="300">
        <v>1.4705464933489907</v>
      </c>
      <c r="D22" s="38">
        <v>8410.21789612199</v>
      </c>
      <c r="E22" s="301">
        <v>-1.32344158623971</v>
      </c>
      <c r="F22" s="38">
        <v>5881.422979442411</v>
      </c>
      <c r="G22" s="302">
        <v>-2.046859437768063</v>
      </c>
      <c r="H22" s="78"/>
      <c r="I22" s="305">
        <v>13341.484403618022</v>
      </c>
      <c r="J22" s="304">
        <v>-0.9394308292652909</v>
      </c>
    </row>
    <row r="23" spans="1:10" ht="12.75" customHeight="1">
      <c r="A23" s="306" t="s">
        <v>82</v>
      </c>
      <c r="B23" s="307">
        <v>4773.592099430416</v>
      </c>
      <c r="C23" s="308">
        <v>6.955309750818998</v>
      </c>
      <c r="D23" s="50">
        <v>6540.434736610095</v>
      </c>
      <c r="E23" s="309">
        <v>3.0018758504214844</v>
      </c>
      <c r="F23" s="50">
        <v>5512.800960017455</v>
      </c>
      <c r="G23" s="310">
        <v>5.719075161646131</v>
      </c>
      <c r="H23" s="78"/>
      <c r="I23" s="311">
        <v>10701.379570830211</v>
      </c>
      <c r="J23" s="312">
        <v>4.69490131080525</v>
      </c>
    </row>
    <row r="24" spans="1:10" ht="12.75" customHeight="1">
      <c r="A24" s="299" t="s">
        <v>83</v>
      </c>
      <c r="B24" s="42">
        <v>5292.836852857354</v>
      </c>
      <c r="C24" s="300">
        <v>2.1445156978154643</v>
      </c>
      <c r="D24" s="38">
        <v>7732.13003500744</v>
      </c>
      <c r="E24" s="301">
        <v>-1.4561502418440426</v>
      </c>
      <c r="F24" s="38">
        <v>5976.759647523549</v>
      </c>
      <c r="G24" s="302">
        <v>-3.399111004970891</v>
      </c>
      <c r="H24" s="78"/>
      <c r="I24" s="305">
        <v>13142.26802280538</v>
      </c>
      <c r="J24" s="304">
        <v>-0.2220151097544374</v>
      </c>
    </row>
    <row r="25" spans="1:10" ht="12.75" customHeight="1">
      <c r="A25" s="299" t="s">
        <v>84</v>
      </c>
      <c r="B25" s="42">
        <v>4273.828549669714</v>
      </c>
      <c r="C25" s="300">
        <v>9.051597457630109</v>
      </c>
      <c r="D25" s="38">
        <v>6202.253570513426</v>
      </c>
      <c r="E25" s="301">
        <v>7.055551081323557</v>
      </c>
      <c r="F25" s="38">
        <v>4591.934989675615</v>
      </c>
      <c r="G25" s="302">
        <v>-1.760682881523195</v>
      </c>
      <c r="H25" s="78"/>
      <c r="I25" s="305">
        <v>9611.220565218156</v>
      </c>
      <c r="J25" s="304">
        <v>5.599690816724959</v>
      </c>
    </row>
    <row r="26" spans="1:10" ht="12.75" customHeight="1">
      <c r="A26" s="299" t="s">
        <v>85</v>
      </c>
      <c r="B26" s="42">
        <v>5376.217421602788</v>
      </c>
      <c r="C26" s="300">
        <v>2.1160505875265727</v>
      </c>
      <c r="D26" s="38">
        <v>8843.736372993964</v>
      </c>
      <c r="E26" s="301">
        <v>-1.0413729667534568</v>
      </c>
      <c r="F26" s="38">
        <v>5859.297709923664</v>
      </c>
      <c r="G26" s="302">
        <v>1.7791075854060239</v>
      </c>
      <c r="H26" s="78"/>
      <c r="I26" s="305">
        <v>14281.914261822278</v>
      </c>
      <c r="J26" s="304">
        <v>0.19729777437899543</v>
      </c>
    </row>
    <row r="27" spans="1:10" ht="12.75" customHeight="1">
      <c r="A27" s="313" t="s">
        <v>86</v>
      </c>
      <c r="B27" s="44">
        <v>5240.334615224222</v>
      </c>
      <c r="C27" s="314">
        <v>4.740004858838162</v>
      </c>
      <c r="D27" s="68">
        <v>7977.507663028063</v>
      </c>
      <c r="E27" s="315">
        <v>0.23349132279287232</v>
      </c>
      <c r="F27" s="68">
        <v>5664.458760297368</v>
      </c>
      <c r="G27" s="316">
        <v>4.452467697456086</v>
      </c>
      <c r="H27" s="78"/>
      <c r="I27" s="317">
        <v>12610.574403628007</v>
      </c>
      <c r="J27" s="318">
        <v>1.2195365336950204</v>
      </c>
    </row>
    <row r="28" spans="1:10" ht="12.75" customHeight="1">
      <c r="A28" s="299" t="s">
        <v>87</v>
      </c>
      <c r="B28" s="42">
        <v>4910.3723018458395</v>
      </c>
      <c r="C28" s="300">
        <v>1.7452010577345192</v>
      </c>
      <c r="D28" s="38">
        <v>7743.074871122721</v>
      </c>
      <c r="E28" s="301">
        <v>-1.4911900723940619</v>
      </c>
      <c r="F28" s="38">
        <v>5482.355373399587</v>
      </c>
      <c r="G28" s="302">
        <v>-3.9586096371067185</v>
      </c>
      <c r="H28" s="78"/>
      <c r="I28" s="305">
        <v>12667.435228165923</v>
      </c>
      <c r="J28" s="304">
        <v>-0.8674066474822553</v>
      </c>
    </row>
    <row r="29" spans="1:10" ht="12.75" customHeight="1">
      <c r="A29" s="299" t="s">
        <v>88</v>
      </c>
      <c r="B29" s="42">
        <v>5084.98629435449</v>
      </c>
      <c r="C29" s="300">
        <v>2.0868041700469178</v>
      </c>
      <c r="D29" s="38">
        <v>8000.41575762151</v>
      </c>
      <c r="E29" s="301">
        <v>-1.1028638650919476</v>
      </c>
      <c r="F29" s="38">
        <v>5519.225836319679</v>
      </c>
      <c r="G29" s="302">
        <v>-0.8325531661328966</v>
      </c>
      <c r="H29" s="78"/>
      <c r="I29" s="305">
        <v>13006.337287588141</v>
      </c>
      <c r="J29" s="304">
        <v>-0.7969170058912454</v>
      </c>
    </row>
    <row r="30" spans="1:10" ht="12.75" customHeight="1">
      <c r="A30" s="299" t="s">
        <v>89</v>
      </c>
      <c r="B30" s="42">
        <v>4471.768445177674</v>
      </c>
      <c r="C30" s="300">
        <v>2.207123041733311</v>
      </c>
      <c r="D30" s="38">
        <v>6881.793059670519</v>
      </c>
      <c r="E30" s="301">
        <v>-0.6510419139143693</v>
      </c>
      <c r="F30" s="38">
        <v>5409.513243590197</v>
      </c>
      <c r="G30" s="302">
        <v>2.3169527965339256</v>
      </c>
      <c r="H30" s="78"/>
      <c r="I30" s="305">
        <v>12539.40243829429</v>
      </c>
      <c r="J30" s="304">
        <v>0.6136361799435832</v>
      </c>
    </row>
    <row r="31" spans="1:10" ht="12.75" customHeight="1">
      <c r="A31" s="299" t="s">
        <v>90</v>
      </c>
      <c r="B31" s="42">
        <v>4700.596508032313</v>
      </c>
      <c r="C31" s="300">
        <v>3.4307101451660884</v>
      </c>
      <c r="D31" s="38">
        <v>7103.070503444057</v>
      </c>
      <c r="E31" s="301">
        <v>1.8796335324075386</v>
      </c>
      <c r="F31" s="38">
        <v>4948.234642461494</v>
      </c>
      <c r="G31" s="302">
        <v>-0.5626087573261032</v>
      </c>
      <c r="H31" s="78"/>
      <c r="I31" s="305">
        <v>11142.045001966508</v>
      </c>
      <c r="J31" s="304">
        <v>2.5821234424069104</v>
      </c>
    </row>
    <row r="32" spans="1:10" ht="12.75" customHeight="1">
      <c r="A32" s="299" t="s">
        <v>91</v>
      </c>
      <c r="B32" s="42">
        <v>5320.156476018783</v>
      </c>
      <c r="C32" s="300">
        <v>2.7598171436768126</v>
      </c>
      <c r="D32" s="38">
        <v>8274.109096860679</v>
      </c>
      <c r="E32" s="301">
        <v>-0.6335847462955826</v>
      </c>
      <c r="F32" s="38">
        <v>5760.863818014141</v>
      </c>
      <c r="G32" s="302">
        <v>-1.8081595955460443</v>
      </c>
      <c r="H32" s="78"/>
      <c r="I32" s="305">
        <v>13597.046602632516</v>
      </c>
      <c r="J32" s="304">
        <v>-0.022092031113203348</v>
      </c>
    </row>
    <row r="33" spans="1:10" ht="12.75" customHeight="1">
      <c r="A33" s="306" t="s">
        <v>92</v>
      </c>
      <c r="B33" s="307">
        <v>4603.366649412338</v>
      </c>
      <c r="C33" s="308">
        <v>2.404576478055759</v>
      </c>
      <c r="D33" s="50">
        <v>7344.837788029345</v>
      </c>
      <c r="E33" s="309">
        <v>0.22972953853989964</v>
      </c>
      <c r="F33" s="50">
        <v>5110.249752483153</v>
      </c>
      <c r="G33" s="310">
        <v>0.9493035473000049</v>
      </c>
      <c r="H33" s="78"/>
      <c r="I33" s="311">
        <v>11887.312039561597</v>
      </c>
      <c r="J33" s="312">
        <v>0.660943898809137</v>
      </c>
    </row>
    <row r="34" spans="1:10" ht="12.75" customHeight="1">
      <c r="A34" s="299" t="s">
        <v>93</v>
      </c>
      <c r="B34" s="42">
        <v>4612.393492559157</v>
      </c>
      <c r="C34" s="300">
        <v>4.2666202545428575</v>
      </c>
      <c r="D34" s="38">
        <v>7755.170735194418</v>
      </c>
      <c r="E34" s="301">
        <v>1.1967213177715479</v>
      </c>
      <c r="F34" s="38">
        <v>5449.852889388724</v>
      </c>
      <c r="G34" s="302">
        <v>-0.048010527360361266</v>
      </c>
      <c r="H34" s="78"/>
      <c r="I34" s="305">
        <v>13443.046960511576</v>
      </c>
      <c r="J34" s="304">
        <v>0.8672132600257072</v>
      </c>
    </row>
    <row r="35" spans="1:10" ht="12.75" customHeight="1">
      <c r="A35" s="299" t="s">
        <v>94</v>
      </c>
      <c r="B35" s="42">
        <v>5362.249216250856</v>
      </c>
      <c r="C35" s="300">
        <v>1.447198754455954</v>
      </c>
      <c r="D35" s="38">
        <v>8412.215367928071</v>
      </c>
      <c r="E35" s="301">
        <v>-1.4734256561390282</v>
      </c>
      <c r="F35" s="38">
        <v>5690.602729458793</v>
      </c>
      <c r="G35" s="302">
        <v>0.2679730034011385</v>
      </c>
      <c r="H35" s="78"/>
      <c r="I35" s="305">
        <v>14192.227894229836</v>
      </c>
      <c r="J35" s="304">
        <v>-1.0790965480419175</v>
      </c>
    </row>
    <row r="36" spans="1:10" ht="12.75" customHeight="1">
      <c r="A36" s="299" t="s">
        <v>95</v>
      </c>
      <c r="B36" s="42">
        <v>3996.917025569655</v>
      </c>
      <c r="C36" s="300">
        <v>2.675270462731973</v>
      </c>
      <c r="D36" s="38">
        <v>6382.205488229175</v>
      </c>
      <c r="E36" s="301">
        <v>0.36020917742838776</v>
      </c>
      <c r="F36" s="38">
        <v>4231.257618044085</v>
      </c>
      <c r="G36" s="302">
        <v>3.549225733417842</v>
      </c>
      <c r="H36" s="78"/>
      <c r="I36" s="305">
        <v>11172.660134036196</v>
      </c>
      <c r="J36" s="304">
        <v>-1.0073718702018652</v>
      </c>
    </row>
    <row r="37" spans="1:10" ht="12.75" customHeight="1">
      <c r="A37" s="313" t="s">
        <v>96</v>
      </c>
      <c r="B37" s="44">
        <v>3723.7143912235006</v>
      </c>
      <c r="C37" s="314">
        <v>5.234838368285935</v>
      </c>
      <c r="D37" s="68">
        <v>5854.226560804456</v>
      </c>
      <c r="E37" s="315">
        <v>3.593882019413158</v>
      </c>
      <c r="F37" s="68">
        <v>4270.202221944826</v>
      </c>
      <c r="G37" s="316">
        <v>3.172525640155783</v>
      </c>
      <c r="H37" s="78"/>
      <c r="I37" s="317">
        <v>9763.820456069752</v>
      </c>
      <c r="J37" s="318">
        <v>1.6111572821496907</v>
      </c>
    </row>
    <row r="38" spans="1:10" ht="12.75" customHeight="1">
      <c r="A38" s="299" t="s">
        <v>97</v>
      </c>
      <c r="B38" s="42">
        <v>5408.301423972785</v>
      </c>
      <c r="C38" s="300">
        <v>4.01980814578036</v>
      </c>
      <c r="D38" s="38">
        <v>7910.726202679297</v>
      </c>
      <c r="E38" s="301">
        <v>0.6946470801558462</v>
      </c>
      <c r="F38" s="38">
        <v>5414.680063987203</v>
      </c>
      <c r="G38" s="302">
        <v>-0.4117431099859914</v>
      </c>
      <c r="H38" s="78"/>
      <c r="I38" s="305">
        <v>12578.297046583886</v>
      </c>
      <c r="J38" s="304">
        <v>-0.20892543877323533</v>
      </c>
    </row>
    <row r="39" spans="1:10" ht="12.75" customHeight="1">
      <c r="A39" s="299" t="s">
        <v>98</v>
      </c>
      <c r="B39" s="42">
        <v>6166.067980948014</v>
      </c>
      <c r="C39" s="300">
        <v>2.8530408387178454</v>
      </c>
      <c r="D39" s="38">
        <v>8338.691566535024</v>
      </c>
      <c r="E39" s="301">
        <v>1.417013222227851</v>
      </c>
      <c r="F39" s="38">
        <v>5653.05228165609</v>
      </c>
      <c r="G39" s="302">
        <v>0.2539988048993962</v>
      </c>
      <c r="H39" s="78"/>
      <c r="I39" s="305">
        <v>13344.73931271144</v>
      </c>
      <c r="J39" s="304">
        <v>0.3727194087735768</v>
      </c>
    </row>
    <row r="40" spans="1:10" ht="12.75" customHeight="1">
      <c r="A40" s="299" t="s">
        <v>99</v>
      </c>
      <c r="B40" s="42">
        <v>4462.064537797757</v>
      </c>
      <c r="C40" s="300">
        <v>0.7654890608202152</v>
      </c>
      <c r="D40" s="38">
        <v>6658.352887329315</v>
      </c>
      <c r="E40" s="301">
        <v>-1.3735979219268017</v>
      </c>
      <c r="F40" s="38">
        <v>4868.183425334632</v>
      </c>
      <c r="G40" s="302">
        <v>2.992638300785373</v>
      </c>
      <c r="H40" s="78"/>
      <c r="I40" s="305">
        <v>11613.63405873653</v>
      </c>
      <c r="J40" s="304">
        <v>-0.9912162300510658</v>
      </c>
    </row>
    <row r="41" spans="1:10" ht="12.75" customHeight="1">
      <c r="A41" s="299" t="s">
        <v>100</v>
      </c>
      <c r="B41" s="42">
        <v>5846.374079711904</v>
      </c>
      <c r="C41" s="300">
        <v>0.8680213769635117</v>
      </c>
      <c r="D41" s="38">
        <v>8838.818636492622</v>
      </c>
      <c r="E41" s="301">
        <v>-1.2545851994262307</v>
      </c>
      <c r="F41" s="38">
        <v>6039.230909469737</v>
      </c>
      <c r="G41" s="302">
        <v>-2.8770325363435347</v>
      </c>
      <c r="H41" s="78"/>
      <c r="I41" s="305">
        <v>15045.56990547671</v>
      </c>
      <c r="J41" s="304">
        <v>-1.140046632151666</v>
      </c>
    </row>
    <row r="42" spans="1:10" ht="12.75" customHeight="1">
      <c r="A42" s="299" t="s">
        <v>101</v>
      </c>
      <c r="B42" s="42">
        <v>6270.785707882293</v>
      </c>
      <c r="C42" s="300">
        <v>4.984967103645715</v>
      </c>
      <c r="D42" s="38">
        <v>8941.660667117145</v>
      </c>
      <c r="E42" s="301">
        <v>1.4122162104270473</v>
      </c>
      <c r="F42" s="38">
        <v>6127.821022391878</v>
      </c>
      <c r="G42" s="302">
        <v>7.266547707529568</v>
      </c>
      <c r="H42" s="78"/>
      <c r="I42" s="305">
        <v>14153.913745428597</v>
      </c>
      <c r="J42" s="304">
        <v>0.8009736754539034</v>
      </c>
    </row>
    <row r="43" spans="1:10" ht="12.75" customHeight="1">
      <c r="A43" s="306" t="s">
        <v>102</v>
      </c>
      <c r="B43" s="307">
        <v>4406.031849186315</v>
      </c>
      <c r="C43" s="308">
        <v>4.25723980047708</v>
      </c>
      <c r="D43" s="50">
        <v>6493.443584657933</v>
      </c>
      <c r="E43" s="309">
        <v>0.8999373297464501</v>
      </c>
      <c r="F43" s="50">
        <v>4846.609641058438</v>
      </c>
      <c r="G43" s="310">
        <v>3.289702654161445</v>
      </c>
      <c r="H43" s="78"/>
      <c r="I43" s="311">
        <v>10672.496970000919</v>
      </c>
      <c r="J43" s="312">
        <v>1.54205083658006</v>
      </c>
    </row>
    <row r="44" spans="1:10" ht="12.75" customHeight="1">
      <c r="A44" s="299" t="s">
        <v>103</v>
      </c>
      <c r="B44" s="42">
        <v>5712.776647672648</v>
      </c>
      <c r="C44" s="300">
        <v>4.219420403582404</v>
      </c>
      <c r="D44" s="38">
        <v>8599.256396640903</v>
      </c>
      <c r="E44" s="301">
        <v>1.1502344079053444</v>
      </c>
      <c r="F44" s="38">
        <v>5903.195116196768</v>
      </c>
      <c r="G44" s="302">
        <v>2.4415254629821135</v>
      </c>
      <c r="H44" s="78"/>
      <c r="I44" s="305">
        <v>13923.490366879178</v>
      </c>
      <c r="J44" s="304">
        <v>1.0924609132627126</v>
      </c>
    </row>
    <row r="45" spans="1:10" ht="12.75" customHeight="1">
      <c r="A45" s="299" t="s">
        <v>104</v>
      </c>
      <c r="B45" s="42">
        <v>4105.934499439808</v>
      </c>
      <c r="C45" s="300">
        <v>3.1574730304923406</v>
      </c>
      <c r="D45" s="38">
        <v>6296.29521446863</v>
      </c>
      <c r="E45" s="301">
        <v>0.4371276712631982</v>
      </c>
      <c r="F45" s="38">
        <v>4386.679701077512</v>
      </c>
      <c r="G45" s="302">
        <v>0.5052046214621129</v>
      </c>
      <c r="H45" s="78"/>
      <c r="I45" s="305">
        <v>10585.87359083176</v>
      </c>
      <c r="J45" s="304">
        <v>1.9761679155801488</v>
      </c>
    </row>
    <row r="46" spans="1:10" ht="12.75" customHeight="1">
      <c r="A46" s="299" t="s">
        <v>105</v>
      </c>
      <c r="B46" s="42">
        <v>5509.855673579497</v>
      </c>
      <c r="C46" s="300">
        <v>3.3416246921981383</v>
      </c>
      <c r="D46" s="38">
        <v>8463.655157821368</v>
      </c>
      <c r="E46" s="301">
        <v>-0.9131039525780125</v>
      </c>
      <c r="F46" s="38">
        <v>5997.475698430922</v>
      </c>
      <c r="G46" s="302">
        <v>2.2551756476656664</v>
      </c>
      <c r="H46" s="78"/>
      <c r="I46" s="305">
        <v>13939.77275539242</v>
      </c>
      <c r="J46" s="304">
        <v>-0.14429586893442092</v>
      </c>
    </row>
    <row r="47" spans="1:10" ht="12.75" customHeight="1">
      <c r="A47" s="313" t="s">
        <v>106</v>
      </c>
      <c r="B47" s="44">
        <v>4936.178678840952</v>
      </c>
      <c r="C47" s="314">
        <v>3.7412022091601216</v>
      </c>
      <c r="D47" s="68">
        <v>8235.674601926921</v>
      </c>
      <c r="E47" s="315">
        <v>1.1943298415534116</v>
      </c>
      <c r="F47" s="68">
        <v>5865.099660268103</v>
      </c>
      <c r="G47" s="316">
        <v>4.034338849845895</v>
      </c>
      <c r="H47" s="78"/>
      <c r="I47" s="317">
        <v>14163.371078981814</v>
      </c>
      <c r="J47" s="318">
        <v>1.3322688704395773</v>
      </c>
    </row>
    <row r="48" spans="1:10" ht="12.75" customHeight="1">
      <c r="A48" s="306" t="s">
        <v>107</v>
      </c>
      <c r="B48" s="307">
        <v>5772.063016350214</v>
      </c>
      <c r="C48" s="308">
        <v>3.206662774958005</v>
      </c>
      <c r="D48" s="50">
        <v>9535.880585556968</v>
      </c>
      <c r="E48" s="309">
        <v>-2.0528939410751974</v>
      </c>
      <c r="F48" s="50">
        <v>6243.502470394479</v>
      </c>
      <c r="G48" s="310">
        <v>0.40171093065511343</v>
      </c>
      <c r="H48" s="78"/>
      <c r="I48" s="311">
        <v>15367.046328604538</v>
      </c>
      <c r="J48" s="312">
        <v>-0.7802086586269041</v>
      </c>
    </row>
    <row r="49" spans="1:10" ht="12.75" customHeight="1">
      <c r="A49" s="299" t="s">
        <v>108</v>
      </c>
      <c r="B49" s="42">
        <v>5631.636473111806</v>
      </c>
      <c r="C49" s="300">
        <v>2.3626301784675547</v>
      </c>
      <c r="D49" s="38">
        <v>9595.00375104293</v>
      </c>
      <c r="E49" s="301">
        <v>-2.8592815962529983</v>
      </c>
      <c r="F49" s="38">
        <v>6641.666527719884</v>
      </c>
      <c r="G49" s="302">
        <v>7.349648021184024</v>
      </c>
      <c r="H49" s="78"/>
      <c r="I49" s="305">
        <v>15208.35802517016</v>
      </c>
      <c r="J49" s="304">
        <v>0.4247967936605619</v>
      </c>
    </row>
    <row r="50" spans="1:10" ht="12.75" customHeight="1">
      <c r="A50" s="299" t="s">
        <v>109</v>
      </c>
      <c r="B50" s="42">
        <v>4713.753792376977</v>
      </c>
      <c r="C50" s="300">
        <v>4.911850948764069</v>
      </c>
      <c r="D50" s="38">
        <v>7621.718400608589</v>
      </c>
      <c r="E50" s="301">
        <v>1.383966633535394</v>
      </c>
      <c r="F50" s="38">
        <v>5754.359144935249</v>
      </c>
      <c r="G50" s="302">
        <v>9.106267045830535</v>
      </c>
      <c r="H50" s="78"/>
      <c r="I50" s="305">
        <v>11781.867741815338</v>
      </c>
      <c r="J50" s="304">
        <v>0.4554440353664546</v>
      </c>
    </row>
    <row r="51" spans="1:10" ht="12.75" customHeight="1">
      <c r="A51" s="299" t="s">
        <v>110</v>
      </c>
      <c r="B51" s="42">
        <v>5471.875037520762</v>
      </c>
      <c r="C51" s="300">
        <v>2.4738691648376516</v>
      </c>
      <c r="D51" s="38">
        <v>8509.246520662042</v>
      </c>
      <c r="E51" s="301">
        <v>-0.5787773621612047</v>
      </c>
      <c r="F51" s="38">
        <v>5860.6809404815995</v>
      </c>
      <c r="G51" s="302">
        <v>-3.351024327844229</v>
      </c>
      <c r="H51" s="78"/>
      <c r="I51" s="305">
        <v>13833.90185910645</v>
      </c>
      <c r="J51" s="304">
        <v>0.2591611035569201</v>
      </c>
    </row>
    <row r="52" spans="1:10" ht="12.75" customHeight="1">
      <c r="A52" s="313" t="s">
        <v>111</v>
      </c>
      <c r="B52" s="44">
        <v>4869.413233306134</v>
      </c>
      <c r="C52" s="314">
        <v>2.0706009319676753</v>
      </c>
      <c r="D52" s="68">
        <v>7951.655554684027</v>
      </c>
      <c r="E52" s="315">
        <v>-0.7164565208269948</v>
      </c>
      <c r="F52" s="68">
        <v>5525.699040638137</v>
      </c>
      <c r="G52" s="316">
        <v>4.689720881780218</v>
      </c>
      <c r="H52" s="78"/>
      <c r="I52" s="317">
        <v>13381.201107608214</v>
      </c>
      <c r="J52" s="318">
        <v>0.1087509426890989</v>
      </c>
    </row>
    <row r="53" spans="1:10" ht="12.75" customHeight="1">
      <c r="A53" s="299" t="s">
        <v>112</v>
      </c>
      <c r="B53" s="42">
        <v>4884.566637692959</v>
      </c>
      <c r="C53" s="300">
        <v>1.6054979817763666</v>
      </c>
      <c r="D53" s="38">
        <v>7931.635514595971</v>
      </c>
      <c r="E53" s="301">
        <v>-1.1630190708644648</v>
      </c>
      <c r="F53" s="38">
        <v>5536.368163835234</v>
      </c>
      <c r="G53" s="302">
        <v>5.38334968672882</v>
      </c>
      <c r="H53" s="78"/>
      <c r="I53" s="305">
        <v>12832.015996498127</v>
      </c>
      <c r="J53" s="304">
        <v>-0.4835947642298919</v>
      </c>
    </row>
    <row r="54" spans="1:10" ht="12.75" customHeight="1" thickBot="1">
      <c r="A54" s="299" t="s">
        <v>113</v>
      </c>
      <c r="B54" s="42">
        <v>3691.497414783211</v>
      </c>
      <c r="C54" s="300">
        <v>3.4602475868037175</v>
      </c>
      <c r="D54" s="38">
        <v>7791.131113143595</v>
      </c>
      <c r="E54" s="301">
        <v>-1.3569344702617059</v>
      </c>
      <c r="F54" s="38">
        <v>5163.752222880854</v>
      </c>
      <c r="G54" s="302">
        <v>3.898479739485694</v>
      </c>
      <c r="H54" s="78"/>
      <c r="I54" s="305">
        <v>11860.371682087061</v>
      </c>
      <c r="J54" s="304">
        <v>-0.6876871817745922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3.5">
      <c r="A56" s="322" t="s">
        <v>114</v>
      </c>
      <c r="B56" s="343">
        <f>LARGE(B8:B54,1)</f>
        <v>6787.661184564918</v>
      </c>
      <c r="C56" s="361" t="str">
        <f>INDEX(A8:A54,MATCH(B56,$B$8:$B$54,0))</f>
        <v>秋田県</v>
      </c>
      <c r="D56" s="372">
        <f>LARGE(D8:D54,1)</f>
        <v>10078.698770867732</v>
      </c>
      <c r="E56" s="323" t="str">
        <f>INDEX(A8:A54,MATCH(D56,$D$8:$D$54,0))</f>
        <v>秋田県</v>
      </c>
      <c r="F56" s="366">
        <f>LARGE(F8:F54,1)</f>
        <v>7294.112329880154</v>
      </c>
      <c r="G56" s="324" t="str">
        <f>INDEX(A8:A54,MATCH(F56,$F$8:$F$54,0))</f>
        <v>秋田県</v>
      </c>
      <c r="I56" s="343">
        <f>LARGE(I8:I54,1)</f>
        <v>16682.611287376214</v>
      </c>
      <c r="J56" s="324" t="str">
        <f>INDEX(A8:A54,MATCH(I56,$I$8:$I$54,0))</f>
        <v>秋田県</v>
      </c>
    </row>
    <row r="57" spans="1:10" ht="13.5">
      <c r="A57" s="325" t="s">
        <v>115</v>
      </c>
      <c r="B57" s="327">
        <f>LARGE(B8:B54,2)</f>
        <v>6270.785707882293</v>
      </c>
      <c r="C57" s="362" t="str">
        <f>INDEX(A8:A54,MATCH(B57,$B$8:$B$54,0))</f>
        <v>山口県</v>
      </c>
      <c r="D57" s="373">
        <f>LARGE(D8:D54,2)</f>
        <v>9595.00375104293</v>
      </c>
      <c r="E57" s="326" t="str">
        <f>INDEX(A8:A54,MATCH(D57,$D$8:$D$54,0))</f>
        <v>長崎県</v>
      </c>
      <c r="F57" s="367">
        <f>LARGE(F8:F54,2)</f>
        <v>6781.194856121331</v>
      </c>
      <c r="G57" s="328" t="str">
        <f>INDEX(A8:A54,MATCH(F57,$F$8:$F$54,0))</f>
        <v>北海道</v>
      </c>
      <c r="I57" s="327">
        <f>LARGE(I8:I54,2)</f>
        <v>15657.141084106268</v>
      </c>
      <c r="J57" s="328" t="str">
        <f>INDEX(A8:A54,MATCH(I57,$I$8:$I$54,0))</f>
        <v>北海道</v>
      </c>
    </row>
    <row r="58" spans="1:10" ht="13.5">
      <c r="A58" s="325" t="s">
        <v>116</v>
      </c>
      <c r="B58" s="344">
        <f>LARGE(B8:B54,3)</f>
        <v>6166.067980948014</v>
      </c>
      <c r="C58" s="362" t="str">
        <f>INDEX(A8:A54,MATCH(B58,$B$8:$B$54,0))</f>
        <v>島根県</v>
      </c>
      <c r="D58" s="374">
        <f>LARGE(D8:D54,3)</f>
        <v>9560.199406458782</v>
      </c>
      <c r="E58" s="326" t="str">
        <f>INDEX(A8:A54,MATCH(D58,$D$8:$D$54,0))</f>
        <v>宮城県</v>
      </c>
      <c r="F58" s="368">
        <f>LARGE(F8:F54,3)</f>
        <v>6718.9181219186285</v>
      </c>
      <c r="G58" s="328" t="str">
        <f>INDEX(A8:A54,MATCH(F58,$F$8:$F$54,0))</f>
        <v>岩手県</v>
      </c>
      <c r="I58" s="344">
        <f>LARGE(I8:I54,3)</f>
        <v>15426.396205649044</v>
      </c>
      <c r="J58" s="328" t="str">
        <f>INDEX(A8:A54,MATCH(I58,$I$8:$I$54,0))</f>
        <v>東京都</v>
      </c>
    </row>
    <row r="59" spans="1:10" ht="13.5">
      <c r="A59" s="329" t="s">
        <v>117</v>
      </c>
      <c r="B59" s="345">
        <f>SMALL(B8:B54,3)</f>
        <v>3996.917025569655</v>
      </c>
      <c r="C59" s="363" t="str">
        <f>INDEX(A8:A54,MATCH(B59,$B$8:$B$54,0))</f>
        <v>奈良県</v>
      </c>
      <c r="D59" s="375">
        <f>SMALL(D8:D54,3)</f>
        <v>6296.29521446863</v>
      </c>
      <c r="E59" s="331" t="str">
        <f>INDEX(A8:A54,MATCH(D59,$D$8:$D$54,0))</f>
        <v>愛媛県</v>
      </c>
      <c r="F59" s="369">
        <f>SMALL(F8:F54,3)</f>
        <v>4386.679701077512</v>
      </c>
      <c r="G59" s="332" t="str">
        <f>INDEX(A8:A54,MATCH(F59,$F$8:$F$54,0))</f>
        <v>愛媛県</v>
      </c>
      <c r="I59" s="345">
        <f>SMALL(I8:I54,3)</f>
        <v>10523.739107545554</v>
      </c>
      <c r="J59" s="332" t="str">
        <f>INDEX(A8:A54,MATCH(I59,$I$8:$I$54,0))</f>
        <v>群馬県</v>
      </c>
    </row>
    <row r="60" spans="1:10" ht="13.5">
      <c r="A60" s="325" t="s">
        <v>118</v>
      </c>
      <c r="B60" s="344">
        <f>SMALL(B8:B54,2)</f>
        <v>3723.7143912235006</v>
      </c>
      <c r="C60" s="362" t="str">
        <f>INDEX(A8:A54,MATCH(B60,$B$8:$B$54,0))</f>
        <v>和歌山県</v>
      </c>
      <c r="D60" s="374">
        <f>SMALL(D8:D54,2)</f>
        <v>6202.253570513426</v>
      </c>
      <c r="E60" s="326" t="str">
        <f>INDEX(A8:A54,MATCH(D60,$D$8:$D$54,0))</f>
        <v>福井県</v>
      </c>
      <c r="F60" s="368">
        <f>SMALL(F8:F54,2)</f>
        <v>4270.202221944826</v>
      </c>
      <c r="G60" s="328" t="str">
        <f>INDEX(A8:A54,MATCH(F60,$F$8:$F$54,0))</f>
        <v>和歌山県</v>
      </c>
      <c r="I60" s="344">
        <f>SMALL(I8:I54,2)</f>
        <v>9763.820456069752</v>
      </c>
      <c r="J60" s="328" t="str">
        <f>INDEX(A8:A54,MATCH(I60,$I$8:$I$54,0))</f>
        <v>和歌山県</v>
      </c>
    </row>
    <row r="61" spans="1:10" ht="13.5">
      <c r="A61" s="346" t="s">
        <v>119</v>
      </c>
      <c r="B61" s="347">
        <f>SMALL(B8:B54,1)</f>
        <v>3691.497414783211</v>
      </c>
      <c r="C61" s="364" t="str">
        <f>INDEX(A8:A54,MATCH(B61,$B$8:$B$54,0))</f>
        <v>沖縄県</v>
      </c>
      <c r="D61" s="376">
        <f>SMALL(D8:D54,1)</f>
        <v>5854.226560804456</v>
      </c>
      <c r="E61" s="335" t="str">
        <f>INDEX(A8:A54,MATCH(D61,$D$8:$D$54,0))</f>
        <v>和歌山県</v>
      </c>
      <c r="F61" s="370">
        <f>SMALL(F8:F54,1)</f>
        <v>4231.257618044085</v>
      </c>
      <c r="G61" s="336" t="str">
        <f>INDEX(A8:A54,MATCH(F61,$F$8:$F$54,0))</f>
        <v>奈良県</v>
      </c>
      <c r="I61" s="347">
        <f>SMALL(I8:I54,1)</f>
        <v>9611.220565218156</v>
      </c>
      <c r="J61" s="336" t="str">
        <f>INDEX(A8:A54,MATCH(I61,$I$8:$I$54,0))</f>
        <v>福井県</v>
      </c>
    </row>
    <row r="62" spans="1:10" ht="14.25" thickBot="1">
      <c r="A62" s="337" t="s">
        <v>120</v>
      </c>
      <c r="B62" s="338">
        <f>IF(B61=0,0,B56/B61)</f>
        <v>1.8387284134028126</v>
      </c>
      <c r="C62" s="365"/>
      <c r="D62" s="377">
        <f>IF(D61=0,0,D56/D61)</f>
        <v>1.7216106459471858</v>
      </c>
      <c r="E62" s="339"/>
      <c r="F62" s="371">
        <f>IF(F61=0,0,F56/F61)</f>
        <v>1.723863916669741</v>
      </c>
      <c r="G62" s="341"/>
      <c r="H62" s="340"/>
      <c r="I62" s="338">
        <f>IF(I61=0,0,I56/I61)</f>
        <v>1.7357432569749325</v>
      </c>
      <c r="J62" s="341"/>
    </row>
    <row r="63" spans="1:10" ht="13.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3.5">
      <c r="A64" s="342"/>
    </row>
    <row r="73" ht="13.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国民健康保険中央会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t-yamazaki</cp:lastModifiedBy>
  <cp:lastPrinted>2014-11-17T09:51:26Z</cp:lastPrinted>
  <dcterms:created xsi:type="dcterms:W3CDTF">2009-12-09T05:20:57Z</dcterms:created>
  <dcterms:modified xsi:type="dcterms:W3CDTF">2014-11-18T05:15:18Z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-1299925278</vt:i4>
  </property>
  <property fmtid="{D5CDD505-2E9C-101B-9397-08002B2CF9AE}" pid="3" name="_EmailSubject">
    <vt:lpwstr>速報システム 雛形ファイル修正のご連絡</vt:lpwstr>
  </property>
  <property fmtid="{D5CDD505-2E9C-101B-9397-08002B2CF9AE}" pid="4" name="_AuthorEmail">
    <vt:lpwstr>suenaga@kokuho.or.jp</vt:lpwstr>
  </property>
  <property fmtid="{D5CDD505-2E9C-101B-9397-08002B2CF9AE}" pid="5" name="_AuthorEmailDisplayName">
    <vt:lpwstr>204 末永 明</vt:lpwstr>
  </property>
  <property fmtid="{D5CDD505-2E9C-101B-9397-08002B2CF9AE}" pid="6" name="_ReviewingToolsShownOnce">
    <vt:lpwstr/>
  </property>
</Properties>
</file>