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1005" windowWidth="11295" windowHeight="10200" tabRatio="1000" activeTab="0"/>
  </bookViews>
  <sheets>
    <sheet name="上半期分" sheetId="1" r:id="rId1"/>
    <sheet name="表１" sheetId="2" r:id="rId2"/>
    <sheet name="表２-１(国保・後期高齢者)" sheetId="3" r:id="rId3"/>
    <sheet name="表２-２(市町村国保)" sheetId="4" r:id="rId4"/>
    <sheet name="表２-３(国保組合)" sheetId="5" r:id="rId5"/>
    <sheet name="表３-１一人当たり医療費（市町村国保）" sheetId="6" r:id="rId6"/>
    <sheet name="表３-２（一人当たり入院医療費）" sheetId="7" r:id="rId7"/>
    <sheet name="表３-３（一人当たり入院外医療費）" sheetId="8" r:id="rId8"/>
    <sheet name="表３-４（一人当たり歯科医療費）" sheetId="9" r:id="rId9"/>
    <sheet name="表３-５（一人当たり調剤医療費）" sheetId="10" r:id="rId10"/>
    <sheet name="表４（医療費）" sheetId="11" r:id="rId11"/>
    <sheet name="（参考）被保険者数" sheetId="12" r:id="rId12"/>
  </sheets>
  <externalReferences>
    <externalReference r:id="rId15"/>
    <externalReference r:id="rId16"/>
    <externalReference r:id="rId17"/>
    <externalReference r:id="rId18"/>
  </externalReferences>
  <definedNames>
    <definedName name="_Key1" hidden="1">#REF!</definedName>
    <definedName name="_Order1" hidden="1">255</definedName>
    <definedName name="_Sort" hidden="1">#REF!</definedName>
    <definedName name="D２">#REF!</definedName>
    <definedName name="D４_２">#REF!</definedName>
    <definedName name="D６_３">#REF!</definedName>
    <definedName name="D８_２確定">#REF!</definedName>
    <definedName name="D８_２返戻">#REF!</definedName>
    <definedName name="HTML_CodePage" hidden="1">932</definedName>
    <definedName name="HTML_Control" localSheetId="7" hidden="1">{"'確定金額'!$A$3:$E$37"}</definedName>
    <definedName name="HTML_Control" localSheetId="8" hidden="1">{"'確定金額'!$A$3:$E$37"}</definedName>
    <definedName name="HTML_Control" localSheetId="9"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#REF!</definedName>
    <definedName name="ktg金額前月">#REF!</definedName>
    <definedName name="ktg金額前年同月">#REF!</definedName>
    <definedName name="ktg件数">#REF!</definedName>
    <definedName name="ktg件数前月">#REF!</definedName>
    <definedName name="ktg件数前年同月">#REF!</definedName>
    <definedName name="SSORT">[1]!SSORT</definedName>
    <definedName name="ｺﾋﾟｰ元">#REF!</definedName>
    <definedName name="コピー先">#REF!</definedName>
    <definedName name="デｰタ取込">[3]!デｰタ取込</definedName>
    <definedName name="実績SIRT">[2]!実績SIRT</definedName>
    <definedName name="対前年度比">#REF!</definedName>
    <definedName name="第１表">#REF!</definedName>
    <definedName name="第１表の２">#REF!</definedName>
    <definedName name="第２表">#REF!</definedName>
    <definedName name="第３表">#REF!</definedName>
    <definedName name="第４表">#REF!</definedName>
    <definedName name="第４表の２">#REF!</definedName>
    <definedName name="第５表">#REF!</definedName>
    <definedName name="第６表">#REF!</definedName>
    <definedName name="第６表の２">#REF!</definedName>
    <definedName name="第６表の３">#REF!</definedName>
    <definedName name="第７表">#REF!</definedName>
    <definedName name="第７表の２">#REF!</definedName>
    <definedName name="第８表の２確定">#REF!</definedName>
    <definedName name="第８表の２返戻">#REF!</definedName>
    <definedName name="第８表確定">#REF!</definedName>
    <definedName name="第８表返戻">#REF!</definedName>
  </definedNames>
  <calcPr fullCalcOnLoad="1"/>
</workbook>
</file>

<file path=xl/sharedStrings.xml><?xml version="1.0" encoding="utf-8"?>
<sst xmlns="http://schemas.openxmlformats.org/spreadsheetml/2006/main" count="778" uniqueCount="150">
  <si>
    <t>国民健康保険中央会</t>
  </si>
  <si>
    <t>表１　総括表</t>
  </si>
  <si>
    <t>国保計</t>
  </si>
  <si>
    <t>うち前期高齢者</t>
  </si>
  <si>
    <t>うち退職者等</t>
  </si>
  <si>
    <t>後期高齢者</t>
  </si>
  <si>
    <t>(市町村+組合)</t>
  </si>
  <si>
    <t>医療費（億円）</t>
  </si>
  <si>
    <t>件数（万件）</t>
  </si>
  <si>
    <t>日数（万日）</t>
  </si>
  <si>
    <t>被保険者数（万人）</t>
  </si>
  <si>
    <t>(市町村)</t>
  </si>
  <si>
    <t>医療費（億円）</t>
  </si>
  <si>
    <t>日数（万日）</t>
  </si>
  <si>
    <t>被保険者数（万人）</t>
  </si>
  <si>
    <t>（組合）</t>
  </si>
  <si>
    <t>日数（万日）</t>
  </si>
  <si>
    <t>○稼働日数</t>
  </si>
  <si>
    <t>日数</t>
  </si>
  <si>
    <t>稼働日</t>
  </si>
  <si>
    <t>平日</t>
  </si>
  <si>
    <t>土曜</t>
  </si>
  <si>
    <t>休日</t>
  </si>
  <si>
    <t>合計</t>
  </si>
  <si>
    <t>1人当たり医療費（円）</t>
  </si>
  <si>
    <t>1人当たり日数（日）</t>
  </si>
  <si>
    <t>1日当たり医療費（円）</t>
  </si>
  <si>
    <t>(組合)</t>
  </si>
  <si>
    <t>表２-１　種類別医療費　（国保（市町村+組合）・後期高齢者）</t>
  </si>
  <si>
    <t>(実数)</t>
  </si>
  <si>
    <t>医療費
（億円）</t>
  </si>
  <si>
    <t>合計</t>
  </si>
  <si>
    <t>入院</t>
  </si>
  <si>
    <t>入院外</t>
  </si>
  <si>
    <t>歯科</t>
  </si>
  <si>
    <t>調剤</t>
  </si>
  <si>
    <t>食事・生活療養</t>
  </si>
  <si>
    <t>訪問看護</t>
  </si>
  <si>
    <t>件数
（万件）</t>
  </si>
  <si>
    <t>入院</t>
  </si>
  <si>
    <t>歯科</t>
  </si>
  <si>
    <t>日数
（万日）</t>
  </si>
  <si>
    <t>枚数(万枚）</t>
  </si>
  <si>
    <t>回数（万回）</t>
  </si>
  <si>
    <t>(諸率)</t>
  </si>
  <si>
    <t>1人当たり
医療費（円）</t>
  </si>
  <si>
    <t>1人当たり
日数（日）</t>
  </si>
  <si>
    <t>(処方箋枚数)</t>
  </si>
  <si>
    <t>(回数)</t>
  </si>
  <si>
    <t>1人当たり日数</t>
  </si>
  <si>
    <t>1日当たり
医療費（円）</t>
  </si>
  <si>
    <t>(1枚当たり)</t>
  </si>
  <si>
    <t>(1回当たり)</t>
  </si>
  <si>
    <t>1日当たり医療費</t>
  </si>
  <si>
    <t>1件当たり
医療費（円）</t>
  </si>
  <si>
    <t>※日数 ： 調剤については調剤報酬明細書における処方箋枚数。食事療養については入院時食事回数。</t>
  </si>
  <si>
    <t>表２-２　種類別医療費　（市町村国保）</t>
  </si>
  <si>
    <t>市町村計</t>
  </si>
  <si>
    <t>表２-３　種類別医療費　（国保組合）</t>
  </si>
  <si>
    <t>組合計</t>
  </si>
  <si>
    <t>（単位：円）</t>
  </si>
  <si>
    <t>市町村計</t>
  </si>
  <si>
    <t>うち前期高齢者</t>
  </si>
  <si>
    <r>
      <t>後期</t>
    </r>
    <r>
      <rPr>
        <sz val="11"/>
        <rFont val="ＭＳ Ｐゴシック"/>
        <family val="3"/>
      </rPr>
      <t>高齢者</t>
    </r>
  </si>
  <si>
    <t>全国平均</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</si>
  <si>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</si>
  <si>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</si>
  <si>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</si>
  <si>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</si>
  <si>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</si>
  <si>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</si>
  <si>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</si>
  <si>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</si>
  <si>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</si>
  <si>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</si>
  <si>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</si>
  <si>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</si>
  <si>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</si>
  <si>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</si>
  <si>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</si>
  <si>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</si>
  <si>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</si>
  <si>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</si>
  <si>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</si>
  <si>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</si>
  <si>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</si>
  <si>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</si>
  <si>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</si>
  <si>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</si>
  <si>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</si>
  <si>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</si>
  <si>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</si>
  <si>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</si>
  <si>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</si>
  <si>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</si>
  <si>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</si>
  <si>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</si>
  <si>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</si>
  <si>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</si>
  <si>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</si>
  <si>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</si>
  <si>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</si>
  <si>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</si>
  <si>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</si>
  <si>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</si>
  <si>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</si>
  <si>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</si>
  <si>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</si>
  <si>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</si>
  <si>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</si>
  <si>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</si>
  <si>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</si>
  <si>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１位</t>
  </si>
  <si>
    <t>２位</t>
  </si>
  <si>
    <t>３位</t>
  </si>
  <si>
    <t>４５位</t>
  </si>
  <si>
    <t>４６位</t>
  </si>
  <si>
    <t>４７位</t>
  </si>
  <si>
    <t>１位/４７位</t>
  </si>
  <si>
    <t>表３－２ 都道府県別 入院医療費（被保険者1人当たり）（市町村国保・後期高齢者）</t>
  </si>
  <si>
    <t>表４ 都道府県別 医療費（市町村国保・後期高齢者）</t>
  </si>
  <si>
    <t>（単位：百万円）</t>
  </si>
  <si>
    <t>全国計</t>
  </si>
  <si>
    <t>（参考）　都道府県別　被保険者数（市町村国保・後期高齢者）</t>
  </si>
  <si>
    <t>（単位：人）</t>
  </si>
  <si>
    <t>全国計</t>
  </si>
  <si>
    <t>入院外</t>
  </si>
  <si>
    <t>入院外</t>
  </si>
  <si>
    <t>入院外</t>
  </si>
  <si>
    <t>表３－３都道府県別 入院外医療費（被保険者1人当たり）（市町村国保・後期高齢者）</t>
  </si>
  <si>
    <t>表３－４都道府県別 歯科医療費（被保険者1人当たり）（市町村国保・後期高齢者）</t>
  </si>
  <si>
    <t>表３－５都道府県別 調剤医療費（被保険者1人当たり）（市町村国保・後期高齢者）</t>
  </si>
  <si>
    <t>表３－１ 都道府県別 医療費（被保険者1人当たり）（市町村国保・後期高齢者）</t>
  </si>
  <si>
    <t>対前年比</t>
  </si>
  <si>
    <t>対前年同期</t>
  </si>
  <si>
    <t>平成28年4月～平成28年9月(上半期) 国民健康保険・後期高齢者医療 医療費速報</t>
  </si>
  <si>
    <t xml:space="preserve">平成28年度上半期分 国保・後期高齢者医療　医療費速報 </t>
  </si>
  <si>
    <t>（平成29年1月27日発表）</t>
  </si>
  <si>
    <t>　国保・後期高齢者医療　医療費速報は、国保連合会が毎月審査確定したレセプトの件数、日数、医療費の総額を明らかにするとともに、保険者から提供された被保険者数と併せて被保険者一人当たり医療費等の診療諸率の算出を行って、医療費の動向を明らかにしようとするものである。</t>
  </si>
  <si>
    <t>(1)</t>
  </si>
  <si>
    <t>医療費総額</t>
  </si>
  <si>
    <t>　平成28年度上半期における国保の医療費は5兆7,269億円(対前年同期比2.1％減)、後期高齢者は7兆5,115億円(同1.7％増)で、合わせて国保連合会が審査確定した医療費総額は13兆2,384億円であった。</t>
  </si>
  <si>
    <t>(2)</t>
  </si>
  <si>
    <t>被保険者数</t>
  </si>
  <si>
    <t>　平成28年度上半期における国保の平均被保険者数は3,450万人(同3.8％減)、後期高齢者の平均被保険者数は1,637万人(同3.2％増)であった。</t>
  </si>
  <si>
    <t>(3)</t>
  </si>
  <si>
    <t>１人当たり医療費</t>
  </si>
  <si>
    <t>※</t>
  </si>
  <si>
    <t>数字は四捨五入による。したがって合計とその内訳の計とは一致しない場合がある。</t>
  </si>
  <si>
    <t xml:space="preserve">　平成28年度上半期における市町村国保の被保険者１人当たり医療費額は172,328円、都道府県別比較をすると、最も高いのは島根県の214,350円、最も低いのは沖縄県の150,601円で両者の倍率は1.42倍になっている。
　後期高齢者の被保険者１人当たり医療費額は458,992円、都道府県比較では、最も高いのは福岡県の576,280円、最も低いのは新潟県の369,306円で両者の倍率は1.56倍になっている。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</si>
</sst>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_ ;[Red]\-#,##0\ "/>
    <numFmt numFmtId="179" formatCode="0.00_ ;[Red]\-0.00\ "/>
    <numFmt numFmtId="180" formatCode="0.000;&quot;▲ &quot;0.000"/>
    <numFmt numFmtId="181" formatCode="&quot;　&quot;@"/>
    <numFmt numFmtId="182" formatCode="#,##0;&quot;▲ &quot;#,##0"/>
    <numFmt numFmtId="183" formatCode="#,##0.0;&quot;▲ &quot;#,##0.0"/>
    <numFmt numFmtId="184" formatCode="#,##0_);[Red]\(#,##0\)"/>
    <numFmt numFmtId="185" formatCode="#,##0.00;&quot;▲ &quot;#,##0.00"/>
    <numFmt numFmtId="186" formatCode="\(##0.0\);\(##0.0\)"/>
    <numFmt numFmtId="187" formatCode="0.00_ "/>
    <numFmt numFmtId="188" formatCode="0.00&quot;倍&quot;"/>
    <numFmt numFmtId="189" formatCode="0.0&quot;倍&quot;"/>
    <numFmt numFmtId="190" formatCode="\(##0.0\);&quot;(▲&quot;##0.0\)"/>
    <numFmt numFmtId="191" formatCode="\(\ ##0.0\ \);&quot;( ▲&quot;##0.0\ \)"/>
    <numFmt numFmtId="192" formatCode="&quot;＋&quot;0.0&quot;日&quot;;&quot;▲&quot;##0.0&quot;日&quot;"/>
    <numFmt numFmtId="193" formatCode="0&quot;日&quot;"/>
    <numFmt numFmtId="194" formatCode="0.0&quot;日&quot;"/>
    <numFmt numFmtId="195" formatCode="0.000000_);[Red]\(0.000000\)"/>
    <numFmt numFmtId="196" formatCode="0.0;&quot;▲ &quot;0.0"/>
    <numFmt numFmtId="197" formatCode="#,##0.00_ "/>
    <numFmt numFmtId="198" formatCode="#,##0.000_ "/>
    <numFmt numFmtId="199" formatCode="#,##0.00_);[Red]\(#,##0.00\)"/>
    <numFmt numFmtId="200" formatCode="#,##0.0;[Red]\-#,##0.0"/>
    <numFmt numFmtId="201" formatCode="0;&quot;▲ &quot;0"/>
    <numFmt numFmtId="202" formatCode="0.00;&quot;▲ &quot;0.00"/>
    <numFmt numFmtId="203" formatCode="0.0_ "/>
    <numFmt numFmtId="204" formatCode="#,##0.0_ "/>
    <numFmt numFmtId="205" formatCode="0_ "/>
    <numFmt numFmtId="206" formatCode="[$-411]e&quot;年&quot;m&quot;月&quot;"/>
    <numFmt numFmtId="207" formatCode="0.00_);[Red]\(0.00\)"/>
    <numFmt numFmtId="208" formatCode="0.000_);[Red]\(0.000\)"/>
    <numFmt numFmtId="209" formatCode="0.000_ "/>
    <numFmt numFmtId="210" formatCode="#,##0.000_);[Red]\(#,##0.000\)"/>
    <numFmt numFmtId="211" formatCode="&quot;Yes&quot;;&quot;Yes&quot;;&quot;No&quot;"/>
    <numFmt numFmtId="212" formatCode="&quot;True&quot;;&quot;True&quot;;&quot;False&quot;"/>
    <numFmt numFmtId="213" formatCode="&quot;On&quot;;&quot;On&quot;;&quot;Off&quot;"/>
    <numFmt numFmtId="214" formatCode="[$€-2]\ #,##0.00_);[Red]\([$€-2]\ #,##0.00\)"/>
  </numFmts>
  <fonts count="59">
    <font>
      <sz val="10"/>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14"/>
      <name val="ＭＳ ・団"/>
      <family val="1"/>
    </font>
    <font>
      <sz val="14"/>
      <name val="ＭＳ 明朝"/>
      <family val="1"/>
    </font>
    <font>
      <sz val="6"/>
      <name val="ＭＳ Ｐゴシック"/>
      <family val="3"/>
    </font>
    <font>
      <sz val="14"/>
      <name val="HG丸ｺﾞｼｯｸM-PRO"/>
      <family val="3"/>
    </font>
    <font>
      <sz val="11"/>
      <name val="HG丸ｺﾞｼｯｸM-PRO"/>
      <family val="3"/>
    </font>
    <font>
      <sz val="10"/>
      <name val="ＭＳ Ｐゴシック"/>
      <family val="3"/>
    </font>
    <font>
      <b/>
      <sz val="11"/>
      <name val="ＭＳ Ｐゴシック"/>
      <family val="3"/>
    </font>
    <font>
      <sz val="8"/>
      <name val="ＭＳ Ｐゴシック"/>
      <family val="3"/>
    </font>
    <font>
      <sz val="9"/>
      <name val="ＭＳ Ｐゴシック"/>
      <family val="3"/>
    </font>
    <font>
      <sz val="11"/>
      <color indexed="9"/>
      <name val="ＭＳ Ｐゴシック"/>
      <family val="3"/>
    </font>
    <font>
      <sz val="8"/>
      <color indexed="9"/>
      <name val="ＭＳ Ｐゴシック"/>
      <family val="3"/>
    </font>
    <font>
      <sz val="9"/>
      <color indexed="9"/>
      <name val="ＭＳ Ｐゴシック"/>
      <family val="3"/>
    </font>
    <font>
      <sz val="9"/>
      <color indexed="10"/>
      <name val="ＭＳ Ｐゴシック"/>
      <family val="3"/>
    </font>
    <font>
      <sz val="14"/>
      <name val="ＭＳ Ｐゴシック"/>
      <family val="3"/>
    </font>
    <font>
      <sz val="10"/>
      <name val="HG丸ｺﾞｼｯｸM-PRO"/>
      <family val="3"/>
    </font>
    <font>
      <sz val="7"/>
      <name val="ＭＳ Ｐゴシック"/>
      <family val="3"/>
    </font>
    <font>
      <sz val="12"/>
      <name val="ＭＳ 明朝"/>
      <family val="1"/>
    </font>
    <font>
      <sz val="6"/>
      <name val="ＭＳ 明朝"/>
      <family val="1"/>
    </font>
    <font>
      <b/>
      <sz val="16"/>
      <name val="ＭＳ 明朝"/>
      <family val="1"/>
    </font>
    <font>
      <b/>
      <sz val="14"/>
      <name val="ＭＳ 明朝"/>
      <family val="1"/>
    </font>
    <font>
      <sz val="11"/>
      <name val="ＭＳ 明朝"/>
      <family val="1"/>
    </font>
    <font>
      <sz val="11"/>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hair"/>
      <right style="thin"/>
      <top style="hair"/>
      <bottom style="medium"/>
    </border>
    <border>
      <left style="thin"/>
      <right style="hair"/>
      <top>
        <color indexed="63"/>
      </top>
      <bottom style="medium"/>
    </border>
    <border>
      <left style="thin"/>
      <right>
        <color indexed="63"/>
      </right>
      <top>
        <color indexed="63"/>
      </top>
      <bottom style="medium"/>
    </border>
    <border>
      <left style="hair"/>
      <right style="medium"/>
      <top style="hair"/>
      <bottom style="medium"/>
    </border>
    <border>
      <left style="medium"/>
      <right>
        <color indexed="63"/>
      </right>
      <top>
        <color indexed="63"/>
      </top>
      <bottom style="medium"/>
    </border>
    <border>
      <left style="hair"/>
      <right style="thin"/>
      <top style="medium"/>
      <bottom>
        <color indexed="63"/>
      </bottom>
    </border>
    <border>
      <left style="thin"/>
      <right style="hair"/>
      <top style="medium"/>
      <bottom>
        <color indexed="63"/>
      </bottom>
    </border>
    <border>
      <left style="hair"/>
      <right style="medium"/>
      <top style="medium"/>
      <bottom>
        <color indexed="63"/>
      </bottom>
    </border>
    <border>
      <left style="medium"/>
      <right>
        <color indexed="63"/>
      </right>
      <top>
        <color indexed="63"/>
      </top>
      <bottom>
        <color indexed="63"/>
      </bottom>
    </border>
    <border>
      <left style="hair"/>
      <right style="medium"/>
      <top>
        <color indexed="63"/>
      </top>
      <bottom>
        <color indexed="63"/>
      </bottom>
    </border>
    <border>
      <left style="medium"/>
      <right style="medium"/>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style="hair"/>
      <right style="medium"/>
      <top>
        <color indexed="63"/>
      </top>
      <bottom style="hair"/>
    </border>
    <border>
      <left style="medium"/>
      <right style="medium"/>
      <top style="hair"/>
      <bottom>
        <color indexed="63"/>
      </bottom>
    </border>
    <border>
      <left>
        <color indexed="63"/>
      </left>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style="thin"/>
      <right style="hair"/>
      <top style="hair"/>
      <bottom>
        <color indexed="63"/>
      </bottom>
    </border>
    <border>
      <left>
        <color indexed="63"/>
      </left>
      <right style="thin"/>
      <top style="hair"/>
      <bottom>
        <color indexed="63"/>
      </bottom>
    </border>
    <border>
      <left style="hair"/>
      <right style="medium"/>
      <top style="hair"/>
      <bottom>
        <color indexed="63"/>
      </bottom>
    </border>
    <border>
      <left style="medium"/>
      <right>
        <color indexed="63"/>
      </right>
      <top style="hair"/>
      <bottom style="medium"/>
    </border>
    <border>
      <left style="hair"/>
      <right style="medium"/>
      <top>
        <color indexed="63"/>
      </top>
      <bottom style="medium"/>
    </border>
    <border>
      <left style="medium"/>
      <right style="medium"/>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thin"/>
      <right style="hair"/>
      <top style="thin"/>
      <bottom>
        <color indexed="63"/>
      </bottom>
    </border>
    <border>
      <left>
        <color indexed="63"/>
      </left>
      <right style="thin"/>
      <top style="thin"/>
      <bottom>
        <color indexed="63"/>
      </bottom>
    </border>
    <border>
      <left style="hair"/>
      <right style="medium"/>
      <top style="thin"/>
      <bottom>
        <color indexed="63"/>
      </bottom>
    </border>
    <border>
      <left style="medium"/>
      <right style="medium"/>
      <top>
        <color indexed="63"/>
      </top>
      <bottom style="hair"/>
    </border>
    <border>
      <left>
        <color indexed="63"/>
      </left>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style="hair"/>
      <top>
        <color indexed="63"/>
      </top>
      <bottom style="hair"/>
    </border>
    <border>
      <left>
        <color indexed="63"/>
      </left>
      <right style="thin"/>
      <top>
        <color indexed="63"/>
      </top>
      <bottom style="hair"/>
    </border>
    <border>
      <left style="medium"/>
      <right style="medium"/>
      <top style="hair"/>
      <bottom style="thin"/>
    </border>
    <border>
      <left>
        <color indexed="63"/>
      </left>
      <right>
        <color indexed="63"/>
      </right>
      <top style="hair"/>
      <bottom style="thin"/>
    </border>
    <border>
      <left style="hair"/>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medium"/>
    </border>
    <border>
      <left>
        <color indexed="63"/>
      </left>
      <right style="medium"/>
      <top>
        <color indexed="63"/>
      </top>
      <bottom>
        <color indexed="63"/>
      </bottom>
    </border>
    <border>
      <left>
        <color indexed="63"/>
      </left>
      <right style="medium"/>
      <top>
        <color indexed="63"/>
      </top>
      <bottom style="hair"/>
    </border>
    <border>
      <left style="medium"/>
      <right style="medium"/>
      <top style="hair"/>
      <bottom style="medium"/>
    </border>
    <border>
      <left>
        <color indexed="63"/>
      </left>
      <right>
        <color indexed="63"/>
      </right>
      <top style="hair"/>
      <bottom style="medium"/>
    </border>
    <border>
      <left style="thin"/>
      <right style="hair"/>
      <top style="hair"/>
      <bottom style="medium"/>
    </border>
    <border>
      <left>
        <color indexed="63"/>
      </left>
      <right style="medium"/>
      <top style="hair"/>
      <bottom style="medium"/>
    </border>
    <border>
      <left style="medium"/>
      <right style="medium"/>
      <top>
        <color indexed="63"/>
      </top>
      <bottom style="thin"/>
    </border>
    <border>
      <left>
        <color indexed="63"/>
      </left>
      <right>
        <color indexed="63"/>
      </right>
      <top>
        <color indexed="63"/>
      </top>
      <bottom style="thin"/>
    </border>
    <border>
      <left style="hair"/>
      <right style="thin"/>
      <top>
        <color indexed="63"/>
      </top>
      <bottom style="thin"/>
    </border>
    <border>
      <left style="thin"/>
      <right>
        <color indexed="63"/>
      </right>
      <top>
        <color indexed="63"/>
      </top>
      <bottom style="thin"/>
    </border>
    <border>
      <left style="thin"/>
      <right style="hair"/>
      <top>
        <color indexed="63"/>
      </top>
      <bottom style="thin"/>
    </border>
    <border>
      <left>
        <color indexed="63"/>
      </left>
      <right style="thin"/>
      <top>
        <color indexed="63"/>
      </top>
      <bottom style="thin"/>
    </border>
    <border>
      <left style="hair"/>
      <right style="medium"/>
      <top>
        <color indexed="63"/>
      </top>
      <bottom style="thin"/>
    </border>
    <border>
      <left>
        <color indexed="63"/>
      </left>
      <right style="medium"/>
      <top style="thin"/>
      <bottom>
        <color indexed="63"/>
      </bottom>
    </border>
    <border>
      <left style="hair"/>
      <right style="thin"/>
      <top>
        <color indexed="63"/>
      </top>
      <bottom style="medium"/>
    </border>
    <border>
      <left>
        <color indexed="63"/>
      </left>
      <right style="medium"/>
      <top>
        <color indexed="63"/>
      </top>
      <bottom style="medium"/>
    </border>
    <border>
      <left style="medium"/>
      <right style="hair"/>
      <top>
        <color indexed="63"/>
      </top>
      <bottom style="medium"/>
    </border>
    <border>
      <left style="thin"/>
      <right style="medium"/>
      <top>
        <color indexed="63"/>
      </top>
      <bottom>
        <color indexed="63"/>
      </bottom>
    </border>
    <border>
      <left style="medium"/>
      <right style="hair"/>
      <top>
        <color indexed="63"/>
      </top>
      <bottom>
        <color indexed="63"/>
      </bottom>
    </border>
    <border>
      <left style="thin"/>
      <right style="medium"/>
      <top style="hair"/>
      <bottom>
        <color indexed="63"/>
      </bottom>
    </border>
    <border>
      <left>
        <color indexed="63"/>
      </left>
      <right style="medium"/>
      <top style="hair"/>
      <bottom>
        <color indexed="63"/>
      </bottom>
    </border>
    <border>
      <left style="medium"/>
      <right style="hair"/>
      <top style="hair"/>
      <bottom>
        <color indexed="63"/>
      </bottom>
    </border>
    <border>
      <left style="thin"/>
      <right style="medium"/>
      <top>
        <color indexed="63"/>
      </top>
      <bottom style="hair"/>
    </border>
    <border>
      <left style="medium"/>
      <right style="hair"/>
      <top>
        <color indexed="63"/>
      </top>
      <bottom style="hair"/>
    </border>
    <border>
      <left style="thin"/>
      <right style="medium"/>
      <top style="thin"/>
      <bottom>
        <color indexed="63"/>
      </bottom>
    </border>
    <border>
      <left style="medium"/>
      <right style="hair"/>
      <top style="thin"/>
      <bottom>
        <color indexed="63"/>
      </bottom>
    </border>
    <border>
      <left style="medium"/>
      <right style="thin"/>
      <top style="hair"/>
      <bottom>
        <color indexed="63"/>
      </bottom>
    </border>
    <border>
      <left style="medium"/>
      <right style="thin"/>
      <top>
        <color indexed="63"/>
      </top>
      <bottom style="hair"/>
    </border>
    <border>
      <left style="medium"/>
      <right style="thin"/>
      <top>
        <color indexed="63"/>
      </top>
      <bottom>
        <color indexed="63"/>
      </bottom>
    </border>
    <border>
      <left style="medium"/>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medium"/>
      <right style="thin"/>
      <top style="hair"/>
      <bottom style="thin"/>
    </border>
    <border>
      <left style="medium"/>
      <right>
        <color indexed="63"/>
      </right>
      <top style="hair"/>
      <bottom>
        <color indexed="63"/>
      </bottom>
    </border>
    <border>
      <left style="thin"/>
      <right style="medium"/>
      <top>
        <color indexed="63"/>
      </top>
      <bottom style="medium"/>
    </border>
    <border>
      <left>
        <color indexed="63"/>
      </left>
      <right style="thin"/>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medium"/>
    </border>
    <border>
      <left style="medium"/>
      <right>
        <color indexed="63"/>
      </right>
      <top style="thin"/>
      <bottom style="thin"/>
    </border>
    <border>
      <left style="hair"/>
      <right style="thin"/>
      <top style="thin"/>
      <bottom style="thin"/>
    </border>
    <border>
      <left style="thin"/>
      <right>
        <color indexed="63"/>
      </right>
      <top style="thin"/>
      <bottom style="thin"/>
    </border>
    <border>
      <left style="thin"/>
      <right style="hair"/>
      <top style="thin"/>
      <bottom style="thin"/>
    </border>
    <border>
      <left>
        <color indexed="63"/>
      </left>
      <right style="thin"/>
      <top style="thin"/>
      <bottom style="thin"/>
    </border>
    <border>
      <left>
        <color indexed="63"/>
      </left>
      <right style="medium"/>
      <top style="thin"/>
      <bottom style="thin"/>
    </border>
    <border>
      <left style="hair"/>
      <right style="medium"/>
      <top style="medium"/>
      <bottom style="thin"/>
    </border>
    <border>
      <left>
        <color indexed="63"/>
      </left>
      <right>
        <color indexed="63"/>
      </right>
      <top style="medium"/>
      <bottom style="medium"/>
    </border>
    <border>
      <left style="hair"/>
      <right>
        <color indexed="63"/>
      </right>
      <top style="medium"/>
      <bottom>
        <color indexed="63"/>
      </bottom>
    </border>
    <border>
      <left>
        <color indexed="63"/>
      </left>
      <right style="hair"/>
      <top>
        <color indexed="63"/>
      </top>
      <bottom>
        <color indexed="63"/>
      </bottom>
    </border>
    <border>
      <left/>
      <right style="hair"/>
      <top style="hair"/>
      <bottom/>
    </border>
    <border>
      <left/>
      <right style="hair"/>
      <top/>
      <bottom style="hair"/>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2" fillId="0" borderId="0">
      <alignment vertical="center"/>
      <protection/>
    </xf>
    <xf numFmtId="0" fontId="3" fillId="0" borderId="0" applyNumberFormat="0" applyFill="0" applyBorder="0" applyAlignment="0" applyProtection="0"/>
    <xf numFmtId="0" fontId="4" fillId="0" borderId="0">
      <alignment/>
      <protection/>
    </xf>
    <xf numFmtId="0" fontId="5" fillId="0" borderId="0">
      <alignment/>
      <protection/>
    </xf>
    <xf numFmtId="0" fontId="58" fillId="31" borderId="0" applyNumberFormat="0" applyBorder="0" applyAlignment="0" applyProtection="0"/>
  </cellStyleXfs>
  <cellXfs count="422">
    <xf numFmtId="0" fontId="0" fillId="0" borderId="0" xfId="0" applyAlignment="1">
      <alignment vertical="center"/>
    </xf>
    <xf numFmtId="0" fontId="2" fillId="0" borderId="0" xfId="61">
      <alignment vertical="center"/>
      <protection/>
    </xf>
    <xf numFmtId="0" fontId="7" fillId="0" borderId="0" xfId="61" applyFont="1" applyBorder="1">
      <alignment vertical="center"/>
      <protection/>
    </xf>
    <xf numFmtId="0" fontId="7" fillId="0" borderId="0" xfId="61" applyFont="1" applyBorder="1" applyAlignment="1">
      <alignment vertical="center"/>
      <protection/>
    </xf>
    <xf numFmtId="0" fontId="2" fillId="0" borderId="0" xfId="61" applyAlignment="1">
      <alignment vertical="center"/>
      <protection/>
    </xf>
    <xf numFmtId="0" fontId="8" fillId="0" borderId="0" xfId="61" applyFont="1" applyBorder="1" applyAlignment="1">
      <alignment horizontal="right" vertical="center"/>
      <protection/>
    </xf>
    <xf numFmtId="0" fontId="8" fillId="0" borderId="0" xfId="61" applyFont="1" applyBorder="1" applyAlignment="1">
      <alignment vertical="center"/>
      <protection/>
    </xf>
    <xf numFmtId="0" fontId="8" fillId="0" borderId="0" xfId="61" applyFont="1" applyBorder="1">
      <alignment vertical="center"/>
      <protection/>
    </xf>
    <xf numFmtId="0" fontId="2" fillId="0" borderId="0" xfId="61" applyFont="1" applyAlignment="1">
      <alignment vertical="center"/>
      <protection/>
    </xf>
    <xf numFmtId="0" fontId="2" fillId="0" borderId="10" xfId="61" applyFont="1" applyBorder="1">
      <alignment vertical="center"/>
      <protection/>
    </xf>
    <xf numFmtId="0" fontId="2" fillId="0" borderId="11" xfId="61" applyFont="1" applyBorder="1" applyAlignment="1">
      <alignment horizontal="centerContinuous" vertical="center"/>
      <protection/>
    </xf>
    <xf numFmtId="0" fontId="2" fillId="0" borderId="12" xfId="61" applyFont="1" applyBorder="1" applyAlignment="1">
      <alignment horizontal="centerContinuous" vertical="center"/>
      <protection/>
    </xf>
    <xf numFmtId="0" fontId="9" fillId="0" borderId="13" xfId="61" applyFont="1" applyBorder="1" applyAlignment="1">
      <alignment horizontal="centerContinuous" vertical="center"/>
      <protection/>
    </xf>
    <xf numFmtId="0" fontId="2" fillId="0" borderId="14" xfId="61" applyFont="1" applyBorder="1" applyAlignment="1">
      <alignment horizontal="centerContinuous" vertical="center"/>
      <protection/>
    </xf>
    <xf numFmtId="0" fontId="2" fillId="0" borderId="0" xfId="61" applyFont="1" applyBorder="1" applyAlignment="1">
      <alignment horizontal="center" vertical="center"/>
      <protection/>
    </xf>
    <xf numFmtId="0" fontId="2" fillId="0" borderId="15" xfId="61" applyFont="1" applyBorder="1" applyAlignment="1">
      <alignment horizontal="centerContinuous" vertical="center"/>
      <protection/>
    </xf>
    <xf numFmtId="0" fontId="2" fillId="0" borderId="14" xfId="61" applyBorder="1" applyAlignment="1">
      <alignment horizontal="centerContinuous" vertical="center"/>
      <protection/>
    </xf>
    <xf numFmtId="0" fontId="2" fillId="0" borderId="16" xfId="61" applyFont="1" applyBorder="1" applyAlignment="1">
      <alignment vertical="center" wrapText="1"/>
      <protection/>
    </xf>
    <xf numFmtId="0" fontId="10" fillId="0" borderId="17" xfId="61" applyFont="1" applyBorder="1" applyAlignment="1">
      <alignment horizontal="center" vertical="center" wrapText="1"/>
      <protection/>
    </xf>
    <xf numFmtId="0" fontId="11" fillId="0" borderId="18" xfId="61" applyFont="1" applyBorder="1" applyAlignment="1">
      <alignment horizontal="center" vertical="center" wrapText="1"/>
      <protection/>
    </xf>
    <xf numFmtId="0" fontId="10" fillId="0" borderId="19" xfId="61" applyFont="1" applyBorder="1" applyAlignment="1">
      <alignment horizontal="center" vertical="center" wrapText="1"/>
      <protection/>
    </xf>
    <xf numFmtId="0" fontId="10" fillId="0" borderId="20" xfId="61" applyFont="1" applyBorder="1" applyAlignment="1">
      <alignment horizontal="center" vertical="center" wrapText="1"/>
      <protection/>
    </xf>
    <xf numFmtId="0" fontId="11" fillId="0" borderId="21"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2" fillId="0" borderId="22" xfId="61" applyFont="1" applyBorder="1" applyAlignment="1">
      <alignment vertical="center"/>
      <protection/>
    </xf>
    <xf numFmtId="0" fontId="12" fillId="0" borderId="10" xfId="61" applyFont="1" applyBorder="1" applyAlignment="1">
      <alignment horizontal="left" vertical="center" wrapText="1"/>
      <protection/>
    </xf>
    <xf numFmtId="0" fontId="10" fillId="0" borderId="11" xfId="61" applyFont="1" applyBorder="1" applyAlignment="1">
      <alignment horizontal="center" vertical="center" wrapText="1"/>
      <protection/>
    </xf>
    <xf numFmtId="0" fontId="11" fillId="0" borderId="23" xfId="61" applyFont="1" applyBorder="1" applyAlignment="1">
      <alignment horizontal="center" vertical="center" wrapText="1"/>
      <protection/>
    </xf>
    <xf numFmtId="0" fontId="10" fillId="0" borderId="24" xfId="61" applyFont="1" applyBorder="1" applyAlignment="1">
      <alignment horizontal="center" vertical="center" wrapText="1"/>
      <protection/>
    </xf>
    <xf numFmtId="0" fontId="11" fillId="0" borderId="12"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1" fillId="0" borderId="25" xfId="61" applyFont="1" applyBorder="1" applyAlignment="1">
      <alignment horizontal="center" vertical="center" wrapText="1"/>
      <protection/>
    </xf>
    <xf numFmtId="0" fontId="10" fillId="0" borderId="26" xfId="61" applyFont="1" applyBorder="1" applyAlignment="1">
      <alignment horizontal="center" vertical="center" wrapText="1"/>
      <protection/>
    </xf>
    <xf numFmtId="0" fontId="2" fillId="0" borderId="27" xfId="61" applyBorder="1">
      <alignment vertical="center"/>
      <protection/>
    </xf>
    <xf numFmtId="0" fontId="12" fillId="0" borderId="28" xfId="61" applyFont="1" applyBorder="1" applyAlignment="1">
      <alignment horizontal="right" vertical="center" shrinkToFit="1"/>
      <protection/>
    </xf>
    <xf numFmtId="182" fontId="2" fillId="0" borderId="0" xfId="61" applyNumberFormat="1" applyFont="1" applyBorder="1" applyAlignment="1" applyProtection="1">
      <alignment horizontal="right" vertical="center"/>
      <protection locked="0"/>
    </xf>
    <xf numFmtId="196" fontId="2" fillId="0" borderId="29" xfId="61" applyNumberFormat="1" applyFont="1" applyBorder="1" applyAlignment="1">
      <alignment horizontal="right" vertical="center"/>
      <protection/>
    </xf>
    <xf numFmtId="182" fontId="2" fillId="0" borderId="30" xfId="61" applyNumberFormat="1" applyFont="1" applyBorder="1" applyAlignment="1" applyProtection="1">
      <alignment horizontal="right" vertical="center"/>
      <protection locked="0"/>
    </xf>
    <xf numFmtId="182" fontId="2" fillId="0" borderId="31" xfId="61" applyNumberFormat="1" applyFont="1" applyBorder="1" applyAlignment="1" applyProtection="1">
      <alignment horizontal="right" vertical="center"/>
      <protection locked="0"/>
    </xf>
    <xf numFmtId="196" fontId="2" fillId="0" borderId="32" xfId="61" applyNumberFormat="1" applyFont="1" applyBorder="1" applyAlignment="1">
      <alignment horizontal="right" vertical="center"/>
      <protection/>
    </xf>
    <xf numFmtId="196" fontId="2" fillId="0" borderId="27" xfId="61" applyNumberFormat="1" applyFont="1" applyBorder="1" applyAlignment="1">
      <alignment horizontal="right" vertical="center"/>
      <protection/>
    </xf>
    <xf numFmtId="0" fontId="2" fillId="0" borderId="0" xfId="61" applyFont="1" applyBorder="1">
      <alignment vertical="center"/>
      <protection/>
    </xf>
    <xf numFmtId="182" fontId="2" fillId="0" borderId="26" xfId="61" applyNumberFormat="1" applyFont="1" applyBorder="1" applyAlignment="1" applyProtection="1">
      <alignment horizontal="right" vertical="center"/>
      <protection locked="0"/>
    </xf>
    <xf numFmtId="196" fontId="2" fillId="0" borderId="27" xfId="61" applyNumberFormat="1" applyBorder="1">
      <alignment vertical="center"/>
      <protection/>
    </xf>
    <xf numFmtId="182" fontId="2" fillId="0" borderId="33" xfId="61" applyNumberFormat="1" applyFont="1" applyBorder="1" applyAlignment="1" applyProtection="1">
      <alignment horizontal="right" vertical="center"/>
      <protection locked="0"/>
    </xf>
    <xf numFmtId="196" fontId="2" fillId="0" borderId="34" xfId="61" applyNumberFormat="1" applyFont="1" applyBorder="1" applyAlignment="1" applyProtection="1">
      <alignment vertical="center"/>
      <protection locked="0"/>
    </xf>
    <xf numFmtId="0" fontId="12" fillId="0" borderId="35" xfId="61" applyFont="1" applyBorder="1" applyAlignment="1">
      <alignment horizontal="right" vertical="center" shrinkToFit="1"/>
      <protection/>
    </xf>
    <xf numFmtId="182" fontId="2" fillId="0" borderId="36" xfId="61" applyNumberFormat="1" applyFont="1" applyBorder="1" applyAlignment="1" applyProtection="1">
      <alignment horizontal="right" vertical="center"/>
      <protection locked="0"/>
    </xf>
    <xf numFmtId="196" fontId="2" fillId="0" borderId="37" xfId="61" applyNumberFormat="1" applyFont="1" applyBorder="1" applyAlignment="1">
      <alignment horizontal="right" vertical="center"/>
      <protection/>
    </xf>
    <xf numFmtId="182" fontId="2" fillId="0" borderId="38" xfId="61" applyNumberFormat="1" applyFont="1" applyBorder="1" applyAlignment="1" applyProtection="1">
      <alignment horizontal="right" vertical="center"/>
      <protection locked="0"/>
    </xf>
    <xf numFmtId="182" fontId="2" fillId="0" borderId="39" xfId="61" applyNumberFormat="1" applyFont="1" applyBorder="1" applyAlignment="1" applyProtection="1">
      <alignment horizontal="right" vertical="center"/>
      <protection locked="0"/>
    </xf>
    <xf numFmtId="196" fontId="2" fillId="0" borderId="40" xfId="61" applyNumberFormat="1" applyFont="1" applyBorder="1" applyAlignment="1">
      <alignment horizontal="right" vertical="center"/>
      <protection/>
    </xf>
    <xf numFmtId="196" fontId="2" fillId="0" borderId="41" xfId="61" applyNumberFormat="1" applyFont="1" applyBorder="1" applyAlignment="1">
      <alignment horizontal="right" vertical="center"/>
      <protection/>
    </xf>
    <xf numFmtId="182" fontId="2" fillId="0" borderId="42" xfId="61" applyNumberFormat="1" applyFont="1" applyBorder="1" applyAlignment="1" applyProtection="1" quotePrefix="1">
      <alignment horizontal="right" vertical="center"/>
      <protection locked="0"/>
    </xf>
    <xf numFmtId="196" fontId="2" fillId="0" borderId="43" xfId="61" applyNumberFormat="1" applyBorder="1">
      <alignment vertical="center"/>
      <protection/>
    </xf>
    <xf numFmtId="0" fontId="12" fillId="0" borderId="44" xfId="61" applyFont="1" applyBorder="1" applyAlignment="1">
      <alignment horizontal="left" vertical="center" wrapText="1"/>
      <protection/>
    </xf>
    <xf numFmtId="182" fontId="2" fillId="0" borderId="45" xfId="61" applyNumberFormat="1" applyFont="1" applyBorder="1" applyAlignment="1">
      <alignment horizontal="right" vertical="center"/>
      <protection/>
    </xf>
    <xf numFmtId="196" fontId="2" fillId="0" borderId="46" xfId="61" applyNumberFormat="1" applyFont="1" applyBorder="1" applyAlignment="1">
      <alignment horizontal="right" vertical="center"/>
      <protection/>
    </xf>
    <xf numFmtId="182" fontId="2" fillId="0" borderId="47" xfId="61" applyNumberFormat="1" applyFont="1" applyBorder="1" applyAlignment="1">
      <alignment horizontal="right" vertical="center"/>
      <protection/>
    </xf>
    <xf numFmtId="182" fontId="2" fillId="0" borderId="48" xfId="61" applyNumberFormat="1" applyFont="1" applyBorder="1" applyAlignment="1">
      <alignment horizontal="right" vertical="center"/>
      <protection/>
    </xf>
    <xf numFmtId="196" fontId="2" fillId="0" borderId="49" xfId="61" applyNumberFormat="1" applyFont="1" applyBorder="1" applyAlignment="1">
      <alignment horizontal="right" vertical="center"/>
      <protection/>
    </xf>
    <xf numFmtId="196" fontId="2" fillId="0" borderId="50" xfId="61" applyNumberFormat="1" applyFont="1" applyBorder="1" applyAlignment="1">
      <alignment horizontal="right" vertical="center"/>
      <protection/>
    </xf>
    <xf numFmtId="182" fontId="2" fillId="0" borderId="0" xfId="61" applyNumberFormat="1" applyFont="1" applyBorder="1" applyAlignment="1" quotePrefix="1">
      <alignment horizontal="right" vertical="center"/>
      <protection/>
    </xf>
    <xf numFmtId="0" fontId="2" fillId="0" borderId="0" xfId="61" applyFont="1" applyBorder="1" applyAlignment="1">
      <alignment horizontal="right" vertical="center"/>
      <protection/>
    </xf>
    <xf numFmtId="0" fontId="12" fillId="0" borderId="51" xfId="61" applyFont="1" applyBorder="1" applyAlignment="1">
      <alignment horizontal="right" vertical="center" shrinkToFit="1"/>
      <protection/>
    </xf>
    <xf numFmtId="182" fontId="2" fillId="0" borderId="52" xfId="61" applyNumberFormat="1" applyFont="1" applyBorder="1" applyAlignment="1" applyProtection="1">
      <alignment horizontal="right" vertical="center"/>
      <protection locked="0"/>
    </xf>
    <xf numFmtId="196" fontId="2" fillId="0" borderId="53" xfId="61" applyNumberFormat="1" applyFont="1" applyBorder="1" applyAlignment="1">
      <alignment horizontal="right" vertical="center"/>
      <protection/>
    </xf>
    <xf numFmtId="182" fontId="2" fillId="0" borderId="54" xfId="61" applyNumberFormat="1" applyFont="1" applyBorder="1" applyAlignment="1" applyProtection="1">
      <alignment horizontal="right" vertical="center"/>
      <protection locked="0"/>
    </xf>
    <xf numFmtId="182" fontId="2" fillId="0" borderId="55" xfId="61" applyNumberFormat="1" applyFont="1" applyBorder="1" applyAlignment="1" applyProtection="1">
      <alignment horizontal="right" vertical="center"/>
      <protection locked="0"/>
    </xf>
    <xf numFmtId="196" fontId="2" fillId="0" borderId="56" xfId="61" applyNumberFormat="1" applyFont="1" applyBorder="1" applyAlignment="1">
      <alignment horizontal="right" vertical="center"/>
      <protection/>
    </xf>
    <xf numFmtId="196" fontId="2" fillId="0" borderId="34" xfId="61" applyNumberFormat="1" applyFont="1" applyBorder="1" applyAlignment="1">
      <alignment horizontal="right" vertical="center"/>
      <protection/>
    </xf>
    <xf numFmtId="0" fontId="12" fillId="0" borderId="57" xfId="61" applyFont="1" applyBorder="1" applyAlignment="1">
      <alignment horizontal="right" vertical="center" shrinkToFit="1"/>
      <protection/>
    </xf>
    <xf numFmtId="182" fontId="2" fillId="0" borderId="58" xfId="61" applyNumberFormat="1" applyFont="1" applyBorder="1" applyAlignment="1" applyProtection="1">
      <alignment horizontal="right" vertical="center"/>
      <protection locked="0"/>
    </xf>
    <xf numFmtId="196" fontId="2" fillId="0" borderId="59" xfId="61" applyNumberFormat="1" applyFont="1" applyBorder="1" applyAlignment="1">
      <alignment horizontal="right" vertical="center"/>
      <protection/>
    </xf>
    <xf numFmtId="182" fontId="2" fillId="0" borderId="60" xfId="61" applyNumberFormat="1" applyFont="1" applyBorder="1" applyAlignment="1" applyProtection="1">
      <alignment horizontal="right" vertical="center"/>
      <protection locked="0"/>
    </xf>
    <xf numFmtId="196" fontId="2" fillId="0" borderId="61" xfId="61" applyNumberFormat="1" applyFont="1" applyBorder="1" applyAlignment="1">
      <alignment horizontal="right" vertical="center"/>
      <protection/>
    </xf>
    <xf numFmtId="182" fontId="2" fillId="0" borderId="62" xfId="61" applyNumberFormat="1" applyFont="1" applyBorder="1" applyAlignment="1" applyProtection="1">
      <alignment horizontal="right" vertical="center"/>
      <protection locked="0"/>
    </xf>
    <xf numFmtId="196" fontId="2" fillId="0" borderId="21" xfId="61" applyNumberFormat="1" applyFont="1" applyBorder="1" applyAlignment="1">
      <alignment horizontal="right" vertical="center"/>
      <protection/>
    </xf>
    <xf numFmtId="0" fontId="2" fillId="0" borderId="0" xfId="61" applyFont="1">
      <alignment vertical="center"/>
      <protection/>
    </xf>
    <xf numFmtId="0" fontId="12" fillId="0" borderId="28" xfId="61" applyFont="1" applyBorder="1" applyAlignment="1">
      <alignment horizontal="left" vertical="center" wrapText="1"/>
      <protection/>
    </xf>
    <xf numFmtId="182" fontId="2" fillId="0" borderId="0" xfId="61" applyNumberFormat="1" applyFont="1" applyBorder="1" applyAlignment="1">
      <alignment horizontal="right" vertical="center"/>
      <protection/>
    </xf>
    <xf numFmtId="182" fontId="2" fillId="0" borderId="31" xfId="61" applyNumberFormat="1" applyFont="1" applyBorder="1" applyAlignment="1">
      <alignment horizontal="right" vertical="center"/>
      <protection/>
    </xf>
    <xf numFmtId="183" fontId="2" fillId="0" borderId="0" xfId="61" applyNumberFormat="1" applyFont="1" applyBorder="1" applyAlignment="1">
      <alignment horizontal="right" vertical="center"/>
      <protection/>
    </xf>
    <xf numFmtId="196" fontId="2" fillId="0" borderId="63" xfId="61" applyNumberFormat="1" applyFont="1" applyBorder="1" applyAlignment="1">
      <alignment horizontal="right" vertical="center"/>
      <protection/>
    </xf>
    <xf numFmtId="182" fontId="2" fillId="0" borderId="26" xfId="61" applyNumberFormat="1" applyFont="1" applyBorder="1" applyAlignment="1">
      <alignment horizontal="right" vertical="center"/>
      <protection/>
    </xf>
    <xf numFmtId="196" fontId="2" fillId="0" borderId="64" xfId="61" applyNumberFormat="1" applyFont="1" applyBorder="1" applyAlignment="1">
      <alignment horizontal="right" vertical="center"/>
      <protection/>
    </xf>
    <xf numFmtId="0" fontId="12" fillId="0" borderId="65" xfId="61" applyFont="1" applyBorder="1" applyAlignment="1">
      <alignment horizontal="right" vertical="center" shrinkToFit="1"/>
      <protection/>
    </xf>
    <xf numFmtId="182" fontId="2" fillId="0" borderId="66" xfId="61" applyNumberFormat="1" applyFont="1" applyBorder="1" applyAlignment="1" applyProtection="1">
      <alignment horizontal="right" vertical="center"/>
      <protection locked="0"/>
    </xf>
    <xf numFmtId="196" fontId="2" fillId="0" borderId="18" xfId="61" applyNumberFormat="1" applyFont="1" applyBorder="1" applyAlignment="1">
      <alignment horizontal="right" vertical="center"/>
      <protection/>
    </xf>
    <xf numFmtId="182" fontId="2" fillId="0" borderId="67" xfId="61" applyNumberFormat="1" applyFont="1" applyBorder="1" applyAlignment="1" applyProtection="1">
      <alignment horizontal="right" vertical="center"/>
      <protection locked="0"/>
    </xf>
    <xf numFmtId="196" fontId="2" fillId="0" borderId="68" xfId="61" applyNumberFormat="1" applyFont="1" applyBorder="1" applyAlignment="1">
      <alignment horizontal="right" vertical="center"/>
      <protection/>
    </xf>
    <xf numFmtId="0" fontId="2" fillId="0" borderId="0" xfId="61" applyBorder="1">
      <alignment vertical="center"/>
      <protection/>
    </xf>
    <xf numFmtId="0" fontId="12" fillId="0" borderId="0" xfId="61" applyFont="1" applyBorder="1" applyAlignment="1">
      <alignment vertical="center"/>
      <protection/>
    </xf>
    <xf numFmtId="0" fontId="12" fillId="0" borderId="0" xfId="61" applyFont="1" applyAlignment="1">
      <alignment vertical="center"/>
      <protection/>
    </xf>
    <xf numFmtId="0" fontId="13" fillId="0" borderId="0" xfId="61" applyFont="1" applyBorder="1" applyAlignment="1">
      <alignment vertical="center"/>
      <protection/>
    </xf>
    <xf numFmtId="0" fontId="14" fillId="0" borderId="0" xfId="61" applyFont="1" applyBorder="1" applyAlignment="1">
      <alignment horizontal="center" vertical="center" wrapText="1"/>
      <protection/>
    </xf>
    <xf numFmtId="0" fontId="2" fillId="0" borderId="0" xfId="61" applyFont="1" applyBorder="1" applyAlignment="1">
      <alignment vertical="center"/>
      <protection/>
    </xf>
    <xf numFmtId="49" fontId="12" fillId="0" borderId="0" xfId="61" applyNumberFormat="1" applyFont="1" applyBorder="1" applyAlignment="1">
      <alignment horizontal="right" vertical="center" indent="1"/>
      <protection/>
    </xf>
    <xf numFmtId="0" fontId="12" fillId="0" borderId="0" xfId="61" applyFont="1" applyBorder="1" applyAlignment="1">
      <alignment horizontal="right" vertical="center"/>
      <protection/>
    </xf>
    <xf numFmtId="49" fontId="12" fillId="0" borderId="0" xfId="61" applyNumberFormat="1" applyFont="1" applyBorder="1" applyAlignment="1">
      <alignment horizontal="center" vertical="center" wrapText="1"/>
      <protection/>
    </xf>
    <xf numFmtId="0" fontId="2" fillId="0" borderId="0" xfId="61" applyBorder="1" applyAlignment="1">
      <alignment horizontal="center" vertical="center"/>
      <protection/>
    </xf>
    <xf numFmtId="0" fontId="15" fillId="0" borderId="0" xfId="61" applyFont="1" applyBorder="1" applyAlignment="1">
      <alignment horizontal="right" vertical="center" shrinkToFit="1"/>
      <protection/>
    </xf>
    <xf numFmtId="182" fontId="13" fillId="0" borderId="0" xfId="61" applyNumberFormat="1" applyFont="1" applyBorder="1" applyProtection="1">
      <alignment vertical="center"/>
      <protection/>
    </xf>
    <xf numFmtId="183" fontId="13" fillId="0" borderId="0" xfId="61" applyNumberFormat="1" applyFont="1" applyBorder="1" applyAlignment="1">
      <alignment horizontal="right" vertical="center"/>
      <protection/>
    </xf>
    <xf numFmtId="0" fontId="12" fillId="0" borderId="0" xfId="61" applyFont="1" applyAlignment="1">
      <alignment horizontal="right" vertical="center"/>
      <protection/>
    </xf>
    <xf numFmtId="193" fontId="12" fillId="0" borderId="0" xfId="49" applyNumberFormat="1" applyFont="1" applyBorder="1" applyAlignment="1" applyProtection="1">
      <alignment horizontal="right" vertical="center" indent="1"/>
      <protection locked="0"/>
    </xf>
    <xf numFmtId="194" fontId="12" fillId="0" borderId="0" xfId="61" applyNumberFormat="1" applyFont="1" applyAlignment="1">
      <alignment horizontal="right" vertical="center"/>
      <protection/>
    </xf>
    <xf numFmtId="183" fontId="13" fillId="0" borderId="0" xfId="61" applyNumberFormat="1" applyFont="1" applyBorder="1">
      <alignment vertical="center"/>
      <protection/>
    </xf>
    <xf numFmtId="194" fontId="12" fillId="0" borderId="0" xfId="61" applyNumberFormat="1" applyFont="1" applyBorder="1" applyAlignment="1">
      <alignment horizontal="right" vertical="center"/>
      <protection/>
    </xf>
    <xf numFmtId="0" fontId="12" fillId="0" borderId="45" xfId="61" applyFont="1" applyBorder="1" applyAlignment="1">
      <alignment horizontal="right" vertical="center"/>
      <protection/>
    </xf>
    <xf numFmtId="193" fontId="12" fillId="0" borderId="45" xfId="49" applyNumberFormat="1" applyFont="1" applyBorder="1" applyAlignment="1">
      <alignment horizontal="right" vertical="center" indent="1"/>
    </xf>
    <xf numFmtId="194" fontId="12" fillId="0" borderId="45" xfId="61" applyNumberFormat="1" applyFont="1" applyBorder="1" applyAlignment="1">
      <alignment horizontal="right" vertical="center"/>
      <protection/>
    </xf>
    <xf numFmtId="192" fontId="12" fillId="0" borderId="45" xfId="61" applyNumberFormat="1" applyFont="1" applyBorder="1" applyAlignment="1" applyProtection="1">
      <alignment horizontal="center" vertical="center"/>
      <protection locked="0"/>
    </xf>
    <xf numFmtId="0" fontId="11" fillId="0" borderId="0" xfId="61" applyFont="1" applyBorder="1" applyAlignment="1">
      <alignment horizontal="right" vertical="center" shrinkToFit="1"/>
      <protection/>
    </xf>
    <xf numFmtId="182" fontId="2" fillId="0" borderId="0" xfId="61" applyNumberFormat="1" applyFont="1" applyBorder="1">
      <alignment vertical="center"/>
      <protection/>
    </xf>
    <xf numFmtId="193" fontId="12" fillId="0" borderId="0" xfId="49" applyNumberFormat="1" applyFont="1" applyBorder="1" applyAlignment="1">
      <alignment horizontal="right" vertical="center" indent="1"/>
    </xf>
    <xf numFmtId="191" fontId="12" fillId="0" borderId="0" xfId="61" applyNumberFormat="1" applyFont="1" applyBorder="1" applyAlignment="1">
      <alignment horizontal="center" vertical="center"/>
      <protection/>
    </xf>
    <xf numFmtId="192" fontId="12" fillId="0" borderId="0" xfId="61" applyNumberFormat="1" applyFont="1" applyBorder="1" applyAlignment="1">
      <alignment horizontal="center" vertical="center"/>
      <protection/>
    </xf>
    <xf numFmtId="0" fontId="12" fillId="0" borderId="0" xfId="61" applyFont="1">
      <alignment vertical="center"/>
      <protection/>
    </xf>
    <xf numFmtId="0" fontId="11" fillId="0" borderId="37" xfId="61" applyFont="1" applyBorder="1" applyAlignment="1">
      <alignment horizontal="center" vertical="center" wrapText="1"/>
      <protection/>
    </xf>
    <xf numFmtId="0" fontId="10" fillId="0" borderId="31" xfId="61" applyFont="1" applyBorder="1" applyAlignment="1">
      <alignment horizontal="center" vertical="center" wrapText="1"/>
      <protection/>
    </xf>
    <xf numFmtId="0" fontId="11" fillId="0" borderId="40" xfId="61" applyFont="1" applyBorder="1" applyAlignment="1">
      <alignment horizontal="center" vertical="center" wrapText="1"/>
      <protection/>
    </xf>
    <xf numFmtId="0" fontId="10" fillId="0" borderId="30" xfId="61" applyFont="1" applyBorder="1" applyAlignment="1">
      <alignment horizontal="center" vertical="center" wrapText="1"/>
      <protection/>
    </xf>
    <xf numFmtId="0" fontId="11" fillId="0" borderId="27" xfId="61" applyFont="1" applyBorder="1" applyAlignment="1">
      <alignment horizontal="center" vertical="center" wrapText="1"/>
      <protection/>
    </xf>
    <xf numFmtId="0" fontId="11" fillId="0" borderId="28" xfId="61" applyFont="1" applyBorder="1" applyAlignment="1">
      <alignment horizontal="right" vertical="center" shrinkToFit="1"/>
      <protection/>
    </xf>
    <xf numFmtId="185" fontId="2" fillId="0" borderId="0" xfId="61" applyNumberFormat="1" applyFont="1" applyBorder="1" applyAlignment="1" applyProtection="1">
      <alignment horizontal="right" vertical="center"/>
      <protection locked="0"/>
    </xf>
    <xf numFmtId="185" fontId="2" fillId="0" borderId="30" xfId="61" applyNumberFormat="1" applyFont="1" applyBorder="1" applyAlignment="1" applyProtection="1">
      <alignment horizontal="right" vertical="center"/>
      <protection locked="0"/>
    </xf>
    <xf numFmtId="185" fontId="2" fillId="0" borderId="31" xfId="61" applyNumberFormat="1" applyFont="1" applyBorder="1" applyAlignment="1" applyProtection="1">
      <alignment horizontal="right" vertical="center"/>
      <protection locked="0"/>
    </xf>
    <xf numFmtId="185" fontId="2" fillId="0" borderId="26" xfId="61" applyNumberFormat="1" applyFont="1" applyBorder="1" applyAlignment="1" applyProtection="1">
      <alignment horizontal="right" vertical="center"/>
      <protection locked="0"/>
    </xf>
    <xf numFmtId="0" fontId="11" fillId="0" borderId="69" xfId="61" applyFont="1" applyBorder="1" applyAlignment="1">
      <alignment horizontal="right" vertical="center" shrinkToFit="1"/>
      <protection/>
    </xf>
    <xf numFmtId="182" fontId="2" fillId="0" borderId="70" xfId="61" applyNumberFormat="1" applyFont="1" applyBorder="1" applyAlignment="1" applyProtection="1">
      <alignment horizontal="right" vertical="center"/>
      <protection locked="0"/>
    </xf>
    <xf numFmtId="196" fontId="2" fillId="0" borderId="71" xfId="61" applyNumberFormat="1" applyFont="1" applyBorder="1" applyAlignment="1">
      <alignment horizontal="right" vertical="center"/>
      <protection/>
    </xf>
    <xf numFmtId="182" fontId="2" fillId="0" borderId="72" xfId="61" applyNumberFormat="1" applyFont="1" applyBorder="1" applyAlignment="1" applyProtection="1">
      <alignment horizontal="right" vertical="center"/>
      <protection locked="0"/>
    </xf>
    <xf numFmtId="182" fontId="2" fillId="0" borderId="73" xfId="61" applyNumberFormat="1" applyFont="1" applyBorder="1" applyAlignment="1" applyProtection="1">
      <alignment horizontal="right" vertical="center"/>
      <protection locked="0"/>
    </xf>
    <xf numFmtId="196" fontId="2" fillId="0" borderId="74" xfId="61" applyNumberFormat="1" applyFont="1" applyBorder="1" applyAlignment="1">
      <alignment horizontal="right" vertical="center"/>
      <protection/>
    </xf>
    <xf numFmtId="196" fontId="2" fillId="0" borderId="75" xfId="61" applyNumberFormat="1" applyFont="1" applyBorder="1" applyAlignment="1">
      <alignment horizontal="right" vertical="center"/>
      <protection/>
    </xf>
    <xf numFmtId="182" fontId="2" fillId="0" borderId="11" xfId="61" applyNumberFormat="1" applyFont="1" applyBorder="1" applyAlignment="1" applyProtection="1" quotePrefix="1">
      <alignment horizontal="right" vertical="center"/>
      <protection locked="0"/>
    </xf>
    <xf numFmtId="0" fontId="2" fillId="0" borderId="11" xfId="61" applyBorder="1">
      <alignment vertical="center"/>
      <protection/>
    </xf>
    <xf numFmtId="182" fontId="2" fillId="0" borderId="20" xfId="61" applyNumberFormat="1" applyFont="1" applyBorder="1" applyAlignment="1" applyProtection="1">
      <alignment horizontal="right" vertical="center"/>
      <protection locked="0"/>
    </xf>
    <xf numFmtId="196" fontId="2" fillId="0" borderId="43" xfId="61" applyNumberFormat="1" applyFont="1" applyBorder="1" applyAlignment="1">
      <alignment horizontal="right" vertical="center"/>
      <protection/>
    </xf>
    <xf numFmtId="196" fontId="2" fillId="0" borderId="76" xfId="61" applyNumberFormat="1" applyFont="1" applyBorder="1" applyAlignment="1">
      <alignment horizontal="right" vertical="center"/>
      <protection/>
    </xf>
    <xf numFmtId="190" fontId="2" fillId="0" borderId="0" xfId="61" applyNumberFormat="1" applyFont="1" applyBorder="1" applyAlignment="1">
      <alignment horizontal="right" vertical="center"/>
      <protection/>
    </xf>
    <xf numFmtId="196" fontId="2" fillId="0" borderId="0" xfId="61" applyNumberFormat="1" applyFont="1" applyBorder="1" applyAlignment="1">
      <alignment horizontal="right" vertical="center"/>
      <protection/>
    </xf>
    <xf numFmtId="183" fontId="2" fillId="0" borderId="26" xfId="61" applyNumberFormat="1" applyFont="1" applyBorder="1" applyAlignment="1">
      <alignment horizontal="right" vertical="center"/>
      <protection/>
    </xf>
    <xf numFmtId="0" fontId="11" fillId="0" borderId="16" xfId="61" applyFont="1" applyBorder="1" applyAlignment="1">
      <alignment horizontal="right" vertical="center" shrinkToFit="1"/>
      <protection/>
    </xf>
    <xf numFmtId="182" fontId="2" fillId="0" borderId="17" xfId="61" applyNumberFormat="1" applyFont="1" applyBorder="1" applyAlignment="1" applyProtection="1">
      <alignment horizontal="right" vertical="center"/>
      <protection locked="0"/>
    </xf>
    <xf numFmtId="196" fontId="2" fillId="0" borderId="77" xfId="61" applyNumberFormat="1" applyFont="1" applyBorder="1" applyAlignment="1">
      <alignment horizontal="right" vertical="center"/>
      <protection/>
    </xf>
    <xf numFmtId="182" fontId="2" fillId="0" borderId="19" xfId="61" applyNumberFormat="1" applyFont="1" applyBorder="1" applyAlignment="1" applyProtection="1">
      <alignment horizontal="right" vertical="center"/>
      <protection locked="0"/>
    </xf>
    <xf numFmtId="196" fontId="2" fillId="0" borderId="17" xfId="61" applyNumberFormat="1" applyFont="1" applyBorder="1" applyAlignment="1">
      <alignment horizontal="right" vertical="center"/>
      <protection/>
    </xf>
    <xf numFmtId="191" fontId="16" fillId="0" borderId="0" xfId="61" applyNumberFormat="1" applyFont="1" applyBorder="1" applyAlignment="1">
      <alignment horizontal="center" vertical="center"/>
      <protection/>
    </xf>
    <xf numFmtId="49" fontId="16" fillId="0" borderId="0" xfId="61" applyNumberFormat="1" applyFont="1" applyBorder="1" applyAlignment="1">
      <alignment horizontal="center" vertical="center"/>
      <protection/>
    </xf>
    <xf numFmtId="191" fontId="16" fillId="0" borderId="0" xfId="61" applyNumberFormat="1" applyFont="1" applyAlignment="1">
      <alignment horizontal="center" vertical="center"/>
      <protection/>
    </xf>
    <xf numFmtId="0" fontId="17" fillId="0" borderId="0" xfId="61" applyFont="1">
      <alignment vertical="center"/>
      <protection/>
    </xf>
    <xf numFmtId="0" fontId="8" fillId="0" borderId="0" xfId="61" applyFont="1" applyAlignment="1">
      <alignment vertical="center"/>
      <protection/>
    </xf>
    <xf numFmtId="0" fontId="18" fillId="0" borderId="0" xfId="61" applyFont="1">
      <alignment vertical="center"/>
      <protection/>
    </xf>
    <xf numFmtId="0" fontId="9" fillId="0" borderId="0" xfId="61" applyFont="1">
      <alignment vertical="center"/>
      <protection/>
    </xf>
    <xf numFmtId="0" fontId="2" fillId="0" borderId="15" xfId="61" applyFont="1" applyBorder="1" applyAlignment="1">
      <alignment vertical="center"/>
      <protection/>
    </xf>
    <xf numFmtId="0" fontId="2" fillId="0" borderId="14" xfId="61" applyFont="1" applyBorder="1">
      <alignment vertical="center"/>
      <protection/>
    </xf>
    <xf numFmtId="0" fontId="9" fillId="0" borderId="15" xfId="61" applyFont="1" applyBorder="1" applyAlignment="1">
      <alignment horizontal="centerContinuous" vertical="center"/>
      <protection/>
    </xf>
    <xf numFmtId="0" fontId="2" fillId="0" borderId="22" xfId="61" applyFont="1" applyBorder="1" applyAlignment="1">
      <alignment vertical="center" wrapText="1"/>
      <protection/>
    </xf>
    <xf numFmtId="0" fontId="9" fillId="0" borderId="78" xfId="61" applyFont="1" applyBorder="1" applyAlignment="1">
      <alignment vertical="center" wrapText="1"/>
      <protection/>
    </xf>
    <xf numFmtId="0" fontId="9" fillId="0" borderId="17" xfId="61" applyFont="1" applyBorder="1" applyAlignment="1">
      <alignment horizontal="center" vertical="center" wrapText="1"/>
      <protection/>
    </xf>
    <xf numFmtId="0" fontId="19" fillId="0" borderId="18" xfId="61" applyFont="1" applyBorder="1" applyAlignment="1">
      <alignment horizontal="center" vertical="center" wrapText="1"/>
      <protection/>
    </xf>
    <xf numFmtId="0" fontId="9" fillId="0" borderId="19" xfId="61" applyFont="1" applyBorder="1" applyAlignment="1">
      <alignment horizontal="center" vertical="center" wrapText="1"/>
      <protection/>
    </xf>
    <xf numFmtId="0" fontId="19" fillId="0" borderId="21" xfId="61" applyFont="1" applyBorder="1" applyAlignment="1">
      <alignment horizontal="center" vertical="center" wrapText="1"/>
      <protection/>
    </xf>
    <xf numFmtId="0" fontId="9" fillId="0" borderId="79" xfId="61" applyFont="1" applyBorder="1" applyAlignment="1">
      <alignment horizontal="center" vertical="center" wrapText="1"/>
      <protection/>
    </xf>
    <xf numFmtId="0" fontId="12" fillId="0" borderId="80" xfId="61" applyFont="1" applyBorder="1" applyAlignment="1">
      <alignment horizontal="right" vertical="center" shrinkToFit="1"/>
      <protection/>
    </xf>
    <xf numFmtId="182" fontId="9" fillId="0" borderId="0" xfId="61" applyNumberFormat="1" applyFont="1" applyBorder="1" applyAlignment="1" applyProtection="1">
      <alignment horizontal="right" vertical="center"/>
      <protection locked="0"/>
    </xf>
    <xf numFmtId="196" fontId="9" fillId="0" borderId="29" xfId="61" applyNumberFormat="1" applyFont="1" applyBorder="1" applyAlignment="1">
      <alignment horizontal="right" vertical="center"/>
      <protection/>
    </xf>
    <xf numFmtId="182" fontId="9" fillId="0" borderId="31" xfId="61" applyNumberFormat="1" applyFont="1" applyBorder="1" applyAlignment="1" applyProtection="1">
      <alignment horizontal="right" vertical="center"/>
      <protection locked="0"/>
    </xf>
    <xf numFmtId="196" fontId="9" fillId="0" borderId="32" xfId="61" applyNumberFormat="1" applyFont="1" applyBorder="1" applyAlignment="1">
      <alignment horizontal="right" vertical="center"/>
      <protection/>
    </xf>
    <xf numFmtId="196" fontId="9" fillId="0" borderId="63" xfId="61" applyNumberFormat="1" applyFont="1" applyBorder="1" applyAlignment="1">
      <alignment horizontal="right" vertical="center"/>
      <protection/>
    </xf>
    <xf numFmtId="182" fontId="9" fillId="0" borderId="81" xfId="61" applyNumberFormat="1" applyFont="1" applyBorder="1" applyAlignment="1" applyProtection="1">
      <alignment horizontal="right" vertical="center"/>
      <protection locked="0"/>
    </xf>
    <xf numFmtId="0" fontId="12" fillId="0" borderId="80" xfId="61" applyFont="1" applyFill="1" applyBorder="1" applyAlignment="1">
      <alignment horizontal="right" vertical="center" shrinkToFit="1"/>
      <protection/>
    </xf>
    <xf numFmtId="182" fontId="9" fillId="0" borderId="0" xfId="61" applyNumberFormat="1" applyFont="1">
      <alignment vertical="center"/>
      <protection/>
    </xf>
    <xf numFmtId="0" fontId="12" fillId="0" borderId="82" xfId="61" applyFont="1" applyFill="1" applyBorder="1" applyAlignment="1">
      <alignment horizontal="right" vertical="center" shrinkToFit="1"/>
      <protection/>
    </xf>
    <xf numFmtId="182" fontId="9" fillId="0" borderId="36" xfId="61" applyNumberFormat="1" applyFont="1" applyBorder="1" applyAlignment="1" applyProtection="1">
      <alignment horizontal="right" vertical="center"/>
      <protection locked="0"/>
    </xf>
    <xf numFmtId="196" fontId="9" fillId="0" borderId="37" xfId="61" applyNumberFormat="1" applyFont="1" applyBorder="1" applyAlignment="1">
      <alignment horizontal="right" vertical="center"/>
      <protection/>
    </xf>
    <xf numFmtId="182" fontId="9" fillId="0" borderId="39" xfId="61" applyNumberFormat="1" applyFont="1" applyBorder="1" applyAlignment="1" applyProtection="1">
      <alignment horizontal="right" vertical="center"/>
      <protection locked="0"/>
    </xf>
    <xf numFmtId="196" fontId="9" fillId="0" borderId="40" xfId="61" applyNumberFormat="1" applyFont="1" applyBorder="1" applyAlignment="1">
      <alignment horizontal="right" vertical="center"/>
      <protection/>
    </xf>
    <xf numFmtId="196" fontId="9" fillId="0" borderId="83" xfId="61" applyNumberFormat="1" applyFont="1" applyBorder="1" applyAlignment="1">
      <alignment horizontal="right" vertical="center"/>
      <protection/>
    </xf>
    <xf numFmtId="182" fontId="9" fillId="0" borderId="84" xfId="61" applyNumberFormat="1" applyFont="1" applyBorder="1" applyAlignment="1" applyProtection="1">
      <alignment horizontal="right" vertical="center"/>
      <protection locked="0"/>
    </xf>
    <xf numFmtId="0" fontId="12" fillId="0" borderId="85" xfId="61" applyFont="1" applyFill="1" applyBorder="1" applyAlignment="1">
      <alignment horizontal="right" vertical="center" shrinkToFit="1"/>
      <protection/>
    </xf>
    <xf numFmtId="182" fontId="9" fillId="0" borderId="33" xfId="61" applyNumberFormat="1" applyFont="1" applyBorder="1" applyAlignment="1" applyProtection="1">
      <alignment horizontal="right" vertical="center"/>
      <protection locked="0"/>
    </xf>
    <xf numFmtId="196" fontId="9" fillId="0" borderId="53" xfId="61" applyNumberFormat="1" applyFont="1" applyBorder="1" applyAlignment="1">
      <alignment horizontal="right" vertical="center"/>
      <protection/>
    </xf>
    <xf numFmtId="182" fontId="9" fillId="0" borderId="55" xfId="61" applyNumberFormat="1" applyFont="1" applyBorder="1" applyAlignment="1" applyProtection="1">
      <alignment horizontal="right" vertical="center"/>
      <protection locked="0"/>
    </xf>
    <xf numFmtId="196" fontId="9" fillId="0" borderId="56" xfId="61" applyNumberFormat="1" applyFont="1" applyBorder="1" applyAlignment="1">
      <alignment horizontal="right" vertical="center"/>
      <protection/>
    </xf>
    <xf numFmtId="196" fontId="9" fillId="0" borderId="64" xfId="61" applyNumberFormat="1" applyFont="1" applyBorder="1" applyAlignment="1">
      <alignment horizontal="right" vertical="center"/>
      <protection/>
    </xf>
    <xf numFmtId="182" fontId="9" fillId="0" borderId="86" xfId="61" applyNumberFormat="1" applyFont="1" applyBorder="1" applyAlignment="1" applyProtection="1">
      <alignment horizontal="right" vertical="center"/>
      <protection locked="0"/>
    </xf>
    <xf numFmtId="182" fontId="9" fillId="0" borderId="26" xfId="61" applyNumberFormat="1" applyFont="1" applyBorder="1" applyAlignment="1" applyProtection="1">
      <alignment horizontal="right" vertical="center"/>
      <protection locked="0"/>
    </xf>
    <xf numFmtId="0" fontId="12" fillId="0" borderId="87" xfId="61" applyFont="1" applyFill="1" applyBorder="1" applyAlignment="1">
      <alignment horizontal="right" vertical="center" shrinkToFit="1"/>
      <protection/>
    </xf>
    <xf numFmtId="182" fontId="9" fillId="0" borderId="45" xfId="61" applyNumberFormat="1" applyFont="1" applyBorder="1" applyAlignment="1" applyProtection="1">
      <alignment horizontal="right" vertical="center"/>
      <protection locked="0"/>
    </xf>
    <xf numFmtId="196" fontId="9" fillId="0" borderId="46" xfId="61" applyNumberFormat="1" applyFont="1" applyBorder="1" applyAlignment="1">
      <alignment horizontal="right" vertical="center"/>
      <protection/>
    </xf>
    <xf numFmtId="182" fontId="9" fillId="0" borderId="48" xfId="61" applyNumberFormat="1" applyFont="1" applyBorder="1" applyAlignment="1" applyProtection="1">
      <alignment horizontal="right" vertical="center"/>
      <protection locked="0"/>
    </xf>
    <xf numFmtId="196" fontId="9" fillId="0" borderId="49" xfId="61" applyNumberFormat="1" applyFont="1" applyBorder="1" applyAlignment="1">
      <alignment horizontal="right" vertical="center"/>
      <protection/>
    </xf>
    <xf numFmtId="196" fontId="9" fillId="0" borderId="76" xfId="61" applyNumberFormat="1" applyFont="1" applyBorder="1" applyAlignment="1">
      <alignment horizontal="right" vertical="center"/>
      <protection/>
    </xf>
    <xf numFmtId="182" fontId="9" fillId="0" borderId="88" xfId="61" applyNumberFormat="1" applyFont="1" applyBorder="1" applyAlignment="1" applyProtection="1">
      <alignment horizontal="right" vertical="center"/>
      <protection locked="0"/>
    </xf>
    <xf numFmtId="186" fontId="9" fillId="0" borderId="0" xfId="61" applyNumberFormat="1" applyFont="1">
      <alignment vertical="center"/>
      <protection/>
    </xf>
    <xf numFmtId="182" fontId="9" fillId="0" borderId="52" xfId="61" applyNumberFormat="1" applyFont="1" applyBorder="1" applyAlignment="1" applyProtection="1">
      <alignment horizontal="right" vertical="center"/>
      <protection locked="0"/>
    </xf>
    <xf numFmtId="0" fontId="11" fillId="0" borderId="89" xfId="61" applyFont="1" applyBorder="1" applyAlignment="1">
      <alignment horizontal="center" vertical="center"/>
      <protection/>
    </xf>
    <xf numFmtId="0" fontId="11" fillId="0" borderId="90" xfId="61" applyFont="1" applyBorder="1" applyAlignment="1">
      <alignment horizontal="center" vertical="center"/>
      <protection/>
    </xf>
    <xf numFmtId="0" fontId="2" fillId="0" borderId="91" xfId="61" applyFont="1" applyBorder="1" applyAlignment="1">
      <alignment vertical="center"/>
      <protection/>
    </xf>
    <xf numFmtId="182" fontId="9" fillId="0" borderId="92" xfId="61" applyNumberFormat="1" applyFont="1" applyBorder="1" applyAlignment="1">
      <alignment horizontal="right" vertical="center"/>
      <protection/>
    </xf>
    <xf numFmtId="183" fontId="9" fillId="0" borderId="93" xfId="61" applyNumberFormat="1" applyFont="1" applyBorder="1" applyAlignment="1">
      <alignment horizontal="right" vertical="center"/>
      <protection/>
    </xf>
    <xf numFmtId="182" fontId="9" fillId="0" borderId="94" xfId="61" applyNumberFormat="1" applyFont="1" applyBorder="1" applyAlignment="1">
      <alignment horizontal="right" vertical="center"/>
      <protection/>
    </xf>
    <xf numFmtId="183" fontId="9" fillId="0" borderId="95" xfId="61" applyNumberFormat="1" applyFont="1" applyBorder="1" applyAlignment="1">
      <alignment horizontal="right" vertical="center"/>
      <protection/>
    </xf>
    <xf numFmtId="0" fontId="9" fillId="0" borderId="0" xfId="61" applyFont="1" applyFill="1" applyBorder="1" applyAlignment="1">
      <alignment horizontal="right" vertical="center" shrinkToFit="1"/>
      <protection/>
    </xf>
    <xf numFmtId="182" fontId="9" fillId="0" borderId="0" xfId="61" applyNumberFormat="1" applyFont="1" applyBorder="1" applyAlignment="1">
      <alignment horizontal="right" vertical="center"/>
      <protection/>
    </xf>
    <xf numFmtId="183" fontId="9" fillId="0" borderId="0" xfId="61" applyNumberFormat="1" applyFont="1" applyBorder="1" applyAlignment="1">
      <alignment horizontal="right" vertical="center"/>
      <protection/>
    </xf>
    <xf numFmtId="0" fontId="9" fillId="0" borderId="0" xfId="61" applyFont="1" applyBorder="1">
      <alignment vertical="center"/>
      <protection/>
    </xf>
    <xf numFmtId="0" fontId="2" fillId="0" borderId="14" xfId="61" applyFont="1" applyFill="1" applyBorder="1">
      <alignment vertical="center"/>
      <protection/>
    </xf>
    <xf numFmtId="0" fontId="9" fillId="0" borderId="78" xfId="61" applyFont="1" applyFill="1" applyBorder="1" applyAlignment="1">
      <alignment vertical="center" wrapText="1"/>
      <protection/>
    </xf>
    <xf numFmtId="185" fontId="9" fillId="0" borderId="45" xfId="61" applyNumberFormat="1" applyFont="1" applyBorder="1" applyAlignment="1" applyProtection="1">
      <alignment horizontal="right" vertical="center"/>
      <protection locked="0"/>
    </xf>
    <xf numFmtId="185" fontId="9" fillId="0" borderId="48" xfId="61" applyNumberFormat="1" applyFont="1" applyBorder="1" applyAlignment="1" applyProtection="1">
      <alignment horizontal="right" vertical="center"/>
      <protection locked="0"/>
    </xf>
    <xf numFmtId="185" fontId="9" fillId="0" borderId="88" xfId="61" applyNumberFormat="1" applyFont="1" applyBorder="1" applyAlignment="1" applyProtection="1">
      <alignment horizontal="right" vertical="center"/>
      <protection locked="0"/>
    </xf>
    <xf numFmtId="185" fontId="9" fillId="0" borderId="0" xfId="61" applyNumberFormat="1" applyFont="1" applyBorder="1" applyAlignment="1" applyProtection="1">
      <alignment horizontal="right" vertical="center"/>
      <protection locked="0"/>
    </xf>
    <xf numFmtId="185" fontId="9" fillId="0" borderId="31" xfId="61" applyNumberFormat="1" applyFont="1" applyBorder="1" applyAlignment="1" applyProtection="1">
      <alignment horizontal="right" vertical="center"/>
      <protection locked="0"/>
    </xf>
    <xf numFmtId="185" fontId="9" fillId="0" borderId="81" xfId="61" applyNumberFormat="1" applyFont="1" applyBorder="1" applyAlignment="1" applyProtection="1">
      <alignment horizontal="right" vertical="center"/>
      <protection locked="0"/>
    </xf>
    <xf numFmtId="185" fontId="9" fillId="0" borderId="36" xfId="61" applyNumberFormat="1" applyFont="1" applyBorder="1" applyAlignment="1" applyProtection="1">
      <alignment horizontal="right" vertical="center"/>
      <protection locked="0"/>
    </xf>
    <xf numFmtId="185" fontId="9" fillId="0" borderId="39" xfId="61" applyNumberFormat="1" applyFont="1" applyBorder="1" applyAlignment="1" applyProtection="1">
      <alignment horizontal="right" vertical="center"/>
      <protection locked="0"/>
    </xf>
    <xf numFmtId="185" fontId="9" fillId="0" borderId="84" xfId="61" applyNumberFormat="1" applyFont="1" applyBorder="1" applyAlignment="1" applyProtection="1">
      <alignment horizontal="right" vertical="center"/>
      <protection locked="0"/>
    </xf>
    <xf numFmtId="185" fontId="9" fillId="0" borderId="33" xfId="61" applyNumberFormat="1" applyFont="1" applyBorder="1" applyAlignment="1" applyProtection="1">
      <alignment horizontal="right" vertical="center"/>
      <protection locked="0"/>
    </xf>
    <xf numFmtId="185" fontId="9" fillId="0" borderId="55" xfId="61" applyNumberFormat="1" applyFont="1" applyBorder="1" applyAlignment="1" applyProtection="1">
      <alignment horizontal="right" vertical="center"/>
      <protection locked="0"/>
    </xf>
    <xf numFmtId="185" fontId="9" fillId="0" borderId="86" xfId="61" applyNumberFormat="1" applyFont="1" applyBorder="1" applyAlignment="1" applyProtection="1">
      <alignment horizontal="right" vertical="center"/>
      <protection locked="0"/>
    </xf>
    <xf numFmtId="0" fontId="12" fillId="0" borderId="96" xfId="61" applyFont="1" applyBorder="1" applyAlignment="1">
      <alignment horizontal="center" vertical="center" shrinkToFit="1"/>
      <protection/>
    </xf>
    <xf numFmtId="185" fontId="9" fillId="0" borderId="26" xfId="61" applyNumberFormat="1" applyFont="1" applyBorder="1" applyAlignment="1" applyProtection="1">
      <alignment horizontal="right" vertical="center"/>
      <protection locked="0"/>
    </xf>
    <xf numFmtId="0" fontId="12" fillId="0" borderId="89" xfId="61" applyFont="1" applyBorder="1" applyAlignment="1">
      <alignment horizontal="center" vertical="center" shrinkToFit="1"/>
      <protection/>
    </xf>
    <xf numFmtId="182" fontId="9" fillId="0" borderId="97" xfId="61" applyNumberFormat="1" applyFont="1" applyBorder="1" applyAlignment="1" applyProtection="1">
      <alignment horizontal="right" vertical="center"/>
      <protection locked="0"/>
    </xf>
    <xf numFmtId="0" fontId="9" fillId="0" borderId="87" xfId="61" applyFont="1" applyFill="1" applyBorder="1" applyAlignment="1">
      <alignment horizontal="right" vertical="center" shrinkToFit="1"/>
      <protection/>
    </xf>
    <xf numFmtId="182" fontId="9" fillId="0" borderId="45" xfId="61" applyNumberFormat="1" applyFont="1" applyBorder="1" applyAlignment="1">
      <alignment horizontal="right" vertical="center"/>
      <protection/>
    </xf>
    <xf numFmtId="182" fontId="9" fillId="0" borderId="48" xfId="61" applyNumberFormat="1" applyFont="1" applyBorder="1" applyAlignment="1">
      <alignment horizontal="right" vertical="center"/>
      <protection/>
    </xf>
    <xf numFmtId="0" fontId="9" fillId="0" borderId="26" xfId="61" applyNumberFormat="1" applyFont="1" applyBorder="1" applyAlignment="1">
      <alignment horizontal="right" vertical="center"/>
      <protection/>
    </xf>
    <xf numFmtId="182" fontId="9" fillId="0" borderId="88" xfId="61" applyNumberFormat="1" applyFont="1" applyBorder="1" applyAlignment="1">
      <alignment horizontal="right" vertical="center"/>
      <protection/>
    </xf>
    <xf numFmtId="0" fontId="9" fillId="0" borderId="80" xfId="61" applyFont="1" applyFill="1" applyBorder="1" applyAlignment="1">
      <alignment horizontal="right" vertical="center" shrinkToFit="1"/>
      <protection/>
    </xf>
    <xf numFmtId="182" fontId="9" fillId="0" borderId="31" xfId="61" applyNumberFormat="1" applyFont="1" applyBorder="1" applyAlignment="1">
      <alignment horizontal="right" vertical="center"/>
      <protection/>
    </xf>
    <xf numFmtId="182" fontId="9" fillId="0" borderId="81" xfId="61" applyNumberFormat="1" applyFont="1" applyBorder="1" applyAlignment="1">
      <alignment horizontal="right" vertical="center"/>
      <protection/>
    </xf>
    <xf numFmtId="0" fontId="9" fillId="0" borderId="82" xfId="61" applyFont="1" applyFill="1" applyBorder="1" applyAlignment="1">
      <alignment horizontal="right" vertical="center" shrinkToFit="1"/>
      <protection/>
    </xf>
    <xf numFmtId="182" fontId="9" fillId="0" borderId="36" xfId="61" applyNumberFormat="1" applyFont="1" applyBorder="1" applyAlignment="1">
      <alignment horizontal="right" vertical="center"/>
      <protection/>
    </xf>
    <xf numFmtId="182" fontId="9" fillId="0" borderId="39" xfId="61" applyNumberFormat="1" applyFont="1" applyBorder="1" applyAlignment="1">
      <alignment horizontal="right" vertical="center"/>
      <protection/>
    </xf>
    <xf numFmtId="182" fontId="9" fillId="0" borderId="84" xfId="61" applyNumberFormat="1" applyFont="1" applyBorder="1" applyAlignment="1">
      <alignment horizontal="right" vertical="center"/>
      <protection/>
    </xf>
    <xf numFmtId="0" fontId="9" fillId="0" borderId="85" xfId="61" applyFont="1" applyFill="1" applyBorder="1" applyAlignment="1">
      <alignment horizontal="right" vertical="center" shrinkToFit="1"/>
      <protection/>
    </xf>
    <xf numFmtId="182" fontId="9" fillId="0" borderId="33" xfId="61" applyNumberFormat="1" applyFont="1" applyBorder="1" applyAlignment="1">
      <alignment horizontal="right" vertical="center"/>
      <protection/>
    </xf>
    <xf numFmtId="182" fontId="9" fillId="0" borderId="55" xfId="61" applyNumberFormat="1" applyFont="1" applyBorder="1" applyAlignment="1">
      <alignment horizontal="right" vertical="center"/>
      <protection/>
    </xf>
    <xf numFmtId="182" fontId="9" fillId="0" borderId="86" xfId="61" applyNumberFormat="1" applyFont="1" applyBorder="1" applyAlignment="1">
      <alignment horizontal="right" vertical="center"/>
      <protection/>
    </xf>
    <xf numFmtId="0" fontId="9" fillId="0" borderId="98" xfId="61" applyFont="1" applyFill="1" applyBorder="1" applyAlignment="1">
      <alignment horizontal="right" vertical="center" shrinkToFit="1"/>
      <protection/>
    </xf>
    <xf numFmtId="182" fontId="9" fillId="0" borderId="22" xfId="61" applyNumberFormat="1" applyFont="1" applyBorder="1" applyAlignment="1">
      <alignment horizontal="right" vertical="center"/>
      <protection/>
    </xf>
    <xf numFmtId="196" fontId="9" fillId="0" borderId="77" xfId="61" applyNumberFormat="1" applyFont="1" applyBorder="1" applyAlignment="1">
      <alignment horizontal="right" vertical="center"/>
      <protection/>
    </xf>
    <xf numFmtId="182" fontId="9" fillId="0" borderId="19" xfId="61" applyNumberFormat="1" applyFont="1" applyBorder="1" applyAlignment="1">
      <alignment horizontal="right" vertical="center"/>
      <protection/>
    </xf>
    <xf numFmtId="196" fontId="9" fillId="0" borderId="99" xfId="61" applyNumberFormat="1" applyFont="1" applyBorder="1" applyAlignment="1">
      <alignment horizontal="right" vertical="center"/>
      <protection/>
    </xf>
    <xf numFmtId="196" fontId="9" fillId="0" borderId="78" xfId="61" applyNumberFormat="1" applyFont="1" applyBorder="1" applyAlignment="1">
      <alignment horizontal="right" vertical="center"/>
      <protection/>
    </xf>
    <xf numFmtId="182" fontId="9" fillId="0" borderId="79" xfId="61" applyNumberFormat="1" applyFont="1" applyBorder="1" applyAlignment="1">
      <alignment horizontal="right" vertical="center"/>
      <protection/>
    </xf>
    <xf numFmtId="0" fontId="11" fillId="0" borderId="0" xfId="61" applyFont="1">
      <alignment vertical="center"/>
      <protection/>
    </xf>
    <xf numFmtId="0" fontId="11" fillId="0" borderId="0" xfId="61" applyFont="1" applyFill="1" applyBorder="1" applyAlignment="1">
      <alignment vertical="center"/>
      <protection/>
    </xf>
    <xf numFmtId="195" fontId="9" fillId="0" borderId="0" xfId="61" applyNumberFormat="1" applyFont="1" applyBorder="1" applyAlignment="1">
      <alignment horizontal="right" vertical="center"/>
      <protection/>
    </xf>
    <xf numFmtId="195" fontId="9" fillId="0" borderId="0" xfId="61" applyNumberFormat="1" applyFont="1">
      <alignment vertical="center"/>
      <protection/>
    </xf>
    <xf numFmtId="0" fontId="9" fillId="0" borderId="82" xfId="61" applyFont="1" applyBorder="1" applyAlignment="1">
      <alignment horizontal="right" vertical="center" shrinkToFit="1"/>
      <protection/>
    </xf>
    <xf numFmtId="0" fontId="9" fillId="0" borderId="85" xfId="61" applyFont="1" applyBorder="1" applyAlignment="1">
      <alignment horizontal="right" vertical="center" shrinkToFit="1"/>
      <protection/>
    </xf>
    <xf numFmtId="0" fontId="9" fillId="0" borderId="98" xfId="61" applyFont="1" applyBorder="1" applyAlignment="1">
      <alignment horizontal="right" vertical="center" shrinkToFit="1"/>
      <protection/>
    </xf>
    <xf numFmtId="182" fontId="9" fillId="0" borderId="0" xfId="61" applyNumberFormat="1" applyFont="1" applyFill="1" applyBorder="1" applyAlignment="1" applyProtection="1">
      <alignment horizontal="right" vertical="center"/>
      <protection locked="0"/>
    </xf>
    <xf numFmtId="182" fontId="9" fillId="0" borderId="36" xfId="61" applyNumberFormat="1" applyFont="1" applyFill="1" applyBorder="1" applyAlignment="1" applyProtection="1">
      <alignment horizontal="right" vertical="center"/>
      <protection locked="0"/>
    </xf>
    <xf numFmtId="182" fontId="9" fillId="0" borderId="33" xfId="61" applyNumberFormat="1" applyFont="1" applyFill="1" applyBorder="1" applyAlignment="1" applyProtection="1">
      <alignment horizontal="right" vertical="center"/>
      <protection locked="0"/>
    </xf>
    <xf numFmtId="182" fontId="9" fillId="0" borderId="26" xfId="61" applyNumberFormat="1" applyFont="1" applyFill="1" applyBorder="1" applyAlignment="1" applyProtection="1">
      <alignment horizontal="right" vertical="center"/>
      <protection locked="0"/>
    </xf>
    <xf numFmtId="182" fontId="9" fillId="0" borderId="45" xfId="61" applyNumberFormat="1" applyFont="1" applyFill="1" applyBorder="1" applyAlignment="1" applyProtection="1">
      <alignment horizontal="right" vertical="center"/>
      <protection locked="0"/>
    </xf>
    <xf numFmtId="182" fontId="9" fillId="0" borderId="52" xfId="61" applyNumberFormat="1" applyFont="1" applyFill="1" applyBorder="1" applyAlignment="1" applyProtection="1">
      <alignment horizontal="right" vertical="center"/>
      <protection locked="0"/>
    </xf>
    <xf numFmtId="182" fontId="9" fillId="0" borderId="0" xfId="61" applyNumberFormat="1" applyFont="1" applyFill="1" applyBorder="1" applyAlignment="1">
      <alignment horizontal="right" vertical="center"/>
      <protection/>
    </xf>
    <xf numFmtId="183" fontId="9" fillId="0" borderId="17" xfId="61" applyNumberFormat="1" applyFont="1" applyBorder="1" applyAlignment="1">
      <alignment horizontal="right" vertical="center"/>
      <protection/>
    </xf>
    <xf numFmtId="0" fontId="2" fillId="0" borderId="11" xfId="61" applyFont="1" applyFill="1" applyBorder="1" applyAlignment="1">
      <alignment horizontal="centerContinuous" vertical="center"/>
      <protection/>
    </xf>
    <xf numFmtId="0" fontId="9" fillId="0" borderId="17" xfId="61" applyFont="1" applyFill="1" applyBorder="1" applyAlignment="1">
      <alignment horizontal="center" vertical="center" wrapText="1"/>
      <protection/>
    </xf>
    <xf numFmtId="185" fontId="9" fillId="0" borderId="45" xfId="61" applyNumberFormat="1" applyFont="1" applyFill="1" applyBorder="1" applyAlignment="1" applyProtection="1">
      <alignment horizontal="right" vertical="center"/>
      <protection locked="0"/>
    </xf>
    <xf numFmtId="185" fontId="9" fillId="0" borderId="0" xfId="61" applyNumberFormat="1" applyFont="1" applyFill="1" applyBorder="1" applyAlignment="1" applyProtection="1">
      <alignment horizontal="right" vertical="center"/>
      <protection locked="0"/>
    </xf>
    <xf numFmtId="185" fontId="9" fillId="0" borderId="36" xfId="61" applyNumberFormat="1" applyFont="1" applyFill="1" applyBorder="1" applyAlignment="1" applyProtection="1">
      <alignment horizontal="right" vertical="center"/>
      <protection locked="0"/>
    </xf>
    <xf numFmtId="185" fontId="9" fillId="0" borderId="33" xfId="61" applyNumberFormat="1" applyFont="1" applyFill="1" applyBorder="1" applyAlignment="1" applyProtection="1">
      <alignment horizontal="right" vertical="center"/>
      <protection locked="0"/>
    </xf>
    <xf numFmtId="185" fontId="9" fillId="0" borderId="26" xfId="61" applyNumberFormat="1" applyFont="1" applyFill="1" applyBorder="1" applyAlignment="1" applyProtection="1">
      <alignment horizontal="right" vertical="center"/>
      <protection locked="0"/>
    </xf>
    <xf numFmtId="182" fontId="9" fillId="0" borderId="97" xfId="61" applyNumberFormat="1" applyFont="1" applyFill="1" applyBorder="1" applyAlignment="1" applyProtection="1">
      <alignment horizontal="right" vertical="center"/>
      <protection locked="0"/>
    </xf>
    <xf numFmtId="182" fontId="9" fillId="0" borderId="45" xfId="61" applyNumberFormat="1" applyFont="1" applyFill="1" applyBorder="1" applyAlignment="1">
      <alignment horizontal="right" vertical="center"/>
      <protection/>
    </xf>
    <xf numFmtId="196" fontId="9" fillId="0" borderId="100" xfId="61" applyNumberFormat="1" applyFont="1" applyBorder="1">
      <alignment vertical="center"/>
      <protection/>
    </xf>
    <xf numFmtId="196" fontId="9" fillId="0" borderId="101" xfId="61" applyNumberFormat="1" applyFont="1" applyBorder="1">
      <alignment vertical="center"/>
      <protection/>
    </xf>
    <xf numFmtId="182" fontId="9" fillId="0" borderId="97" xfId="61" applyNumberFormat="1" applyFont="1" applyFill="1" applyBorder="1" applyAlignment="1">
      <alignment horizontal="right" vertical="center"/>
      <protection/>
    </xf>
    <xf numFmtId="196" fontId="9" fillId="0" borderId="102" xfId="61" applyNumberFormat="1" applyFont="1" applyBorder="1">
      <alignment vertical="center"/>
      <protection/>
    </xf>
    <xf numFmtId="182" fontId="9" fillId="0" borderId="33" xfId="61" applyNumberFormat="1" applyFont="1" applyFill="1" applyBorder="1" applyAlignment="1">
      <alignment horizontal="right" vertical="center"/>
      <protection/>
    </xf>
    <xf numFmtId="196" fontId="9" fillId="0" borderId="103" xfId="61" applyNumberFormat="1" applyFont="1" applyBorder="1">
      <alignment vertical="center"/>
      <protection/>
    </xf>
    <xf numFmtId="182" fontId="9" fillId="0" borderId="17" xfId="61" applyNumberFormat="1" applyFont="1" applyBorder="1" applyAlignment="1">
      <alignment horizontal="right" vertical="center"/>
      <protection/>
    </xf>
    <xf numFmtId="196" fontId="9" fillId="0" borderId="104" xfId="61" applyNumberFormat="1" applyFont="1" applyBorder="1">
      <alignment vertical="center"/>
      <protection/>
    </xf>
    <xf numFmtId="0" fontId="7" fillId="0" borderId="0" xfId="61" applyFont="1">
      <alignment vertical="center"/>
      <protection/>
    </xf>
    <xf numFmtId="0" fontId="8" fillId="0" borderId="0" xfId="61" applyFont="1">
      <alignment vertical="center"/>
      <protection/>
    </xf>
    <xf numFmtId="0" fontId="8" fillId="0" borderId="0" xfId="61" applyFont="1" applyAlignment="1">
      <alignment horizontal="right" vertical="center"/>
      <protection/>
    </xf>
    <xf numFmtId="0" fontId="2" fillId="0" borderId="15" xfId="61" applyFont="1" applyBorder="1">
      <alignment vertical="center"/>
      <protection/>
    </xf>
    <xf numFmtId="0" fontId="2" fillId="0" borderId="0" xfId="61" applyFont="1" applyAlignment="1">
      <alignment horizontal="center" vertical="center"/>
      <protection/>
    </xf>
    <xf numFmtId="0" fontId="9" fillId="0" borderId="22" xfId="61" applyFont="1" applyBorder="1" applyAlignment="1">
      <alignment vertical="center" wrapText="1"/>
      <protection/>
    </xf>
    <xf numFmtId="0" fontId="9" fillId="0" borderId="22" xfId="61" applyFont="1" applyBorder="1" applyAlignment="1">
      <alignment horizontal="center" vertical="center" wrapText="1"/>
      <protection/>
    </xf>
    <xf numFmtId="0" fontId="9" fillId="0" borderId="0" xfId="61" applyFont="1" applyAlignment="1">
      <alignment horizontal="center" vertical="center" wrapText="1"/>
      <protection/>
    </xf>
    <xf numFmtId="181" fontId="12" fillId="0" borderId="105" xfId="61" applyNumberFormat="1" applyFont="1" applyBorder="1" applyAlignment="1">
      <alignment horizontal="left" vertical="center"/>
      <protection/>
    </xf>
    <xf numFmtId="182" fontId="2" fillId="0" borderId="105" xfId="61" applyNumberFormat="1" applyFont="1" applyBorder="1" applyAlignment="1" applyProtection="1">
      <alignment horizontal="right" vertical="center"/>
      <protection locked="0"/>
    </xf>
    <xf numFmtId="183" fontId="2" fillId="0" borderId="106" xfId="61" applyNumberFormat="1" applyFont="1" applyBorder="1" applyAlignment="1">
      <alignment horizontal="right" vertical="center"/>
      <protection/>
    </xf>
    <xf numFmtId="182" fontId="2" fillId="0" borderId="107" xfId="61" applyNumberFormat="1" applyFont="1" applyBorder="1" applyAlignment="1" applyProtection="1">
      <alignment horizontal="right" vertical="center"/>
      <protection locked="0"/>
    </xf>
    <xf numFmtId="182" fontId="2" fillId="0" borderId="108" xfId="61" applyNumberFormat="1" applyFont="1" applyBorder="1" applyAlignment="1" applyProtection="1">
      <alignment horizontal="right" vertical="center"/>
      <protection locked="0"/>
    </xf>
    <xf numFmtId="183" fontId="2" fillId="0" borderId="109" xfId="61" applyNumberFormat="1" applyFont="1" applyBorder="1" applyAlignment="1">
      <alignment horizontal="right" vertical="center"/>
      <protection/>
    </xf>
    <xf numFmtId="183" fontId="2" fillId="0" borderId="110" xfId="61" applyNumberFormat="1" applyFont="1" applyBorder="1" applyAlignment="1">
      <alignment horizontal="right" vertical="center"/>
      <protection/>
    </xf>
    <xf numFmtId="183" fontId="2" fillId="0" borderId="111" xfId="61" applyNumberFormat="1" applyFont="1" applyBorder="1" applyAlignment="1">
      <alignment horizontal="right" vertical="center"/>
      <protection/>
    </xf>
    <xf numFmtId="181" fontId="11" fillId="0" borderId="26" xfId="61" applyNumberFormat="1" applyFont="1" applyBorder="1" applyAlignment="1">
      <alignment horizontal="left" vertical="center"/>
      <protection/>
    </xf>
    <xf numFmtId="183" fontId="2" fillId="0" borderId="29" xfId="61" applyNumberFormat="1" applyFont="1" applyBorder="1" applyAlignment="1">
      <alignment horizontal="right" vertical="center"/>
      <protection/>
    </xf>
    <xf numFmtId="183" fontId="2" fillId="0" borderId="32" xfId="61" applyNumberFormat="1" applyFont="1" applyBorder="1" applyAlignment="1">
      <alignment horizontal="right" vertical="center"/>
      <protection/>
    </xf>
    <xf numFmtId="183" fontId="2" fillId="0" borderId="63" xfId="61" applyNumberFormat="1" applyFont="1" applyBorder="1" applyAlignment="1">
      <alignment horizontal="right" vertical="center"/>
      <protection/>
    </xf>
    <xf numFmtId="182" fontId="2" fillId="0" borderId="88" xfId="61" applyNumberFormat="1" applyFont="1" applyBorder="1" applyAlignment="1" applyProtection="1">
      <alignment horizontal="right" vertical="center"/>
      <protection locked="0"/>
    </xf>
    <xf numFmtId="183" fontId="2" fillId="0" borderId="27" xfId="61" applyNumberFormat="1" applyFont="1" applyBorder="1" applyAlignment="1">
      <alignment horizontal="right" vertical="center"/>
      <protection/>
    </xf>
    <xf numFmtId="182" fontId="2" fillId="0" borderId="81" xfId="61" applyNumberFormat="1" applyFont="1" applyBorder="1" applyAlignment="1" applyProtection="1">
      <alignment horizontal="right" vertical="center"/>
      <protection locked="0"/>
    </xf>
    <xf numFmtId="181" fontId="11" fillId="0" borderId="97" xfId="61" applyNumberFormat="1" applyFont="1" applyBorder="1" applyAlignment="1">
      <alignment horizontal="left" vertical="center"/>
      <protection/>
    </xf>
    <xf numFmtId="182" fontId="2" fillId="0" borderId="97" xfId="61" applyNumberFormat="1" applyFont="1" applyBorder="1" applyAlignment="1" applyProtection="1">
      <alignment horizontal="right" vertical="center"/>
      <protection locked="0"/>
    </xf>
    <xf numFmtId="183" fontId="2" fillId="0" borderId="37" xfId="61" applyNumberFormat="1" applyFont="1" applyBorder="1" applyAlignment="1">
      <alignment horizontal="right" vertical="center"/>
      <protection/>
    </xf>
    <xf numFmtId="183" fontId="2" fillId="0" borderId="40" xfId="61" applyNumberFormat="1" applyFont="1" applyBorder="1" applyAlignment="1">
      <alignment horizontal="right" vertical="center"/>
      <protection/>
    </xf>
    <xf numFmtId="183" fontId="2" fillId="0" borderId="83" xfId="61" applyNumberFormat="1" applyFont="1" applyBorder="1" applyAlignment="1">
      <alignment horizontal="right" vertical="center"/>
      <protection/>
    </xf>
    <xf numFmtId="182" fontId="2" fillId="0" borderId="84" xfId="61" applyNumberFormat="1" applyFont="1" applyBorder="1" applyAlignment="1" applyProtection="1">
      <alignment horizontal="right" vertical="center"/>
      <protection locked="0"/>
    </xf>
    <xf numFmtId="183" fontId="2" fillId="0" borderId="41" xfId="61" applyNumberFormat="1" applyFont="1" applyBorder="1" applyAlignment="1">
      <alignment horizontal="right" vertical="center"/>
      <protection/>
    </xf>
    <xf numFmtId="181" fontId="11" fillId="0" borderId="33" xfId="61" applyNumberFormat="1" applyFont="1" applyBorder="1" applyAlignment="1">
      <alignment horizontal="left" vertical="center"/>
      <protection/>
    </xf>
    <xf numFmtId="183" fontId="2" fillId="0" borderId="53" xfId="61" applyNumberFormat="1" applyFont="1" applyBorder="1" applyAlignment="1">
      <alignment horizontal="right" vertical="center"/>
      <protection/>
    </xf>
    <xf numFmtId="183" fontId="2" fillId="0" borderId="56" xfId="61" applyNumberFormat="1" applyFont="1" applyBorder="1" applyAlignment="1">
      <alignment horizontal="right" vertical="center"/>
      <protection/>
    </xf>
    <xf numFmtId="183" fontId="2" fillId="0" borderId="64" xfId="61" applyNumberFormat="1" applyFont="1" applyBorder="1" applyAlignment="1">
      <alignment horizontal="right" vertical="center"/>
      <protection/>
    </xf>
    <xf numFmtId="182" fontId="2" fillId="0" borderId="86" xfId="61" applyNumberFormat="1" applyFont="1" applyBorder="1" applyAlignment="1" applyProtection="1">
      <alignment horizontal="right" vertical="center"/>
      <protection locked="0"/>
    </xf>
    <xf numFmtId="183" fontId="2" fillId="0" borderId="34" xfId="61" applyNumberFormat="1" applyFont="1" applyBorder="1" applyAlignment="1">
      <alignment horizontal="right" vertical="center"/>
      <protection/>
    </xf>
    <xf numFmtId="181" fontId="11" fillId="0" borderId="112" xfId="61" applyNumberFormat="1" applyFont="1" applyBorder="1" applyAlignment="1">
      <alignment horizontal="left" vertical="center"/>
      <protection/>
    </xf>
    <xf numFmtId="182" fontId="2" fillId="0" borderId="112" xfId="61" applyNumberFormat="1" applyFont="1" applyBorder="1" applyAlignment="1" applyProtection="1">
      <alignment horizontal="right" vertical="center"/>
      <protection locked="0"/>
    </xf>
    <xf numFmtId="183" fontId="2" fillId="0" borderId="112" xfId="61" applyNumberFormat="1" applyFont="1" applyBorder="1" applyAlignment="1">
      <alignment horizontal="right" vertical="center"/>
      <protection/>
    </xf>
    <xf numFmtId="181" fontId="11" fillId="0" borderId="15" xfId="61" applyNumberFormat="1" applyFont="1" applyBorder="1" applyAlignment="1">
      <alignment horizontal="right" vertical="center"/>
      <protection/>
    </xf>
    <xf numFmtId="183" fontId="11" fillId="0" borderId="23" xfId="61" applyNumberFormat="1" applyFont="1" applyBorder="1" applyAlignment="1">
      <alignment horizontal="right" vertical="center"/>
      <protection/>
    </xf>
    <xf numFmtId="183" fontId="11" fillId="0" borderId="25" xfId="61" applyNumberFormat="1" applyFont="1" applyBorder="1" applyAlignment="1">
      <alignment horizontal="right" vertical="center"/>
      <protection/>
    </xf>
    <xf numFmtId="181" fontId="11" fillId="0" borderId="26" xfId="61" applyNumberFormat="1" applyFont="1" applyBorder="1" applyAlignment="1">
      <alignment horizontal="right" vertical="center"/>
      <protection/>
    </xf>
    <xf numFmtId="183" fontId="11" fillId="0" borderId="29" xfId="61" applyNumberFormat="1" applyFont="1" applyBorder="1" applyAlignment="1">
      <alignment horizontal="right" vertical="center"/>
      <protection/>
    </xf>
    <xf numFmtId="176" fontId="2" fillId="0" borderId="81" xfId="61" applyNumberFormat="1" applyFont="1" applyBorder="1" applyAlignment="1">
      <alignment horizontal="right" vertical="center"/>
      <protection/>
    </xf>
    <xf numFmtId="183" fontId="11" fillId="0" borderId="27" xfId="61" applyNumberFormat="1" applyFont="1" applyBorder="1" applyAlignment="1">
      <alignment horizontal="right" vertical="center"/>
      <protection/>
    </xf>
    <xf numFmtId="181" fontId="11" fillId="0" borderId="97" xfId="61" applyNumberFormat="1" applyFont="1" applyBorder="1" applyAlignment="1">
      <alignment horizontal="right" vertical="center"/>
      <protection/>
    </xf>
    <xf numFmtId="182" fontId="2" fillId="0" borderId="97" xfId="61" applyNumberFormat="1" applyFont="1" applyBorder="1" applyAlignment="1">
      <alignment horizontal="right" vertical="center"/>
      <protection/>
    </xf>
    <xf numFmtId="183" fontId="11" fillId="0" borderId="37" xfId="61" applyNumberFormat="1" applyFont="1" applyBorder="1" applyAlignment="1">
      <alignment horizontal="right" vertical="center"/>
      <protection/>
    </xf>
    <xf numFmtId="183" fontId="11" fillId="0" borderId="41" xfId="61" applyNumberFormat="1" applyFont="1" applyBorder="1" applyAlignment="1">
      <alignment horizontal="right" vertical="center"/>
      <protection/>
    </xf>
    <xf numFmtId="181" fontId="11" fillId="0" borderId="51" xfId="61" applyNumberFormat="1" applyFont="1" applyBorder="1" applyAlignment="1">
      <alignment horizontal="right" vertical="center"/>
      <protection/>
    </xf>
    <xf numFmtId="182" fontId="2" fillId="0" borderId="33" xfId="61" applyNumberFormat="1" applyFont="1" applyBorder="1" applyAlignment="1">
      <alignment horizontal="right" vertical="center"/>
      <protection/>
    </xf>
    <xf numFmtId="183" fontId="11" fillId="0" borderId="53" xfId="61" applyNumberFormat="1" applyFont="1" applyBorder="1" applyAlignment="1">
      <alignment horizontal="right" vertical="center"/>
      <protection/>
    </xf>
    <xf numFmtId="183" fontId="11" fillId="0" borderId="34" xfId="61" applyNumberFormat="1" applyFont="1" applyBorder="1" applyAlignment="1">
      <alignment horizontal="right" vertical="center"/>
      <protection/>
    </xf>
    <xf numFmtId="181" fontId="11" fillId="0" borderId="22" xfId="61" applyNumberFormat="1" applyFont="1" applyBorder="1" applyAlignment="1">
      <alignment horizontal="right" vertical="center"/>
      <protection/>
    </xf>
    <xf numFmtId="188" fontId="2" fillId="0" borderId="22" xfId="61" applyNumberFormat="1" applyFont="1" applyBorder="1">
      <alignment vertical="center"/>
      <protection/>
    </xf>
    <xf numFmtId="189" fontId="2" fillId="0" borderId="77" xfId="61" applyNumberFormat="1" applyFont="1" applyBorder="1">
      <alignment vertical="center"/>
      <protection/>
    </xf>
    <xf numFmtId="188" fontId="2" fillId="0" borderId="0" xfId="61" applyNumberFormat="1" applyFont="1">
      <alignment vertical="center"/>
      <protection/>
    </xf>
    <xf numFmtId="189" fontId="2" fillId="0" borderId="43" xfId="61" applyNumberFormat="1" applyFont="1" applyBorder="1">
      <alignment vertical="center"/>
      <protection/>
    </xf>
    <xf numFmtId="181" fontId="11" fillId="0" borderId="0" xfId="61" applyNumberFormat="1" applyFont="1" applyFill="1" applyBorder="1" applyAlignment="1">
      <alignment horizontal="left" vertical="center"/>
      <protection/>
    </xf>
    <xf numFmtId="176" fontId="2" fillId="0" borderId="15" xfId="61" applyNumberFormat="1" applyFont="1" applyBorder="1" applyAlignment="1">
      <alignment horizontal="right" vertical="center"/>
      <protection/>
    </xf>
    <xf numFmtId="176" fontId="2" fillId="0" borderId="26" xfId="61" applyNumberFormat="1" applyFont="1" applyBorder="1" applyAlignment="1">
      <alignment horizontal="right" vertical="center"/>
      <protection/>
    </xf>
    <xf numFmtId="176" fontId="2" fillId="0" borderId="97" xfId="61" applyNumberFormat="1" applyFont="1" applyBorder="1" applyAlignment="1">
      <alignment horizontal="right" vertical="center"/>
      <protection/>
    </xf>
    <xf numFmtId="181" fontId="11" fillId="0" borderId="33" xfId="61" applyNumberFormat="1" applyFont="1" applyBorder="1" applyAlignment="1">
      <alignment horizontal="right" vertical="center"/>
      <protection/>
    </xf>
    <xf numFmtId="176" fontId="2" fillId="0" borderId="33" xfId="61" applyNumberFormat="1" applyFont="1" applyBorder="1" applyAlignment="1">
      <alignment horizontal="right" vertical="center"/>
      <protection/>
    </xf>
    <xf numFmtId="0" fontId="2" fillId="0" borderId="0" xfId="61" applyProtection="1">
      <alignment vertical="center"/>
      <protection locked="0"/>
    </xf>
    <xf numFmtId="182" fontId="2" fillId="0" borderId="105" xfId="61" applyNumberFormat="1" applyFont="1" applyBorder="1" applyAlignment="1">
      <alignment horizontal="right" vertical="center"/>
      <protection/>
    </xf>
    <xf numFmtId="182" fontId="2" fillId="0" borderId="108" xfId="61" applyNumberFormat="1" applyFont="1" applyBorder="1" applyAlignment="1">
      <alignment horizontal="right" vertical="center"/>
      <protection/>
    </xf>
    <xf numFmtId="182" fontId="2" fillId="0" borderId="88" xfId="61" applyNumberFormat="1" applyFont="1" applyBorder="1" applyAlignment="1">
      <alignment horizontal="right" vertical="center"/>
      <protection/>
    </xf>
    <xf numFmtId="182" fontId="2" fillId="0" borderId="81" xfId="61" applyNumberFormat="1" applyFont="1" applyBorder="1" applyAlignment="1">
      <alignment horizontal="right" vertical="center"/>
      <protection/>
    </xf>
    <xf numFmtId="182" fontId="2" fillId="0" borderId="39" xfId="61" applyNumberFormat="1" applyFont="1" applyBorder="1" applyAlignment="1">
      <alignment horizontal="right" vertical="center"/>
      <protection/>
    </xf>
    <xf numFmtId="182" fontId="2" fillId="0" borderId="84" xfId="61" applyNumberFormat="1" applyFont="1" applyBorder="1" applyAlignment="1">
      <alignment horizontal="right" vertical="center"/>
      <protection/>
    </xf>
    <xf numFmtId="182" fontId="2" fillId="0" borderId="55" xfId="61" applyNumberFormat="1" applyFont="1" applyBorder="1" applyAlignment="1">
      <alignment horizontal="right" vertical="center"/>
      <protection/>
    </xf>
    <xf numFmtId="182" fontId="2" fillId="0" borderId="86" xfId="61" applyNumberFormat="1" applyFont="1" applyBorder="1" applyAlignment="1">
      <alignment horizontal="right" vertical="center"/>
      <protection/>
    </xf>
    <xf numFmtId="182" fontId="2" fillId="0" borderId="112" xfId="61" applyNumberFormat="1" applyFont="1" applyBorder="1" applyAlignment="1">
      <alignment horizontal="right" vertical="center"/>
      <protection/>
    </xf>
    <xf numFmtId="0" fontId="9" fillId="0" borderId="16" xfId="61" applyFont="1" applyBorder="1" applyAlignment="1">
      <alignment vertical="center" wrapText="1"/>
      <protection/>
    </xf>
    <xf numFmtId="181" fontId="11" fillId="0" borderId="28" xfId="61" applyNumberFormat="1" applyFont="1" applyBorder="1" applyAlignment="1">
      <alignment horizontal="left" vertical="center"/>
      <protection/>
    </xf>
    <xf numFmtId="0" fontId="2" fillId="0" borderId="15" xfId="61" applyFont="1" applyBorder="1" applyAlignment="1">
      <alignment horizontal="centerContinuous" vertical="center" shrinkToFit="1"/>
      <protection/>
    </xf>
    <xf numFmtId="183" fontId="11" fillId="0" borderId="113" xfId="61" applyNumberFormat="1" applyFont="1" applyBorder="1" applyAlignment="1">
      <alignment horizontal="right" vertical="center"/>
      <protection/>
    </xf>
    <xf numFmtId="183" fontId="11" fillId="0" borderId="101" xfId="61" applyNumberFormat="1" applyFont="1" applyBorder="1" applyAlignment="1">
      <alignment horizontal="right" vertical="center"/>
      <protection/>
    </xf>
    <xf numFmtId="183" fontId="11" fillId="0" borderId="102" xfId="61" applyNumberFormat="1" applyFont="1" applyBorder="1" applyAlignment="1">
      <alignment horizontal="right" vertical="center"/>
      <protection/>
    </xf>
    <xf numFmtId="183" fontId="11" fillId="0" borderId="103" xfId="61" applyNumberFormat="1" applyFont="1" applyBorder="1" applyAlignment="1">
      <alignment horizontal="right" vertical="center"/>
      <protection/>
    </xf>
    <xf numFmtId="189" fontId="2" fillId="0" borderId="104" xfId="61" applyNumberFormat="1" applyFont="1" applyBorder="1">
      <alignment vertical="center"/>
      <protection/>
    </xf>
    <xf numFmtId="176" fontId="2" fillId="0" borderId="11" xfId="61" applyNumberFormat="1" applyFont="1" applyBorder="1" applyAlignment="1">
      <alignment horizontal="right" vertical="center"/>
      <protection/>
    </xf>
    <xf numFmtId="176" fontId="2" fillId="0" borderId="114" xfId="61" applyNumberFormat="1" applyFont="1" applyBorder="1" applyAlignment="1">
      <alignment horizontal="right" vertical="center"/>
      <protection/>
    </xf>
    <xf numFmtId="176" fontId="2" fillId="0" borderId="0" xfId="61" applyNumberFormat="1" applyFont="1" applyBorder="1" applyAlignment="1">
      <alignment horizontal="right" vertical="center"/>
      <protection/>
    </xf>
    <xf numFmtId="176" fontId="2" fillId="0" borderId="36" xfId="61" applyNumberFormat="1" applyFont="1" applyBorder="1" applyAlignment="1">
      <alignment horizontal="right" vertical="center"/>
      <protection/>
    </xf>
    <xf numFmtId="176" fontId="2" fillId="0" borderId="52" xfId="61" applyNumberFormat="1" applyFont="1" applyBorder="1" applyAlignment="1">
      <alignment horizontal="right" vertical="center"/>
      <protection/>
    </xf>
    <xf numFmtId="188" fontId="2" fillId="0" borderId="17" xfId="61" applyNumberFormat="1" applyFont="1" applyBorder="1">
      <alignment vertical="center"/>
      <protection/>
    </xf>
    <xf numFmtId="176" fontId="2" fillId="0" borderId="13" xfId="61" applyNumberFormat="1" applyFont="1" applyBorder="1" applyAlignment="1">
      <alignment horizontal="right" vertical="center"/>
      <protection/>
    </xf>
    <xf numFmtId="176" fontId="2" fillId="0" borderId="31" xfId="61" applyNumberFormat="1" applyFont="1" applyBorder="1" applyAlignment="1">
      <alignment horizontal="right" vertical="center"/>
      <protection/>
    </xf>
    <xf numFmtId="176" fontId="2" fillId="0" borderId="30" xfId="61" applyNumberFormat="1" applyFont="1" applyBorder="1" applyAlignment="1">
      <alignment horizontal="right" vertical="center"/>
      <protection/>
    </xf>
    <xf numFmtId="176" fontId="2" fillId="0" borderId="38" xfId="61" applyNumberFormat="1" applyFont="1" applyBorder="1" applyAlignment="1">
      <alignment horizontal="right" vertical="center"/>
      <protection/>
    </xf>
    <xf numFmtId="176" fontId="2" fillId="0" borderId="54" xfId="61" applyNumberFormat="1" applyFont="1" applyBorder="1" applyAlignment="1">
      <alignment horizontal="right" vertical="center"/>
      <protection/>
    </xf>
    <xf numFmtId="188" fontId="2" fillId="0" borderId="20" xfId="61" applyNumberFormat="1" applyFont="1" applyBorder="1">
      <alignment vertical="center"/>
      <protection/>
    </xf>
    <xf numFmtId="189" fontId="2" fillId="0" borderId="21" xfId="61" applyNumberFormat="1" applyFont="1" applyBorder="1">
      <alignment vertical="center"/>
      <protection/>
    </xf>
    <xf numFmtId="0" fontId="20" fillId="0" borderId="0" xfId="61" applyFont="1">
      <alignment vertical="center"/>
      <protection/>
    </xf>
    <xf numFmtId="0" fontId="23" fillId="0" borderId="0" xfId="61" applyFont="1" applyAlignment="1">
      <alignment horizontal="center" vertical="center"/>
      <protection/>
    </xf>
    <xf numFmtId="0" fontId="24" fillId="0" borderId="0" xfId="61" applyFont="1" applyBorder="1" applyAlignment="1">
      <alignment horizontal="left" vertical="center" wrapText="1"/>
      <protection/>
    </xf>
    <xf numFmtId="0" fontId="20" fillId="0" borderId="0" xfId="61" applyFont="1" applyAlignment="1">
      <alignment horizontal="left" vertical="center" wrapText="1"/>
      <protection/>
    </xf>
    <xf numFmtId="0" fontId="20" fillId="0" borderId="0" xfId="61" applyFont="1" applyAlignment="1" quotePrefix="1">
      <alignment horizontal="left" vertical="center"/>
      <protection/>
    </xf>
    <xf numFmtId="0" fontId="20" fillId="0" borderId="0" xfId="61" applyFont="1" applyAlignment="1">
      <alignment vertical="center" wrapText="1"/>
      <protection/>
    </xf>
    <xf numFmtId="0" fontId="20" fillId="0" borderId="0" xfId="61" applyFont="1" quotePrefix="1">
      <alignment vertical="center"/>
      <protection/>
    </xf>
    <xf numFmtId="0" fontId="20" fillId="0" borderId="0" xfId="61" applyFont="1" applyAlignment="1">
      <alignment vertical="top" wrapText="1"/>
      <protection/>
    </xf>
    <xf numFmtId="0" fontId="24" fillId="0" borderId="0" xfId="61" applyFont="1" applyAlignment="1">
      <alignment horizontal="right" vertical="top"/>
      <protection/>
    </xf>
    <xf numFmtId="0" fontId="20" fillId="0" borderId="0" xfId="61" applyFont="1" applyAlignment="1">
      <alignment vertical="top"/>
      <protection/>
    </xf>
    <xf numFmtId="0" fontId="24" fillId="0" borderId="0" xfId="61" applyFont="1" applyAlignment="1">
      <alignment vertical="top" wrapText="1"/>
      <protection/>
    </xf>
    <xf numFmtId="0" fontId="24" fillId="0" borderId="0" xfId="61" applyFont="1" applyAlignment="1">
      <alignment horizontal="left" vertical="top" wrapText="1"/>
      <protection/>
    </xf>
    <xf numFmtId="0" fontId="25" fillId="0" borderId="0" xfId="61" applyFont="1" applyAlignment="1">
      <alignment vertical="top" wrapText="1"/>
      <protection/>
    </xf>
    <xf numFmtId="0" fontId="22" fillId="0" borderId="0" xfId="61" applyFont="1" applyAlignment="1">
      <alignment horizontal="center" vertical="center"/>
      <protection/>
    </xf>
    <xf numFmtId="0" fontId="23" fillId="0" borderId="0" xfId="61" applyFont="1" applyAlignment="1">
      <alignment horizontal="center" vertical="center"/>
      <protection/>
    </xf>
    <xf numFmtId="0" fontId="24" fillId="0" borderId="102" xfId="61" applyFont="1" applyBorder="1" applyAlignment="1">
      <alignment horizontal="left" vertical="center" wrapText="1"/>
      <protection/>
    </xf>
    <xf numFmtId="0" fontId="24" fillId="0" borderId="36" xfId="61" applyFont="1" applyBorder="1" applyAlignment="1">
      <alignment horizontal="left" vertical="center" wrapText="1"/>
      <protection/>
    </xf>
    <xf numFmtId="0" fontId="24" fillId="0" borderId="115" xfId="61" applyFont="1" applyBorder="1" applyAlignment="1">
      <alignment horizontal="left" vertical="center" wrapText="1"/>
      <protection/>
    </xf>
    <xf numFmtId="0" fontId="24" fillId="0" borderId="101" xfId="61" applyFont="1" applyBorder="1" applyAlignment="1">
      <alignment horizontal="left" vertical="center" wrapText="1"/>
      <protection/>
    </xf>
    <xf numFmtId="0" fontId="24" fillId="0" borderId="0" xfId="61" applyFont="1" applyBorder="1" applyAlignment="1">
      <alignment horizontal="left" vertical="center" wrapText="1"/>
      <protection/>
    </xf>
    <xf numFmtId="0" fontId="24" fillId="0" borderId="114" xfId="61" applyFont="1" applyBorder="1" applyAlignment="1">
      <alignment horizontal="left" vertical="center" wrapText="1"/>
      <protection/>
    </xf>
    <xf numFmtId="0" fontId="24" fillId="0" borderId="103" xfId="61" applyFont="1" applyBorder="1" applyAlignment="1">
      <alignment horizontal="left" vertical="center" wrapText="1"/>
      <protection/>
    </xf>
    <xf numFmtId="0" fontId="24" fillId="0" borderId="52" xfId="61" applyFont="1" applyBorder="1" applyAlignment="1">
      <alignment horizontal="left" vertical="center" wrapText="1"/>
      <protection/>
    </xf>
    <xf numFmtId="0" fontId="24" fillId="0" borderId="116" xfId="61" applyFont="1" applyBorder="1" applyAlignment="1">
      <alignment horizontal="left" vertical="center" wrapText="1"/>
      <protection/>
    </xf>
    <xf numFmtId="0" fontId="20" fillId="0" borderId="0" xfId="61" applyFont="1" applyAlignment="1">
      <alignment horizontal="left" vertical="top" wrapText="1"/>
      <protection/>
    </xf>
    <xf numFmtId="0" fontId="20" fillId="0" borderId="0" xfId="61" applyFont="1" applyAlignment="1">
      <alignment vertical="top" wrapText="1"/>
      <protection/>
    </xf>
    <xf numFmtId="0" fontId="13" fillId="0" borderId="0"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0" xfId="61" applyFont="1" applyAlignment="1">
      <alignment horizontal="center" vertical="center"/>
      <protection/>
    </xf>
    <xf numFmtId="0" fontId="12" fillId="0" borderId="117" xfId="61" applyFont="1" applyBorder="1" applyAlignment="1">
      <alignment horizontal="center" vertical="center"/>
      <protection/>
    </xf>
    <xf numFmtId="0" fontId="12" fillId="0" borderId="118" xfId="61" applyFont="1" applyBorder="1" applyAlignment="1">
      <alignment horizontal="center" vertical="center"/>
      <protection/>
    </xf>
    <xf numFmtId="0" fontId="12" fillId="0" borderId="119" xfId="61" applyFont="1" applyBorder="1" applyAlignment="1">
      <alignment vertical="center" wrapText="1"/>
      <protection/>
    </xf>
    <xf numFmtId="0" fontId="12" fillId="0" borderId="26" xfId="61" applyFont="1" applyBorder="1" applyAlignment="1">
      <alignment vertical="center"/>
      <protection/>
    </xf>
    <xf numFmtId="0" fontId="12" fillId="0" borderId="22" xfId="61" applyFont="1" applyBorder="1" applyAlignment="1">
      <alignment vertical="center"/>
      <protection/>
    </xf>
    <xf numFmtId="0" fontId="12" fillId="0" borderId="120" xfId="61" applyFont="1" applyBorder="1" applyAlignment="1">
      <alignment horizontal="center" vertical="center" wrapText="1"/>
      <protection/>
    </xf>
    <xf numFmtId="0" fontId="2" fillId="0" borderId="91" xfId="61" applyFont="1" applyBorder="1" applyAlignment="1">
      <alignment horizontal="center" vertical="center" wrapText="1"/>
      <protection/>
    </xf>
    <xf numFmtId="0" fontId="12" fillId="0" borderId="121" xfId="61" applyFont="1" applyBorder="1" applyAlignment="1">
      <alignment horizontal="center" vertical="center" wrapText="1"/>
      <protection/>
    </xf>
    <xf numFmtId="0" fontId="2" fillId="0" borderId="91"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91" xfId="61" applyBorder="1">
      <alignment vertical="center"/>
      <protection/>
    </xf>
    <xf numFmtId="0" fontId="2" fillId="0" borderId="122" xfId="61" applyBorder="1">
      <alignment vertical="center"/>
      <protection/>
    </xf>
    <xf numFmtId="0" fontId="12" fillId="0" borderId="91" xfId="61" applyFont="1" applyBorder="1" applyAlignment="1">
      <alignment horizontal="center" vertical="center" wrapText="1"/>
      <protection/>
    </xf>
    <xf numFmtId="0" fontId="7" fillId="0" borderId="0" xfId="61" applyFont="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磨葬e義"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jita\c\GYOMU\&#31185;&#20778;\PRS\97P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jita\c\GYOMU\&#31185;&#20778;\PRS\97PRS&#26032;C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jita\c\PRS\PRS08\prs08&#65412;&#65431;&#6543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sv480005\&#32113;&#35336;&#31649;&#29702;&#35506;\&#21307;&#30274;&#36027;&#32113;&#35336;\&#22522;&#37329;&#32113;&#35336;&#26376;&#22577;&#38306;&#20418;\20&#24180;&#24230;\&#21407;&#31295;&#12539;&#12487;&#12540;&#12479;\&#26087;&#12471;&#12540;&#12488;&#65288;237910&#21442;&#3277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PRS"/>
    </sheetNames>
    <definedNames>
      <definedName name="SSOR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PRS新CD"/>
    </sheetNames>
    <definedNames>
      <definedName name="実績SIRT"/>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s08ﾄﾗﾝ"/>
    </sheetNames>
    <definedNames>
      <definedName name="デｰタ取込"/>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_第2表"/>
      <sheetName val="_第3表"/>
      <sheetName val="_第7表"/>
      <sheetName val="_第9表"/>
      <sheetName val="_第10表"/>
      <sheetName val="_参考資料３"/>
      <sheetName val="_D-2"/>
      <sheetName val="_D-3"/>
      <sheetName val="_D-7"/>
      <sheetName val="_D-9"/>
      <sheetName val="_D-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36"/>
  <sheetViews>
    <sheetView tabSelected="1" zoomScalePageLayoutView="0" workbookViewId="0" topLeftCell="A1">
      <selection activeCell="A1" sqref="A1"/>
    </sheetView>
  </sheetViews>
  <sheetFormatPr defaultColWidth="4.25390625" defaultRowHeight="12.75"/>
  <cols>
    <col min="1" max="16384" width="4.25390625" style="379" customWidth="1"/>
  </cols>
  <sheetData>
    <row r="1" ht="18.75" customHeight="1"/>
    <row r="2" spans="1:23" ht="18.75" customHeight="1">
      <c r="A2" s="392" t="s">
        <v>136</v>
      </c>
      <c r="B2" s="392"/>
      <c r="C2" s="392"/>
      <c r="D2" s="392"/>
      <c r="E2" s="392"/>
      <c r="F2" s="392"/>
      <c r="G2" s="392"/>
      <c r="H2" s="392"/>
      <c r="I2" s="392"/>
      <c r="J2" s="392"/>
      <c r="K2" s="392"/>
      <c r="L2" s="392"/>
      <c r="M2" s="392"/>
      <c r="N2" s="392"/>
      <c r="O2" s="392"/>
      <c r="P2" s="392"/>
      <c r="Q2" s="392"/>
      <c r="R2" s="392"/>
      <c r="S2" s="392"/>
      <c r="T2" s="392"/>
      <c r="U2" s="392"/>
      <c r="V2" s="392"/>
      <c r="W2" s="392"/>
    </row>
    <row r="3" spans="1:23" ht="18.75" customHeight="1">
      <c r="A3" s="393" t="s">
        <v>137</v>
      </c>
      <c r="B3" s="393"/>
      <c r="C3" s="393"/>
      <c r="D3" s="393"/>
      <c r="E3" s="393"/>
      <c r="F3" s="393"/>
      <c r="G3" s="393"/>
      <c r="H3" s="393"/>
      <c r="I3" s="393"/>
      <c r="J3" s="393"/>
      <c r="K3" s="393"/>
      <c r="L3" s="393"/>
      <c r="M3" s="393"/>
      <c r="N3" s="393"/>
      <c r="O3" s="393"/>
      <c r="P3" s="393"/>
      <c r="Q3" s="393"/>
      <c r="R3" s="393"/>
      <c r="S3" s="393"/>
      <c r="T3" s="393"/>
      <c r="U3" s="393"/>
      <c r="V3" s="393"/>
      <c r="W3" s="393"/>
    </row>
    <row r="4" spans="1:23" ht="18.75" customHeight="1">
      <c r="A4" s="380"/>
      <c r="B4" s="380"/>
      <c r="C4" s="380"/>
      <c r="D4" s="380"/>
      <c r="E4" s="380"/>
      <c r="F4" s="380"/>
      <c r="G4" s="380"/>
      <c r="H4" s="380"/>
      <c r="I4" s="380"/>
      <c r="J4" s="380"/>
      <c r="K4" s="380"/>
      <c r="L4" s="380"/>
      <c r="M4" s="380"/>
      <c r="N4" s="380"/>
      <c r="O4" s="380"/>
      <c r="P4" s="380"/>
      <c r="Q4" s="380"/>
      <c r="R4" s="380"/>
      <c r="S4" s="380"/>
      <c r="T4" s="380"/>
      <c r="U4" s="380"/>
      <c r="V4" s="380"/>
      <c r="W4" s="380"/>
    </row>
    <row r="5" ht="18.75" customHeight="1"/>
    <row r="6" spans="2:22" ht="18.75" customHeight="1">
      <c r="B6" s="394" t="s">
        <v>138</v>
      </c>
      <c r="C6" s="395"/>
      <c r="D6" s="395"/>
      <c r="E6" s="395"/>
      <c r="F6" s="395"/>
      <c r="G6" s="395"/>
      <c r="H6" s="395"/>
      <c r="I6" s="395"/>
      <c r="J6" s="395"/>
      <c r="K6" s="395"/>
      <c r="L6" s="395"/>
      <c r="M6" s="395"/>
      <c r="N6" s="395"/>
      <c r="O6" s="395"/>
      <c r="P6" s="395"/>
      <c r="Q6" s="395"/>
      <c r="R6" s="395"/>
      <c r="S6" s="395"/>
      <c r="T6" s="395"/>
      <c r="U6" s="395"/>
      <c r="V6" s="396"/>
    </row>
    <row r="7" spans="2:22" ht="18.75" customHeight="1">
      <c r="B7" s="397"/>
      <c r="C7" s="398"/>
      <c r="D7" s="398"/>
      <c r="E7" s="398"/>
      <c r="F7" s="398"/>
      <c r="G7" s="398"/>
      <c r="H7" s="398"/>
      <c r="I7" s="398"/>
      <c r="J7" s="398"/>
      <c r="K7" s="398"/>
      <c r="L7" s="398"/>
      <c r="M7" s="398"/>
      <c r="N7" s="398"/>
      <c r="O7" s="398"/>
      <c r="P7" s="398"/>
      <c r="Q7" s="398"/>
      <c r="R7" s="398"/>
      <c r="S7" s="398"/>
      <c r="T7" s="398"/>
      <c r="U7" s="398"/>
      <c r="V7" s="399"/>
    </row>
    <row r="8" spans="2:22" ht="18.75" customHeight="1">
      <c r="B8" s="397"/>
      <c r="C8" s="398"/>
      <c r="D8" s="398"/>
      <c r="E8" s="398"/>
      <c r="F8" s="398"/>
      <c r="G8" s="398"/>
      <c r="H8" s="398"/>
      <c r="I8" s="398"/>
      <c r="J8" s="398"/>
      <c r="K8" s="398"/>
      <c r="L8" s="398"/>
      <c r="M8" s="398"/>
      <c r="N8" s="398"/>
      <c r="O8" s="398"/>
      <c r="P8" s="398"/>
      <c r="Q8" s="398"/>
      <c r="R8" s="398"/>
      <c r="S8" s="398"/>
      <c r="T8" s="398"/>
      <c r="U8" s="398"/>
      <c r="V8" s="399"/>
    </row>
    <row r="9" spans="2:22" ht="18.75" customHeight="1">
      <c r="B9" s="400"/>
      <c r="C9" s="401"/>
      <c r="D9" s="401"/>
      <c r="E9" s="401"/>
      <c r="F9" s="401"/>
      <c r="G9" s="401"/>
      <c r="H9" s="401"/>
      <c r="I9" s="401"/>
      <c r="J9" s="401"/>
      <c r="K9" s="401"/>
      <c r="L9" s="401"/>
      <c r="M9" s="401"/>
      <c r="N9" s="401"/>
      <c r="O9" s="401"/>
      <c r="P9" s="401"/>
      <c r="Q9" s="401"/>
      <c r="R9" s="401"/>
      <c r="S9" s="401"/>
      <c r="T9" s="401"/>
      <c r="U9" s="401"/>
      <c r="V9" s="402"/>
    </row>
    <row r="10" spans="2:22" ht="18.75" customHeight="1">
      <c r="B10" s="381"/>
      <c r="C10" s="381"/>
      <c r="D10" s="381"/>
      <c r="E10" s="381"/>
      <c r="F10" s="381"/>
      <c r="G10" s="381"/>
      <c r="H10" s="381"/>
      <c r="I10" s="381"/>
      <c r="J10" s="381"/>
      <c r="K10" s="381"/>
      <c r="L10" s="381"/>
      <c r="M10" s="381"/>
      <c r="N10" s="381"/>
      <c r="O10" s="381"/>
      <c r="P10" s="381"/>
      <c r="Q10" s="381"/>
      <c r="R10" s="381"/>
      <c r="S10" s="381"/>
      <c r="T10" s="381"/>
      <c r="U10" s="381"/>
      <c r="V10" s="381"/>
    </row>
    <row r="11" spans="2:22" ht="18.75" customHeight="1">
      <c r="B11" s="382"/>
      <c r="C11" s="382"/>
      <c r="D11" s="382"/>
      <c r="E11" s="382"/>
      <c r="F11" s="382"/>
      <c r="G11" s="382"/>
      <c r="H11" s="382"/>
      <c r="I11" s="382"/>
      <c r="J11" s="382"/>
      <c r="K11" s="382"/>
      <c r="L11" s="382"/>
      <c r="M11" s="382"/>
      <c r="N11" s="382"/>
      <c r="O11" s="382"/>
      <c r="P11" s="382"/>
      <c r="Q11" s="382"/>
      <c r="R11" s="382"/>
      <c r="S11" s="382"/>
      <c r="T11" s="382"/>
      <c r="U11" s="382"/>
      <c r="V11" s="382"/>
    </row>
    <row r="12" spans="2:3" ht="18.75" customHeight="1">
      <c r="B12" s="383" t="s">
        <v>139</v>
      </c>
      <c r="C12" s="379" t="s">
        <v>140</v>
      </c>
    </row>
    <row r="13" spans="3:23" ht="18.75" customHeight="1">
      <c r="C13" s="403" t="s">
        <v>141</v>
      </c>
      <c r="D13" s="403"/>
      <c r="E13" s="403"/>
      <c r="F13" s="403"/>
      <c r="G13" s="403"/>
      <c r="H13" s="403"/>
      <c r="I13" s="403"/>
      <c r="J13" s="403"/>
      <c r="K13" s="403"/>
      <c r="L13" s="403"/>
      <c r="M13" s="403"/>
      <c r="N13" s="403"/>
      <c r="O13" s="403"/>
      <c r="P13" s="403"/>
      <c r="Q13" s="403"/>
      <c r="R13" s="403"/>
      <c r="S13" s="403"/>
      <c r="T13" s="403"/>
      <c r="U13" s="403"/>
      <c r="V13" s="403"/>
      <c r="W13" s="384"/>
    </row>
    <row r="14" spans="3:23" ht="18.75" customHeight="1">
      <c r="C14" s="403"/>
      <c r="D14" s="403"/>
      <c r="E14" s="403"/>
      <c r="F14" s="403"/>
      <c r="G14" s="403"/>
      <c r="H14" s="403"/>
      <c r="I14" s="403"/>
      <c r="J14" s="403"/>
      <c r="K14" s="403"/>
      <c r="L14" s="403"/>
      <c r="M14" s="403"/>
      <c r="N14" s="403"/>
      <c r="O14" s="403"/>
      <c r="P14" s="403"/>
      <c r="Q14" s="403"/>
      <c r="R14" s="403"/>
      <c r="S14" s="403"/>
      <c r="T14" s="403"/>
      <c r="U14" s="403"/>
      <c r="V14" s="403"/>
      <c r="W14" s="384"/>
    </row>
    <row r="15" spans="3:23" ht="18.75" customHeight="1">
      <c r="C15" s="403"/>
      <c r="D15" s="403"/>
      <c r="E15" s="403"/>
      <c r="F15" s="403"/>
      <c r="G15" s="403"/>
      <c r="H15" s="403"/>
      <c r="I15" s="403"/>
      <c r="J15" s="403"/>
      <c r="K15" s="403"/>
      <c r="L15" s="403"/>
      <c r="M15" s="403"/>
      <c r="N15" s="403"/>
      <c r="O15" s="403"/>
      <c r="P15" s="403"/>
      <c r="Q15" s="403"/>
      <c r="R15" s="403"/>
      <c r="S15" s="403"/>
      <c r="T15" s="403"/>
      <c r="U15" s="403"/>
      <c r="V15" s="403"/>
      <c r="W15" s="384"/>
    </row>
    <row r="16" ht="18.75" customHeight="1"/>
    <row r="17" spans="2:3" ht="18.75" customHeight="1">
      <c r="B17" s="385" t="s">
        <v>142</v>
      </c>
      <c r="C17" s="379" t="s">
        <v>143</v>
      </c>
    </row>
    <row r="18" spans="3:22" ht="18.75" customHeight="1">
      <c r="C18" s="403" t="s">
        <v>144</v>
      </c>
      <c r="D18" s="403"/>
      <c r="E18" s="403"/>
      <c r="F18" s="403"/>
      <c r="G18" s="403"/>
      <c r="H18" s="403"/>
      <c r="I18" s="403"/>
      <c r="J18" s="403"/>
      <c r="K18" s="403"/>
      <c r="L18" s="403"/>
      <c r="M18" s="403"/>
      <c r="N18" s="403"/>
      <c r="O18" s="403"/>
      <c r="P18" s="403"/>
      <c r="Q18" s="403"/>
      <c r="R18" s="403"/>
      <c r="S18" s="403"/>
      <c r="T18" s="403"/>
      <c r="U18" s="403"/>
      <c r="V18" s="403"/>
    </row>
    <row r="19" spans="3:22" ht="18.75" customHeight="1">
      <c r="C19" s="403"/>
      <c r="D19" s="403"/>
      <c r="E19" s="403"/>
      <c r="F19" s="403"/>
      <c r="G19" s="403"/>
      <c r="H19" s="403"/>
      <c r="I19" s="403"/>
      <c r="J19" s="403"/>
      <c r="K19" s="403"/>
      <c r="L19" s="403"/>
      <c r="M19" s="403"/>
      <c r="N19" s="403"/>
      <c r="O19" s="403"/>
      <c r="P19" s="403"/>
      <c r="Q19" s="403"/>
      <c r="R19" s="403"/>
      <c r="S19" s="403"/>
      <c r="T19" s="403"/>
      <c r="U19" s="403"/>
      <c r="V19" s="403"/>
    </row>
    <row r="20" ht="18.75" customHeight="1"/>
    <row r="21" spans="2:3" ht="18.75" customHeight="1">
      <c r="B21" s="385" t="s">
        <v>145</v>
      </c>
      <c r="C21" s="379" t="s">
        <v>146</v>
      </c>
    </row>
    <row r="22" spans="3:22" ht="18.75" customHeight="1">
      <c r="C22" s="404" t="s">
        <v>149</v>
      </c>
      <c r="D22" s="404"/>
      <c r="E22" s="404"/>
      <c r="F22" s="404"/>
      <c r="G22" s="404"/>
      <c r="H22" s="404"/>
      <c r="I22" s="404"/>
      <c r="J22" s="404"/>
      <c r="K22" s="404"/>
      <c r="L22" s="404"/>
      <c r="M22" s="404"/>
      <c r="N22" s="404"/>
      <c r="O22" s="404"/>
      <c r="P22" s="404"/>
      <c r="Q22" s="404"/>
      <c r="R22" s="404"/>
      <c r="S22" s="404"/>
      <c r="T22" s="404"/>
      <c r="U22" s="404"/>
      <c r="V22" s="404"/>
    </row>
    <row r="23" spans="3:22" ht="18.75" customHeight="1">
      <c r="C23" s="404"/>
      <c r="D23" s="404"/>
      <c r="E23" s="404"/>
      <c r="F23" s="404"/>
      <c r="G23" s="404"/>
      <c r="H23" s="404"/>
      <c r="I23" s="404"/>
      <c r="J23" s="404"/>
      <c r="K23" s="404"/>
      <c r="L23" s="404"/>
      <c r="M23" s="404"/>
      <c r="N23" s="404"/>
      <c r="O23" s="404"/>
      <c r="P23" s="404"/>
      <c r="Q23" s="404"/>
      <c r="R23" s="404"/>
      <c r="S23" s="404"/>
      <c r="T23" s="404"/>
      <c r="U23" s="404"/>
      <c r="V23" s="404"/>
    </row>
    <row r="24" spans="3:22" ht="18.75" customHeight="1">
      <c r="C24" s="404"/>
      <c r="D24" s="404"/>
      <c r="E24" s="404"/>
      <c r="F24" s="404"/>
      <c r="G24" s="404"/>
      <c r="H24" s="404"/>
      <c r="I24" s="404"/>
      <c r="J24" s="404"/>
      <c r="K24" s="404"/>
      <c r="L24" s="404"/>
      <c r="M24" s="404"/>
      <c r="N24" s="404"/>
      <c r="O24" s="404"/>
      <c r="P24" s="404"/>
      <c r="Q24" s="404"/>
      <c r="R24" s="404"/>
      <c r="S24" s="404"/>
      <c r="T24" s="404"/>
      <c r="U24" s="404"/>
      <c r="V24" s="404"/>
    </row>
    <row r="25" spans="3:22" ht="18.75" customHeight="1">
      <c r="C25" s="404"/>
      <c r="D25" s="404"/>
      <c r="E25" s="404"/>
      <c r="F25" s="404"/>
      <c r="G25" s="404"/>
      <c r="H25" s="404"/>
      <c r="I25" s="404"/>
      <c r="J25" s="404"/>
      <c r="K25" s="404"/>
      <c r="L25" s="404"/>
      <c r="M25" s="404"/>
      <c r="N25" s="404"/>
      <c r="O25" s="404"/>
      <c r="P25" s="404"/>
      <c r="Q25" s="404"/>
      <c r="R25" s="404"/>
      <c r="S25" s="404"/>
      <c r="T25" s="404"/>
      <c r="U25" s="404"/>
      <c r="V25" s="404"/>
    </row>
    <row r="26" spans="3:22" ht="18.75" customHeight="1">
      <c r="C26" s="404"/>
      <c r="D26" s="404"/>
      <c r="E26" s="404"/>
      <c r="F26" s="404"/>
      <c r="G26" s="404"/>
      <c r="H26" s="404"/>
      <c r="I26" s="404"/>
      <c r="J26" s="404"/>
      <c r="K26" s="404"/>
      <c r="L26" s="404"/>
      <c r="M26" s="404"/>
      <c r="N26" s="404"/>
      <c r="O26" s="404"/>
      <c r="P26" s="404"/>
      <c r="Q26" s="404"/>
      <c r="R26" s="404"/>
      <c r="S26" s="404"/>
      <c r="T26" s="404"/>
      <c r="U26" s="404"/>
      <c r="V26" s="404"/>
    </row>
    <row r="27" spans="3:22" ht="18.75" customHeight="1">
      <c r="C27" s="386"/>
      <c r="D27" s="386"/>
      <c r="E27" s="386"/>
      <c r="F27" s="386"/>
      <c r="G27" s="386"/>
      <c r="H27" s="386"/>
      <c r="I27" s="386"/>
      <c r="J27" s="386"/>
      <c r="K27" s="386"/>
      <c r="L27" s="386"/>
      <c r="M27" s="386"/>
      <c r="N27" s="386"/>
      <c r="O27" s="386"/>
      <c r="P27" s="386"/>
      <c r="Q27" s="386"/>
      <c r="R27" s="386"/>
      <c r="S27" s="386"/>
      <c r="T27" s="386"/>
      <c r="U27" s="386"/>
      <c r="V27" s="386"/>
    </row>
    <row r="28" spans="3:22" ht="18.75" customHeight="1">
      <c r="C28" s="386"/>
      <c r="D28" s="386"/>
      <c r="E28" s="386"/>
      <c r="F28" s="386"/>
      <c r="G28" s="386"/>
      <c r="H28" s="386"/>
      <c r="I28" s="386"/>
      <c r="J28" s="386"/>
      <c r="K28" s="386"/>
      <c r="L28" s="386"/>
      <c r="M28" s="386"/>
      <c r="N28" s="386"/>
      <c r="O28" s="386"/>
      <c r="P28" s="386"/>
      <c r="Q28" s="386"/>
      <c r="R28" s="386"/>
      <c r="S28" s="386"/>
      <c r="T28" s="386"/>
      <c r="U28" s="386"/>
      <c r="V28" s="386"/>
    </row>
    <row r="29" spans="2:23" ht="38.25" customHeight="1">
      <c r="B29" s="387" t="s">
        <v>147</v>
      </c>
      <c r="C29" s="390" t="s">
        <v>148</v>
      </c>
      <c r="D29" s="390"/>
      <c r="E29" s="390"/>
      <c r="F29" s="390"/>
      <c r="G29" s="390"/>
      <c r="H29" s="390"/>
      <c r="I29" s="390"/>
      <c r="J29" s="390"/>
      <c r="K29" s="390"/>
      <c r="L29" s="390"/>
      <c r="M29" s="390"/>
      <c r="N29" s="390"/>
      <c r="O29" s="390"/>
      <c r="P29" s="390"/>
      <c r="Q29" s="390"/>
      <c r="R29" s="390"/>
      <c r="S29" s="390"/>
      <c r="T29" s="390"/>
      <c r="U29" s="390"/>
      <c r="V29" s="390"/>
      <c r="W29" s="390"/>
    </row>
    <row r="30" spans="2:22" ht="18.75" customHeight="1">
      <c r="B30" s="387"/>
      <c r="C30" s="391"/>
      <c r="D30" s="391"/>
      <c r="E30" s="391"/>
      <c r="F30" s="391"/>
      <c r="G30" s="391"/>
      <c r="H30" s="391"/>
      <c r="I30" s="391"/>
      <c r="J30" s="391"/>
      <c r="K30" s="391"/>
      <c r="L30" s="391"/>
      <c r="M30" s="391"/>
      <c r="N30" s="391"/>
      <c r="O30" s="391"/>
      <c r="P30" s="391"/>
      <c r="Q30" s="391"/>
      <c r="R30" s="391"/>
      <c r="S30" s="391"/>
      <c r="T30" s="391"/>
      <c r="U30" s="391"/>
      <c r="V30" s="391"/>
    </row>
    <row r="31" spans="2:22" ht="18.75" customHeight="1">
      <c r="B31" s="388"/>
      <c r="C31" s="389"/>
      <c r="D31" s="389"/>
      <c r="E31" s="389"/>
      <c r="F31" s="389"/>
      <c r="G31" s="389"/>
      <c r="H31" s="389"/>
      <c r="I31" s="389"/>
      <c r="J31" s="389"/>
      <c r="K31" s="389"/>
      <c r="L31" s="389"/>
      <c r="M31" s="389"/>
      <c r="N31" s="389"/>
      <c r="O31" s="389"/>
      <c r="P31" s="389"/>
      <c r="Q31" s="389"/>
      <c r="R31" s="389"/>
      <c r="S31" s="389"/>
      <c r="T31" s="389"/>
      <c r="U31" s="389"/>
      <c r="V31" s="389"/>
    </row>
    <row r="32" spans="2:22" ht="18.75" customHeight="1">
      <c r="B32" s="388"/>
      <c r="C32" s="386"/>
      <c r="D32" s="386"/>
      <c r="E32" s="386"/>
      <c r="F32" s="386"/>
      <c r="G32" s="386"/>
      <c r="H32" s="386"/>
      <c r="I32" s="386"/>
      <c r="J32" s="386"/>
      <c r="K32" s="386"/>
      <c r="L32" s="386"/>
      <c r="M32" s="386"/>
      <c r="N32" s="386"/>
      <c r="O32" s="386"/>
      <c r="P32" s="386"/>
      <c r="Q32" s="386"/>
      <c r="R32" s="386"/>
      <c r="S32" s="386"/>
      <c r="T32" s="386"/>
      <c r="U32" s="386"/>
      <c r="V32" s="386"/>
    </row>
    <row r="33" spans="2:22" ht="18.75" customHeight="1">
      <c r="B33" s="388"/>
      <c r="C33" s="386"/>
      <c r="D33" s="386"/>
      <c r="E33" s="386"/>
      <c r="F33" s="386"/>
      <c r="G33" s="386"/>
      <c r="H33" s="386"/>
      <c r="I33" s="386"/>
      <c r="J33" s="386"/>
      <c r="K33" s="386"/>
      <c r="L33" s="386"/>
      <c r="M33" s="386"/>
      <c r="N33" s="386"/>
      <c r="O33" s="386"/>
      <c r="P33" s="386"/>
      <c r="Q33" s="386"/>
      <c r="R33" s="386"/>
      <c r="S33" s="386"/>
      <c r="T33" s="386"/>
      <c r="U33" s="386"/>
      <c r="V33" s="386"/>
    </row>
    <row r="34" spans="2:22" ht="18.75" customHeight="1">
      <c r="B34" s="388"/>
      <c r="C34" s="386"/>
      <c r="D34" s="386"/>
      <c r="E34" s="386"/>
      <c r="F34" s="386"/>
      <c r="G34" s="386"/>
      <c r="H34" s="386"/>
      <c r="I34" s="386"/>
      <c r="J34" s="386"/>
      <c r="K34" s="386"/>
      <c r="L34" s="386"/>
      <c r="M34" s="386"/>
      <c r="N34" s="386"/>
      <c r="O34" s="386"/>
      <c r="P34" s="386"/>
      <c r="Q34" s="386"/>
      <c r="R34" s="386"/>
      <c r="S34" s="386"/>
      <c r="T34" s="386"/>
      <c r="U34" s="386"/>
      <c r="V34" s="386"/>
    </row>
    <row r="35" spans="2:22" ht="18.75" customHeight="1">
      <c r="B35" s="388"/>
      <c r="C35" s="386"/>
      <c r="D35" s="386"/>
      <c r="E35" s="386"/>
      <c r="F35" s="386"/>
      <c r="G35" s="386"/>
      <c r="H35" s="386"/>
      <c r="I35" s="386"/>
      <c r="J35" s="386"/>
      <c r="K35" s="386"/>
      <c r="L35" s="386"/>
      <c r="M35" s="386"/>
      <c r="N35" s="386"/>
      <c r="O35" s="386"/>
      <c r="P35" s="386"/>
      <c r="Q35" s="386"/>
      <c r="R35" s="386"/>
      <c r="S35" s="386"/>
      <c r="T35" s="386"/>
      <c r="U35" s="386"/>
      <c r="V35" s="386"/>
    </row>
    <row r="36" spans="2:22" ht="18.75" customHeight="1">
      <c r="B36" s="388"/>
      <c r="C36" s="386"/>
      <c r="D36" s="386"/>
      <c r="E36" s="386"/>
      <c r="F36" s="386"/>
      <c r="G36" s="386"/>
      <c r="H36" s="386"/>
      <c r="I36" s="386"/>
      <c r="J36" s="386"/>
      <c r="K36" s="386"/>
      <c r="L36" s="386"/>
      <c r="M36" s="386"/>
      <c r="N36" s="386"/>
      <c r="O36" s="386"/>
      <c r="P36" s="386"/>
      <c r="Q36" s="386"/>
      <c r="R36" s="386"/>
      <c r="S36" s="386"/>
      <c r="T36" s="386"/>
      <c r="U36" s="386"/>
      <c r="V36" s="386"/>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sheetData>
  <sheetProtection/>
  <mergeCells count="8">
    <mergeCell ref="C29:W29"/>
    <mergeCell ref="C30:V30"/>
    <mergeCell ref="A2:W2"/>
    <mergeCell ref="A3:W3"/>
    <mergeCell ref="B6:V9"/>
    <mergeCell ref="C13:V15"/>
    <mergeCell ref="C18:V19"/>
    <mergeCell ref="C22:V2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421" t="s">
        <v>135</v>
      </c>
      <c r="B1" s="421"/>
      <c r="C1" s="421"/>
      <c r="D1" s="421"/>
      <c r="E1" s="421"/>
      <c r="F1" s="421"/>
      <c r="G1" s="421"/>
      <c r="H1" s="421"/>
      <c r="I1" s="421"/>
      <c r="J1" s="421"/>
    </row>
    <row r="2" spans="1:10" ht="17.25">
      <c r="A2" s="283"/>
      <c r="B2" s="283"/>
      <c r="C2" s="283"/>
      <c r="D2" s="283"/>
      <c r="E2" s="283"/>
      <c r="F2" s="283"/>
      <c r="G2" s="283"/>
      <c r="H2" s="283"/>
      <c r="I2" s="283"/>
      <c r="J2" s="283"/>
    </row>
    <row r="3" spans="1:10" ht="13.5">
      <c r="A3" s="284" t="s">
        <v>131</v>
      </c>
      <c r="B3" s="284"/>
      <c r="C3" s="284"/>
      <c r="D3" s="284"/>
      <c r="E3" s="284"/>
      <c r="F3" s="284"/>
      <c r="G3" s="284"/>
      <c r="H3" s="284"/>
      <c r="I3" s="284"/>
      <c r="J3" s="284"/>
    </row>
    <row r="4" spans="1:10" ht="14.25" thickBot="1">
      <c r="A4" s="284"/>
      <c r="B4" s="284"/>
      <c r="C4" s="284"/>
      <c r="D4" s="284"/>
      <c r="E4" s="284"/>
      <c r="F4" s="284"/>
      <c r="G4" s="284"/>
      <c r="H4" s="284"/>
      <c r="I4" s="284"/>
      <c r="J4" s="285" t="s">
        <v>60</v>
      </c>
    </row>
    <row r="5" spans="1:10" ht="18.75" customHeight="1">
      <c r="A5" s="286"/>
      <c r="B5" s="15" t="s">
        <v>61</v>
      </c>
      <c r="C5" s="11"/>
      <c r="D5" s="12" t="s">
        <v>3</v>
      </c>
      <c r="E5" s="11"/>
      <c r="F5" s="12" t="s">
        <v>4</v>
      </c>
      <c r="G5" s="13"/>
      <c r="H5" s="287"/>
      <c r="I5" s="15" t="s">
        <v>63</v>
      </c>
      <c r="J5" s="13"/>
    </row>
    <row r="6" spans="1:10" ht="21.75" customHeight="1" thickBot="1">
      <c r="A6" s="288"/>
      <c r="B6" s="289"/>
      <c r="C6" s="19" t="s">
        <v>133</v>
      </c>
      <c r="D6" s="163"/>
      <c r="E6" s="19" t="s">
        <v>133</v>
      </c>
      <c r="F6" s="163"/>
      <c r="G6" s="22" t="s">
        <v>133</v>
      </c>
      <c r="H6" s="290"/>
      <c r="I6" s="165"/>
      <c r="J6" s="22" t="s">
        <v>133</v>
      </c>
    </row>
    <row r="7" spans="1:10" ht="18.75" customHeight="1">
      <c r="A7" s="291" t="s">
        <v>64</v>
      </c>
      <c r="B7" s="292">
        <v>31644.268538559558</v>
      </c>
      <c r="C7" s="293">
        <v>-0.38392780890129075</v>
      </c>
      <c r="D7" s="295">
        <v>47883.38111544144</v>
      </c>
      <c r="E7" s="296">
        <v>-3.756351751936151</v>
      </c>
      <c r="F7" s="295">
        <v>36453.311107338406</v>
      </c>
      <c r="G7" s="297">
        <v>0.9710125538165926</v>
      </c>
      <c r="H7" s="78"/>
      <c r="I7" s="292">
        <v>78592.69838061313</v>
      </c>
      <c r="J7" s="298">
        <v>-4.81250346662641</v>
      </c>
    </row>
    <row r="8" spans="1:10" ht="12.75" customHeight="1">
      <c r="A8" s="299" t="s">
        <v>65</v>
      </c>
      <c r="B8" s="42">
        <v>36122.6108842785</v>
      </c>
      <c r="C8" s="300">
        <v>-1.4226425795583992</v>
      </c>
      <c r="D8" s="38">
        <v>51395.36319420569</v>
      </c>
      <c r="E8" s="301">
        <v>-4.935972484218993</v>
      </c>
      <c r="F8" s="38">
        <v>42241.51553067501</v>
      </c>
      <c r="G8" s="302">
        <v>-2.144459691389031</v>
      </c>
      <c r="H8" s="78"/>
      <c r="I8" s="303">
        <v>88815.5033910435</v>
      </c>
      <c r="J8" s="304">
        <v>-5.889595718229899</v>
      </c>
    </row>
    <row r="9" spans="1:10" ht="12.75" customHeight="1">
      <c r="A9" s="299" t="s">
        <v>66</v>
      </c>
      <c r="B9" s="42">
        <v>37146.21860400949</v>
      </c>
      <c r="C9" s="300">
        <v>2.512135393788185</v>
      </c>
      <c r="D9" s="38">
        <v>55854.16298400984</v>
      </c>
      <c r="E9" s="301">
        <v>-2.47727030309305</v>
      </c>
      <c r="F9" s="38">
        <v>41935.000352843206</v>
      </c>
      <c r="G9" s="302">
        <v>-0.136277628695197</v>
      </c>
      <c r="H9" s="78"/>
      <c r="I9" s="305">
        <v>87837.10510555102</v>
      </c>
      <c r="J9" s="304">
        <v>-4.119429531766755</v>
      </c>
    </row>
    <row r="10" spans="1:10" ht="12.75" customHeight="1">
      <c r="A10" s="299" t="s">
        <v>67</v>
      </c>
      <c r="B10" s="42">
        <v>36019.74045426469</v>
      </c>
      <c r="C10" s="300">
        <v>-2.834097380029135</v>
      </c>
      <c r="D10" s="38">
        <v>51629.65316220426</v>
      </c>
      <c r="E10" s="301">
        <v>-6.195524862495674</v>
      </c>
      <c r="F10" s="38">
        <v>40331.22455026455</v>
      </c>
      <c r="G10" s="302">
        <v>-2.0440406712904604</v>
      </c>
      <c r="H10" s="78"/>
      <c r="I10" s="305">
        <v>81000.23838652503</v>
      </c>
      <c r="J10" s="304">
        <v>-5.87731018524633</v>
      </c>
    </row>
    <row r="11" spans="1:10" ht="12.75" customHeight="1">
      <c r="A11" s="299" t="s">
        <v>68</v>
      </c>
      <c r="B11" s="42">
        <v>35242.84252133283</v>
      </c>
      <c r="C11" s="300">
        <v>-2.119482207921209</v>
      </c>
      <c r="D11" s="38">
        <v>53604.54905641843</v>
      </c>
      <c r="E11" s="301">
        <v>-6.029626282204276</v>
      </c>
      <c r="F11" s="38">
        <v>39952.1533782575</v>
      </c>
      <c r="G11" s="302">
        <v>-0.19928043966108078</v>
      </c>
      <c r="H11" s="78"/>
      <c r="I11" s="305">
        <v>83295.55919060217</v>
      </c>
      <c r="J11" s="304">
        <v>-6.842655629704339</v>
      </c>
    </row>
    <row r="12" spans="1:10" ht="12.75" customHeight="1">
      <c r="A12" s="299" t="s">
        <v>69</v>
      </c>
      <c r="B12" s="42">
        <v>41317.517240168796</v>
      </c>
      <c r="C12" s="300">
        <v>-3.375170120627004</v>
      </c>
      <c r="D12" s="38">
        <v>56353.29633467395</v>
      </c>
      <c r="E12" s="301">
        <v>-7.572246078515292</v>
      </c>
      <c r="F12" s="38">
        <v>44662.60787596093</v>
      </c>
      <c r="G12" s="302">
        <v>0.2127698672418603</v>
      </c>
      <c r="H12" s="78"/>
      <c r="I12" s="305">
        <v>93269.52503767447</v>
      </c>
      <c r="J12" s="304">
        <v>-6.352306557926781</v>
      </c>
    </row>
    <row r="13" spans="1:10" ht="12.75" customHeight="1">
      <c r="A13" s="306" t="s">
        <v>70</v>
      </c>
      <c r="B13" s="307">
        <v>34824.74516184367</v>
      </c>
      <c r="C13" s="308">
        <v>-0.32074122932954197</v>
      </c>
      <c r="D13" s="50">
        <v>48106.25823467778</v>
      </c>
      <c r="E13" s="309">
        <v>-2.46854833347345</v>
      </c>
      <c r="F13" s="50">
        <v>35981.95354569078</v>
      </c>
      <c r="G13" s="310">
        <v>-4.442302035372265</v>
      </c>
      <c r="H13" s="78"/>
      <c r="I13" s="311">
        <v>75090.77102846271</v>
      </c>
      <c r="J13" s="312">
        <v>-3.251595775429749</v>
      </c>
    </row>
    <row r="14" spans="1:10" ht="12.75" customHeight="1">
      <c r="A14" s="299" t="s">
        <v>71</v>
      </c>
      <c r="B14" s="42">
        <v>34509.749167929665</v>
      </c>
      <c r="C14" s="300">
        <v>-1.0048335956700782</v>
      </c>
      <c r="D14" s="38">
        <v>50061.52375798473</v>
      </c>
      <c r="E14" s="301">
        <v>-5.812131724278544</v>
      </c>
      <c r="F14" s="38">
        <v>37042.20894188612</v>
      </c>
      <c r="G14" s="302">
        <v>-4.900479449316336</v>
      </c>
      <c r="H14" s="78"/>
      <c r="I14" s="305">
        <v>81806.31323764463</v>
      </c>
      <c r="J14" s="304">
        <v>-5.466746533566166</v>
      </c>
    </row>
    <row r="15" spans="1:10" ht="12.75" customHeight="1">
      <c r="A15" s="299" t="s">
        <v>72</v>
      </c>
      <c r="B15" s="42">
        <v>32387.348980550734</v>
      </c>
      <c r="C15" s="300">
        <v>3.1704727666283787</v>
      </c>
      <c r="D15" s="38">
        <v>49011.383296221284</v>
      </c>
      <c r="E15" s="301">
        <v>-1.3963714636914375</v>
      </c>
      <c r="F15" s="38">
        <v>38077.210167300924</v>
      </c>
      <c r="G15" s="302">
        <v>4.161053077657527</v>
      </c>
      <c r="H15" s="78"/>
      <c r="I15" s="305">
        <v>82539.84145799771</v>
      </c>
      <c r="J15" s="304">
        <v>-4.332664874923438</v>
      </c>
    </row>
    <row r="16" spans="1:10" ht="12.75" customHeight="1">
      <c r="A16" s="299" t="s">
        <v>73</v>
      </c>
      <c r="B16" s="42">
        <v>27610.490161103626</v>
      </c>
      <c r="C16" s="300">
        <v>1.5859821477036888</v>
      </c>
      <c r="D16" s="38">
        <v>42543.50040409165</v>
      </c>
      <c r="E16" s="301">
        <v>-1.6391550294744377</v>
      </c>
      <c r="F16" s="38">
        <v>34415.78665336053</v>
      </c>
      <c r="G16" s="302">
        <v>12.252774095346311</v>
      </c>
      <c r="H16" s="78"/>
      <c r="I16" s="305">
        <v>68322.25800479212</v>
      </c>
      <c r="J16" s="304">
        <v>-4.5581546829806</v>
      </c>
    </row>
    <row r="17" spans="1:10" ht="12.75" customHeight="1">
      <c r="A17" s="313" t="s">
        <v>74</v>
      </c>
      <c r="B17" s="44">
        <v>26800.829267063637</v>
      </c>
      <c r="C17" s="314">
        <v>2.0869688159323516</v>
      </c>
      <c r="D17" s="68">
        <v>39368.759435152504</v>
      </c>
      <c r="E17" s="315">
        <v>-1.9136812101589413</v>
      </c>
      <c r="F17" s="68">
        <v>30465.78155992066</v>
      </c>
      <c r="G17" s="316">
        <v>8.83872500054332</v>
      </c>
      <c r="H17" s="78"/>
      <c r="I17" s="317">
        <v>62101.73593586077</v>
      </c>
      <c r="J17" s="318">
        <v>-3.4487042811080215</v>
      </c>
    </row>
    <row r="18" spans="1:10" ht="12.75" customHeight="1">
      <c r="A18" s="299" t="s">
        <v>75</v>
      </c>
      <c r="B18" s="42">
        <v>31330.04649460735</v>
      </c>
      <c r="C18" s="300">
        <v>0.3814790822213894</v>
      </c>
      <c r="D18" s="38">
        <v>48150.52302082758</v>
      </c>
      <c r="E18" s="301">
        <v>-2.990077038044845</v>
      </c>
      <c r="F18" s="38">
        <v>35479.77440222267</v>
      </c>
      <c r="G18" s="302">
        <v>-0.011748675890771665</v>
      </c>
      <c r="H18" s="78"/>
      <c r="I18" s="305">
        <v>77668.37848202247</v>
      </c>
      <c r="J18" s="304">
        <v>-4.1936147291091</v>
      </c>
    </row>
    <row r="19" spans="1:10" ht="12.75" customHeight="1">
      <c r="A19" s="299" t="s">
        <v>76</v>
      </c>
      <c r="B19" s="42">
        <v>31357.03100612388</v>
      </c>
      <c r="C19" s="300">
        <v>2.1989174498050943</v>
      </c>
      <c r="D19" s="38">
        <v>47783.21375547389</v>
      </c>
      <c r="E19" s="301">
        <v>-1.3188943511124478</v>
      </c>
      <c r="F19" s="38">
        <v>36493.57536112337</v>
      </c>
      <c r="G19" s="302">
        <v>6.20009204093202</v>
      </c>
      <c r="H19" s="78"/>
      <c r="I19" s="305">
        <v>75990.8908433102</v>
      </c>
      <c r="J19" s="304">
        <v>-4.077693610315379</v>
      </c>
    </row>
    <row r="20" spans="1:10" ht="12.75" customHeight="1">
      <c r="A20" s="299" t="s">
        <v>77</v>
      </c>
      <c r="B20" s="42">
        <v>30673.82516909518</v>
      </c>
      <c r="C20" s="300">
        <v>-0.665309722538538</v>
      </c>
      <c r="D20" s="38">
        <v>53063.4035324129</v>
      </c>
      <c r="E20" s="301">
        <v>-2.8880470076840083</v>
      </c>
      <c r="F20" s="38">
        <v>39730.11083165661</v>
      </c>
      <c r="G20" s="302">
        <v>3.5787961952481737</v>
      </c>
      <c r="H20" s="78"/>
      <c r="I20" s="305">
        <v>87508.22445103689</v>
      </c>
      <c r="J20" s="304">
        <v>-4.526178962374743</v>
      </c>
    </row>
    <row r="21" spans="1:10" ht="12.75" customHeight="1">
      <c r="A21" s="299" t="s">
        <v>78</v>
      </c>
      <c r="B21" s="42">
        <v>34244.67441453357</v>
      </c>
      <c r="C21" s="300">
        <v>-0.6390589158910274</v>
      </c>
      <c r="D21" s="38">
        <v>52755.947803528725</v>
      </c>
      <c r="E21" s="301">
        <v>-3.7836224053594805</v>
      </c>
      <c r="F21" s="38">
        <v>40250.460875541256</v>
      </c>
      <c r="G21" s="302">
        <v>1.1715255128723783</v>
      </c>
      <c r="H21" s="78"/>
      <c r="I21" s="305">
        <v>86676.16835338963</v>
      </c>
      <c r="J21" s="304">
        <v>-5.256194874048276</v>
      </c>
    </row>
    <row r="22" spans="1:10" ht="12.75" customHeight="1">
      <c r="A22" s="299" t="s">
        <v>79</v>
      </c>
      <c r="B22" s="42">
        <v>33080.73994521468</v>
      </c>
      <c r="C22" s="300">
        <v>-3.9610703056176106</v>
      </c>
      <c r="D22" s="38">
        <v>46041.01528296644</v>
      </c>
      <c r="E22" s="301">
        <v>-6.818221497535532</v>
      </c>
      <c r="F22" s="38">
        <v>33731.556669931444</v>
      </c>
      <c r="G22" s="302">
        <v>-6.292891399731403</v>
      </c>
      <c r="H22" s="78"/>
      <c r="I22" s="305">
        <v>73540.78136386031</v>
      </c>
      <c r="J22" s="304">
        <v>-6.905632460525595</v>
      </c>
    </row>
    <row r="23" spans="1:10" ht="12.75" customHeight="1">
      <c r="A23" s="306" t="s">
        <v>80</v>
      </c>
      <c r="B23" s="307">
        <v>30345.061090639032</v>
      </c>
      <c r="C23" s="308">
        <v>-1.4110346174675215</v>
      </c>
      <c r="D23" s="50">
        <v>39815.820542479494</v>
      </c>
      <c r="E23" s="309">
        <v>-3.87214213628107</v>
      </c>
      <c r="F23" s="50">
        <v>35894.80250852679</v>
      </c>
      <c r="G23" s="310">
        <v>-5.990443210526692</v>
      </c>
      <c r="H23" s="78"/>
      <c r="I23" s="311">
        <v>65102.59146703388</v>
      </c>
      <c r="J23" s="312">
        <v>-3.573563305580805</v>
      </c>
    </row>
    <row r="24" spans="1:10" ht="12.75" customHeight="1">
      <c r="A24" s="299" t="s">
        <v>81</v>
      </c>
      <c r="B24" s="42">
        <v>33148.72833340003</v>
      </c>
      <c r="C24" s="300">
        <v>-1.8720174250280763</v>
      </c>
      <c r="D24" s="38">
        <v>45827.04316711417</v>
      </c>
      <c r="E24" s="301">
        <v>-4.948167686246592</v>
      </c>
      <c r="F24" s="38">
        <v>38948.35787089468</v>
      </c>
      <c r="G24" s="302">
        <v>-4.601425762404261</v>
      </c>
      <c r="H24" s="78"/>
      <c r="I24" s="305">
        <v>75592.93681204955</v>
      </c>
      <c r="J24" s="304">
        <v>-5.384991751587691</v>
      </c>
    </row>
    <row r="25" spans="1:10" ht="12.75" customHeight="1">
      <c r="A25" s="299" t="s">
        <v>82</v>
      </c>
      <c r="B25" s="42">
        <v>28562.773342133267</v>
      </c>
      <c r="C25" s="300">
        <v>-0.3034992359582134</v>
      </c>
      <c r="D25" s="38">
        <v>39819.40629814374</v>
      </c>
      <c r="E25" s="301">
        <v>-2.659607655541862</v>
      </c>
      <c r="F25" s="38">
        <v>31135.116017220444</v>
      </c>
      <c r="G25" s="302">
        <v>-0.6060256005866052</v>
      </c>
      <c r="H25" s="78"/>
      <c r="I25" s="305">
        <v>58249.92654449857</v>
      </c>
      <c r="J25" s="304">
        <v>-4.6990638277762855</v>
      </c>
    </row>
    <row r="26" spans="1:10" ht="12.75" customHeight="1">
      <c r="A26" s="299" t="s">
        <v>83</v>
      </c>
      <c r="B26" s="42">
        <v>33517.73291959825</v>
      </c>
      <c r="C26" s="300">
        <v>1.2140960903851834</v>
      </c>
      <c r="D26" s="38">
        <v>51625.32392734731</v>
      </c>
      <c r="E26" s="301">
        <v>-2.932606457015936</v>
      </c>
      <c r="F26" s="38">
        <v>35696.10441010177</v>
      </c>
      <c r="G26" s="302">
        <v>3.671813691494009</v>
      </c>
      <c r="H26" s="78"/>
      <c r="I26" s="305">
        <v>81499.82627274189</v>
      </c>
      <c r="J26" s="304">
        <v>-4.114219401896818</v>
      </c>
    </row>
    <row r="27" spans="1:10" ht="12.75" customHeight="1">
      <c r="A27" s="313" t="s">
        <v>84</v>
      </c>
      <c r="B27" s="44">
        <v>33079.79457693127</v>
      </c>
      <c r="C27" s="314">
        <v>-0.3865879375729122</v>
      </c>
      <c r="D27" s="68">
        <v>47572.98576274302</v>
      </c>
      <c r="E27" s="315">
        <v>-2.782681260563564</v>
      </c>
      <c r="F27" s="68">
        <v>35566.90762463343</v>
      </c>
      <c r="G27" s="316">
        <v>1.1380878366283582</v>
      </c>
      <c r="H27" s="78"/>
      <c r="I27" s="317">
        <v>74333.59261368298</v>
      </c>
      <c r="J27" s="318">
        <v>-3.582517611996792</v>
      </c>
    </row>
    <row r="28" spans="1:10" ht="12.75" customHeight="1">
      <c r="A28" s="299" t="s">
        <v>85</v>
      </c>
      <c r="B28" s="42">
        <v>30628.53556199964</v>
      </c>
      <c r="C28" s="300">
        <v>-1.589429528018357</v>
      </c>
      <c r="D28" s="38">
        <v>44441.882688256366</v>
      </c>
      <c r="E28" s="301">
        <v>-6.001008404902066</v>
      </c>
      <c r="F28" s="38">
        <v>33730.55524785378</v>
      </c>
      <c r="G28" s="302">
        <v>-4.120040467716763</v>
      </c>
      <c r="H28" s="78"/>
      <c r="I28" s="305">
        <v>72650.3480077021</v>
      </c>
      <c r="J28" s="304">
        <v>-5.6477106255401</v>
      </c>
    </row>
    <row r="29" spans="1:10" ht="12.75" customHeight="1">
      <c r="A29" s="299" t="s">
        <v>86</v>
      </c>
      <c r="B29" s="42">
        <v>31134.725825336453</v>
      </c>
      <c r="C29" s="300">
        <v>-0.8990068161359375</v>
      </c>
      <c r="D29" s="38">
        <v>45803.017754470675</v>
      </c>
      <c r="E29" s="301">
        <v>-4.504657621611642</v>
      </c>
      <c r="F29" s="38">
        <v>33524.04702161655</v>
      </c>
      <c r="G29" s="302">
        <v>-1.620414928689783</v>
      </c>
      <c r="H29" s="78"/>
      <c r="I29" s="305">
        <v>73680.56651319741</v>
      </c>
      <c r="J29" s="304">
        <v>-5.099868790038002</v>
      </c>
    </row>
    <row r="30" spans="1:10" ht="12.75" customHeight="1">
      <c r="A30" s="299" t="s">
        <v>87</v>
      </c>
      <c r="B30" s="42">
        <v>27864.904114774232</v>
      </c>
      <c r="C30" s="300">
        <v>-0.5205673330607539</v>
      </c>
      <c r="D30" s="38">
        <v>40383.74065068659</v>
      </c>
      <c r="E30" s="301">
        <v>-4.037545929930772</v>
      </c>
      <c r="F30" s="38">
        <v>35229.778771818936</v>
      </c>
      <c r="G30" s="302">
        <v>1.9924456045043115</v>
      </c>
      <c r="H30" s="78"/>
      <c r="I30" s="305">
        <v>72786.43669703635</v>
      </c>
      <c r="J30" s="304">
        <v>-4.213506575595602</v>
      </c>
    </row>
    <row r="31" spans="1:10" ht="12.75" customHeight="1">
      <c r="A31" s="299" t="s">
        <v>88</v>
      </c>
      <c r="B31" s="42">
        <v>29959.78238926378</v>
      </c>
      <c r="C31" s="300">
        <v>-0.8371392418117125</v>
      </c>
      <c r="D31" s="38">
        <v>42893.58794615863</v>
      </c>
      <c r="E31" s="301">
        <v>-3.11785264767434</v>
      </c>
      <c r="F31" s="38">
        <v>30778.361796184272</v>
      </c>
      <c r="G31" s="302">
        <v>-1.595634970060928</v>
      </c>
      <c r="H31" s="78"/>
      <c r="I31" s="305">
        <v>66363.5357281282</v>
      </c>
      <c r="J31" s="304">
        <v>-4.333709202769015</v>
      </c>
    </row>
    <row r="32" spans="1:10" ht="12.75" customHeight="1">
      <c r="A32" s="299" t="s">
        <v>89</v>
      </c>
      <c r="B32" s="42">
        <v>33620.25189677921</v>
      </c>
      <c r="C32" s="300">
        <v>0.4319689476648563</v>
      </c>
      <c r="D32" s="38">
        <v>49682.92178914495</v>
      </c>
      <c r="E32" s="301">
        <v>-2.052601565965091</v>
      </c>
      <c r="F32" s="38">
        <v>36155.42056074766</v>
      </c>
      <c r="G32" s="302">
        <v>-5.582068657182177</v>
      </c>
      <c r="H32" s="78"/>
      <c r="I32" s="305">
        <v>78630.40012223071</v>
      </c>
      <c r="J32" s="304">
        <v>-4.252348501625633</v>
      </c>
    </row>
    <row r="33" spans="1:10" ht="12.75" customHeight="1">
      <c r="A33" s="306" t="s">
        <v>90</v>
      </c>
      <c r="B33" s="307">
        <v>29785.73211092631</v>
      </c>
      <c r="C33" s="308">
        <v>1.0095761963551269</v>
      </c>
      <c r="D33" s="50">
        <v>45018.57364971995</v>
      </c>
      <c r="E33" s="309">
        <v>-1.816499338108784</v>
      </c>
      <c r="F33" s="50">
        <v>33249.36026105386</v>
      </c>
      <c r="G33" s="310">
        <v>4.5598942026472855</v>
      </c>
      <c r="H33" s="78"/>
      <c r="I33" s="311">
        <v>71205.33953995083</v>
      </c>
      <c r="J33" s="312">
        <v>-3.8539796716646038</v>
      </c>
    </row>
    <row r="34" spans="1:10" ht="12.75" customHeight="1">
      <c r="A34" s="299" t="s">
        <v>91</v>
      </c>
      <c r="B34" s="42">
        <v>29097.144876092843</v>
      </c>
      <c r="C34" s="300">
        <v>0.4313057327228762</v>
      </c>
      <c r="D34" s="38">
        <v>46422.137034866435</v>
      </c>
      <c r="E34" s="301">
        <v>-2.1014039187564606</v>
      </c>
      <c r="F34" s="38">
        <v>35281.816519947555</v>
      </c>
      <c r="G34" s="302">
        <v>4.001940304245522</v>
      </c>
      <c r="H34" s="78"/>
      <c r="I34" s="305">
        <v>78015.50350988211</v>
      </c>
      <c r="J34" s="304">
        <v>-4.3594410500693215</v>
      </c>
    </row>
    <row r="35" spans="1:10" ht="12.75" customHeight="1">
      <c r="A35" s="299" t="s">
        <v>92</v>
      </c>
      <c r="B35" s="42">
        <v>33884.37219412881</v>
      </c>
      <c r="C35" s="300">
        <v>1.171845025220236</v>
      </c>
      <c r="D35" s="38">
        <v>50319.83658181962</v>
      </c>
      <c r="E35" s="301">
        <v>-1.5373404029978275</v>
      </c>
      <c r="F35" s="38">
        <v>37488.439157993584</v>
      </c>
      <c r="G35" s="302">
        <v>1.8626801864823648</v>
      </c>
      <c r="H35" s="78"/>
      <c r="I35" s="305">
        <v>83212.74193627806</v>
      </c>
      <c r="J35" s="304">
        <v>-3.470726855894057</v>
      </c>
    </row>
    <row r="36" spans="1:10" ht="12.75" customHeight="1">
      <c r="A36" s="299" t="s">
        <v>93</v>
      </c>
      <c r="B36" s="42">
        <v>24602.699463467212</v>
      </c>
      <c r="C36" s="300">
        <v>-0.5018211884158319</v>
      </c>
      <c r="D36" s="38">
        <v>36434.18592358824</v>
      </c>
      <c r="E36" s="301">
        <v>-3.605226238449305</v>
      </c>
      <c r="F36" s="38">
        <v>25263.959103763325</v>
      </c>
      <c r="G36" s="302">
        <v>-4.004294093817549</v>
      </c>
      <c r="H36" s="78"/>
      <c r="I36" s="305">
        <v>64603.378791617935</v>
      </c>
      <c r="J36" s="304">
        <v>-4.755938312599596</v>
      </c>
    </row>
    <row r="37" spans="1:10" ht="12.75" customHeight="1">
      <c r="A37" s="313" t="s">
        <v>94</v>
      </c>
      <c r="B37" s="44">
        <v>25820.577055766273</v>
      </c>
      <c r="C37" s="314">
        <v>-2.9390397331808487</v>
      </c>
      <c r="D37" s="68">
        <v>38269.566554801604</v>
      </c>
      <c r="E37" s="315">
        <v>-7.171594074961803</v>
      </c>
      <c r="F37" s="68">
        <v>30933.531851032738</v>
      </c>
      <c r="G37" s="316">
        <v>0.6340034764074005</v>
      </c>
      <c r="H37" s="78"/>
      <c r="I37" s="317">
        <v>63617.08338539466</v>
      </c>
      <c r="J37" s="318">
        <v>-5.067337443666858</v>
      </c>
    </row>
    <row r="38" spans="1:10" ht="12.75" customHeight="1">
      <c r="A38" s="299" t="s">
        <v>95</v>
      </c>
      <c r="B38" s="42">
        <v>34628.79439682334</v>
      </c>
      <c r="C38" s="300">
        <v>4.752103835272095</v>
      </c>
      <c r="D38" s="38">
        <v>40155.58340839423</v>
      </c>
      <c r="E38" s="301">
        <v>-14.734842841116688</v>
      </c>
      <c r="F38" s="38">
        <v>37979.58610117527</v>
      </c>
      <c r="G38" s="302">
        <v>8.493146018132009</v>
      </c>
      <c r="H38" s="78"/>
      <c r="I38" s="305">
        <v>75705.51170768304</v>
      </c>
      <c r="J38" s="304">
        <v>-0.9615096555631624</v>
      </c>
    </row>
    <row r="39" spans="1:10" ht="12.75" customHeight="1">
      <c r="A39" s="299" t="s">
        <v>96</v>
      </c>
      <c r="B39" s="42">
        <v>38539.72398759459</v>
      </c>
      <c r="C39" s="300">
        <v>-0.08839798823821354</v>
      </c>
      <c r="D39" s="38">
        <v>49771.00545533291</v>
      </c>
      <c r="E39" s="301">
        <v>-1.9454556611579648</v>
      </c>
      <c r="F39" s="38">
        <v>36772.31304703895</v>
      </c>
      <c r="G39" s="302">
        <v>-0.7350026611744909</v>
      </c>
      <c r="H39" s="78"/>
      <c r="I39" s="305">
        <v>78400.0809392403</v>
      </c>
      <c r="J39" s="304">
        <v>-2.9099603936950587</v>
      </c>
    </row>
    <row r="40" spans="1:10" ht="12.75" customHeight="1">
      <c r="A40" s="299" t="s">
        <v>97</v>
      </c>
      <c r="B40" s="42">
        <v>28742.50785775249</v>
      </c>
      <c r="C40" s="300">
        <v>0.2364462088704471</v>
      </c>
      <c r="D40" s="38">
        <v>40678.52117600962</v>
      </c>
      <c r="E40" s="301">
        <v>-2.931317546396201</v>
      </c>
      <c r="F40" s="38">
        <v>33330.15268614515</v>
      </c>
      <c r="G40" s="302">
        <v>5.703404068056955</v>
      </c>
      <c r="H40" s="78"/>
      <c r="I40" s="305">
        <v>69107.29653311819</v>
      </c>
      <c r="J40" s="304">
        <v>-4.3299067353571274</v>
      </c>
    </row>
    <row r="41" spans="1:10" ht="12.75" customHeight="1">
      <c r="A41" s="299" t="s">
        <v>98</v>
      </c>
      <c r="B41" s="42">
        <v>35776.84448365331</v>
      </c>
      <c r="C41" s="300">
        <v>-4.2532339483957315</v>
      </c>
      <c r="D41" s="38">
        <v>50611.806393654</v>
      </c>
      <c r="E41" s="301">
        <v>-7.238521362486495</v>
      </c>
      <c r="F41" s="38">
        <v>37088.40378968364</v>
      </c>
      <c r="G41" s="302">
        <v>-2.6424346565009955</v>
      </c>
      <c r="H41" s="78"/>
      <c r="I41" s="305">
        <v>87145.55593642691</v>
      </c>
      <c r="J41" s="304">
        <v>-7.308271169306025</v>
      </c>
    </row>
    <row r="42" spans="1:10" ht="12.75" customHeight="1">
      <c r="A42" s="299" t="s">
        <v>99</v>
      </c>
      <c r="B42" s="42">
        <v>38262.75880552989</v>
      </c>
      <c r="C42" s="300">
        <v>-2.4346150443375905</v>
      </c>
      <c r="D42" s="38">
        <v>51887.537503147745</v>
      </c>
      <c r="E42" s="301">
        <v>-5.976448015341248</v>
      </c>
      <c r="F42" s="38">
        <v>37460.44888914143</v>
      </c>
      <c r="G42" s="302">
        <v>0.4304488281582195</v>
      </c>
      <c r="H42" s="78"/>
      <c r="I42" s="305">
        <v>82079.51700579879</v>
      </c>
      <c r="J42" s="304">
        <v>-5.058371132260376</v>
      </c>
    </row>
    <row r="43" spans="1:10" ht="12.75" customHeight="1">
      <c r="A43" s="306" t="s">
        <v>100</v>
      </c>
      <c r="B43" s="307">
        <v>28515.237512683827</v>
      </c>
      <c r="C43" s="308">
        <v>1.7546209914940647</v>
      </c>
      <c r="D43" s="50">
        <v>40183.592970790785</v>
      </c>
      <c r="E43" s="309">
        <v>-0.44285063592614904</v>
      </c>
      <c r="F43" s="50">
        <v>29337.376980269553</v>
      </c>
      <c r="G43" s="310">
        <v>-3.61029994999609</v>
      </c>
      <c r="H43" s="78"/>
      <c r="I43" s="311">
        <v>64663.23386113661</v>
      </c>
      <c r="J43" s="312">
        <v>-3.240929114702567</v>
      </c>
    </row>
    <row r="44" spans="1:10" ht="12.75" customHeight="1">
      <c r="A44" s="299" t="s">
        <v>101</v>
      </c>
      <c r="B44" s="42">
        <v>35850.72421677249</v>
      </c>
      <c r="C44" s="300">
        <v>-3.335929106804187</v>
      </c>
      <c r="D44" s="38">
        <v>50013.15765108977</v>
      </c>
      <c r="E44" s="301">
        <v>-6.547438092715012</v>
      </c>
      <c r="F44" s="38">
        <v>40121.17807407407</v>
      </c>
      <c r="G44" s="302">
        <v>3.496744170279115</v>
      </c>
      <c r="H44" s="78"/>
      <c r="I44" s="305">
        <v>81532.19789189522</v>
      </c>
      <c r="J44" s="304">
        <v>-6.214684250011771</v>
      </c>
    </row>
    <row r="45" spans="1:10" ht="12.75" customHeight="1">
      <c r="A45" s="299" t="s">
        <v>102</v>
      </c>
      <c r="B45" s="42">
        <v>28809.35659606311</v>
      </c>
      <c r="C45" s="300">
        <v>1.8916037132938044</v>
      </c>
      <c r="D45" s="38">
        <v>40985.43679801761</v>
      </c>
      <c r="E45" s="301">
        <v>-2.6078497980823983</v>
      </c>
      <c r="F45" s="38">
        <v>30269.18423879247</v>
      </c>
      <c r="G45" s="302">
        <v>-2.5932715925068806</v>
      </c>
      <c r="H45" s="78"/>
      <c r="I45" s="305">
        <v>65057.563407993985</v>
      </c>
      <c r="J45" s="304">
        <v>-3.746090487266983</v>
      </c>
    </row>
    <row r="46" spans="1:10" ht="12.75" customHeight="1">
      <c r="A46" s="299" t="s">
        <v>103</v>
      </c>
      <c r="B46" s="42">
        <v>34835.33212307406</v>
      </c>
      <c r="C46" s="300">
        <v>0.09684947547256684</v>
      </c>
      <c r="D46" s="38">
        <v>50526.45330471653</v>
      </c>
      <c r="E46" s="301">
        <v>-2.316129920322055</v>
      </c>
      <c r="F46" s="38">
        <v>37993.739670987794</v>
      </c>
      <c r="G46" s="302">
        <v>1.5193699300141361</v>
      </c>
      <c r="H46" s="78"/>
      <c r="I46" s="305">
        <v>81572.03186927535</v>
      </c>
      <c r="J46" s="304">
        <v>-4.790399222949887</v>
      </c>
    </row>
    <row r="47" spans="1:10" ht="12.75" customHeight="1">
      <c r="A47" s="313" t="s">
        <v>104</v>
      </c>
      <c r="B47" s="44">
        <v>30864.32139119523</v>
      </c>
      <c r="C47" s="314">
        <v>-1.9877904996177023</v>
      </c>
      <c r="D47" s="68">
        <v>48171.203841497074</v>
      </c>
      <c r="E47" s="315">
        <v>-5.307942660260693</v>
      </c>
      <c r="F47" s="68">
        <v>37651.06841686979</v>
      </c>
      <c r="G47" s="316">
        <v>1.3370814393470596</v>
      </c>
      <c r="H47" s="78"/>
      <c r="I47" s="317">
        <v>82008.17957474191</v>
      </c>
      <c r="J47" s="318">
        <v>-5.750866756437873</v>
      </c>
    </row>
    <row r="48" spans="1:10" ht="12.75" customHeight="1">
      <c r="A48" s="306" t="s">
        <v>105</v>
      </c>
      <c r="B48" s="307">
        <v>37998.934463067846</v>
      </c>
      <c r="C48" s="308">
        <v>0.5525862232889267</v>
      </c>
      <c r="D48" s="50">
        <v>58383.046608178964</v>
      </c>
      <c r="E48" s="309">
        <v>-3.455735660559398</v>
      </c>
      <c r="F48" s="50">
        <v>44308.21779156706</v>
      </c>
      <c r="G48" s="310">
        <v>6.886162892261581</v>
      </c>
      <c r="H48" s="78"/>
      <c r="I48" s="311">
        <v>91528.42740897936</v>
      </c>
      <c r="J48" s="312">
        <v>-3.4937317391586618</v>
      </c>
    </row>
    <row r="49" spans="1:10" ht="12.75" customHeight="1">
      <c r="A49" s="299" t="s">
        <v>106</v>
      </c>
      <c r="B49" s="42">
        <v>34027.57762979925</v>
      </c>
      <c r="C49" s="300">
        <v>-3.614371529960522</v>
      </c>
      <c r="D49" s="38">
        <v>53559.61750801978</v>
      </c>
      <c r="E49" s="301">
        <v>-8.231818818156057</v>
      </c>
      <c r="F49" s="38">
        <v>37279.79307467668</v>
      </c>
      <c r="G49" s="302">
        <v>-1.5362783779939377</v>
      </c>
      <c r="H49" s="78"/>
      <c r="I49" s="305">
        <v>86450.46032144908</v>
      </c>
      <c r="J49" s="304">
        <v>-5.989574165199258</v>
      </c>
    </row>
    <row r="50" spans="1:10" ht="12.75" customHeight="1">
      <c r="A50" s="299" t="s">
        <v>107</v>
      </c>
      <c r="B50" s="42">
        <v>29706.671448175046</v>
      </c>
      <c r="C50" s="300">
        <v>-0.9345673798696055</v>
      </c>
      <c r="D50" s="38">
        <v>45211.52771925934</v>
      </c>
      <c r="E50" s="301">
        <v>-4.656290406396451</v>
      </c>
      <c r="F50" s="38">
        <v>34523.45902889586</v>
      </c>
      <c r="G50" s="302">
        <v>1.4966461427250408</v>
      </c>
      <c r="H50" s="78"/>
      <c r="I50" s="305">
        <v>68992.72471165138</v>
      </c>
      <c r="J50" s="304">
        <v>-5.5006349428976336</v>
      </c>
    </row>
    <row r="51" spans="1:10" ht="12.75" customHeight="1">
      <c r="A51" s="299" t="s">
        <v>108</v>
      </c>
      <c r="B51" s="42">
        <v>34890.13439636745</v>
      </c>
      <c r="C51" s="300">
        <v>-0.4493366857132912</v>
      </c>
      <c r="D51" s="38">
        <v>51020.13082438465</v>
      </c>
      <c r="E51" s="301">
        <v>-4.297720965826613</v>
      </c>
      <c r="F51" s="38">
        <v>37107.70075091033</v>
      </c>
      <c r="G51" s="302">
        <v>0.43913128167542936</v>
      </c>
      <c r="H51" s="78"/>
      <c r="I51" s="305">
        <v>81063.20015057545</v>
      </c>
      <c r="J51" s="304">
        <v>-4.803229324035215</v>
      </c>
    </row>
    <row r="52" spans="1:10" ht="12.75" customHeight="1">
      <c r="A52" s="313" t="s">
        <v>109</v>
      </c>
      <c r="B52" s="44">
        <v>30342.942777467444</v>
      </c>
      <c r="C52" s="314">
        <v>-2.526167845741341</v>
      </c>
      <c r="D52" s="68">
        <v>45447.708951755725</v>
      </c>
      <c r="E52" s="315">
        <v>-7.771559701941527</v>
      </c>
      <c r="F52" s="68">
        <v>32638.87637454182</v>
      </c>
      <c r="G52" s="316">
        <v>-4.083507875472037</v>
      </c>
      <c r="H52" s="78"/>
      <c r="I52" s="317">
        <v>75927.00353200409</v>
      </c>
      <c r="J52" s="318">
        <v>-6.262935534220432</v>
      </c>
    </row>
    <row r="53" spans="1:10" ht="12.75" customHeight="1">
      <c r="A53" s="299" t="s">
        <v>110</v>
      </c>
      <c r="B53" s="42">
        <v>30377.69181105444</v>
      </c>
      <c r="C53" s="300">
        <v>-0.14131380538650262</v>
      </c>
      <c r="D53" s="38">
        <v>46827.98824757596</v>
      </c>
      <c r="E53" s="301">
        <v>-3.8421045814507977</v>
      </c>
      <c r="F53" s="38">
        <v>35424.00376837081</v>
      </c>
      <c r="G53" s="302">
        <v>4.976278185930568</v>
      </c>
      <c r="H53" s="78"/>
      <c r="I53" s="305">
        <v>74262.66950562246</v>
      </c>
      <c r="J53" s="304">
        <v>-5.521581920265959</v>
      </c>
    </row>
    <row r="54" spans="1:10" ht="12.75" customHeight="1" thickBot="1">
      <c r="A54" s="299" t="s">
        <v>111</v>
      </c>
      <c r="B54" s="42">
        <v>23312.760814512076</v>
      </c>
      <c r="C54" s="300">
        <v>1.6024365237989429</v>
      </c>
      <c r="D54" s="38">
        <v>44957.79856720891</v>
      </c>
      <c r="E54" s="301">
        <v>-4.236691865654578</v>
      </c>
      <c r="F54" s="38">
        <v>34551.98771527426</v>
      </c>
      <c r="G54" s="302">
        <v>9.733388049973144</v>
      </c>
      <c r="H54" s="78"/>
      <c r="I54" s="305">
        <v>69128.75875951846</v>
      </c>
      <c r="J54" s="304">
        <v>-3.737942412503088</v>
      </c>
    </row>
    <row r="55" spans="1:10" ht="12.75" customHeight="1" thickBot="1">
      <c r="A55" s="319"/>
      <c r="B55" s="320"/>
      <c r="C55" s="321"/>
      <c r="D55" s="320"/>
      <c r="E55" s="321"/>
      <c r="F55" s="320"/>
      <c r="G55" s="321"/>
      <c r="H55" s="78"/>
      <c r="I55" s="320"/>
      <c r="J55" s="321"/>
    </row>
    <row r="56" spans="1:10" ht="13.5">
      <c r="A56" s="322" t="s">
        <v>112</v>
      </c>
      <c r="B56" s="343">
        <f>LARGE(B8:B54,1)</f>
        <v>41317.517240168796</v>
      </c>
      <c r="C56" s="361" t="str">
        <f>INDEX(A8:A54,MATCH(B56,$B$8:$B$54,0))</f>
        <v>秋田県</v>
      </c>
      <c r="D56" s="372">
        <f>LARGE(D8:D54,1)</f>
        <v>58383.046608178964</v>
      </c>
      <c r="E56" s="323" t="str">
        <f>INDEX(A8:A54,MATCH(D56,$D$8:$D$54,0))</f>
        <v>佐賀県</v>
      </c>
      <c r="F56" s="366">
        <f>LARGE(F8:F54,1)</f>
        <v>44662.60787596093</v>
      </c>
      <c r="G56" s="324" t="str">
        <f>INDEX(A8:A54,MATCH(F56,$F$8:$F$54,0))</f>
        <v>秋田県</v>
      </c>
      <c r="I56" s="343">
        <f>LARGE(I8:I54,1)</f>
        <v>93269.52503767447</v>
      </c>
      <c r="J56" s="324" t="str">
        <f>INDEX(A8:A54,MATCH(I56,$I$8:$I$54,0))</f>
        <v>秋田県</v>
      </c>
    </row>
    <row r="57" spans="1:10" ht="13.5">
      <c r="A57" s="325" t="s">
        <v>113</v>
      </c>
      <c r="B57" s="327">
        <f>LARGE(B8:B54,2)</f>
        <v>38539.72398759459</v>
      </c>
      <c r="C57" s="362" t="str">
        <f>INDEX(A8:A54,MATCH(B57,$B$8:$B$54,0))</f>
        <v>島根県</v>
      </c>
      <c r="D57" s="373">
        <f>LARGE(D8:D54,2)</f>
        <v>56353.29633467395</v>
      </c>
      <c r="E57" s="326" t="str">
        <f>INDEX(A8:A54,MATCH(D57,$D$8:$D$54,0))</f>
        <v>秋田県</v>
      </c>
      <c r="F57" s="367">
        <f>LARGE(F8:F54,2)</f>
        <v>44308.21779156706</v>
      </c>
      <c r="G57" s="328" t="str">
        <f>INDEX(A8:A54,MATCH(F57,$F$8:$F$54,0))</f>
        <v>佐賀県</v>
      </c>
      <c r="I57" s="327">
        <f>LARGE(I8:I54,2)</f>
        <v>91528.42740897936</v>
      </c>
      <c r="J57" s="328" t="str">
        <f>INDEX(A8:A54,MATCH(I57,$I$8:$I$54,0))</f>
        <v>佐賀県</v>
      </c>
    </row>
    <row r="58" spans="1:10" ht="13.5">
      <c r="A58" s="325" t="s">
        <v>114</v>
      </c>
      <c r="B58" s="344">
        <f>LARGE(B8:B54,3)</f>
        <v>38262.75880552989</v>
      </c>
      <c r="C58" s="362" t="str">
        <f>INDEX(A8:A54,MATCH(B58,$B$8:$B$54,0))</f>
        <v>山口県</v>
      </c>
      <c r="D58" s="374">
        <f>LARGE(D8:D54,3)</f>
        <v>55854.16298400984</v>
      </c>
      <c r="E58" s="326" t="str">
        <f>INDEX(A8:A54,MATCH(D58,$D$8:$D$54,0))</f>
        <v>青森県</v>
      </c>
      <c r="F58" s="368">
        <f>LARGE(F8:F54,3)</f>
        <v>42241.51553067501</v>
      </c>
      <c r="G58" s="336" t="str">
        <f>INDEX(A8:A54,MATCH(F58,$F$8:$F$54,0))</f>
        <v>北海道</v>
      </c>
      <c r="I58" s="344">
        <f>LARGE(I8:I54,3)</f>
        <v>88815.5033910435</v>
      </c>
      <c r="J58" s="328" t="str">
        <f>INDEX(A8:A54,MATCH(I58,$I$8:$I$54,0))</f>
        <v>北海道</v>
      </c>
    </row>
    <row r="59" spans="1:10" ht="13.5">
      <c r="A59" s="329" t="s">
        <v>115</v>
      </c>
      <c r="B59" s="345">
        <f>SMALL(B8:B54,3)</f>
        <v>25820.577055766273</v>
      </c>
      <c r="C59" s="363" t="str">
        <f>INDEX(A8:A54,MATCH(B59,$B$8:$B$54,0))</f>
        <v>和歌山県</v>
      </c>
      <c r="D59" s="375">
        <f>SMALL(D8:D54,3)</f>
        <v>39368.759435152504</v>
      </c>
      <c r="E59" s="331" t="str">
        <f>INDEX(A8:A54,MATCH(D59,$D$8:$D$54,0))</f>
        <v>群馬県</v>
      </c>
      <c r="F59" s="369">
        <f>SMALL(F8:F54,3)</f>
        <v>30269.18423879247</v>
      </c>
      <c r="G59" s="332" t="str">
        <f>INDEX(A8:A54,MATCH(F59,$F$8:$F$54,0))</f>
        <v>愛媛県</v>
      </c>
      <c r="I59" s="345">
        <f>SMALL(I8:I54,3)</f>
        <v>63617.08338539466</v>
      </c>
      <c r="J59" s="332" t="str">
        <f>INDEX(A8:A54,MATCH(I59,$I$8:$I$54,0))</f>
        <v>和歌山県</v>
      </c>
    </row>
    <row r="60" spans="1:10" ht="13.5">
      <c r="A60" s="325" t="s">
        <v>116</v>
      </c>
      <c r="B60" s="344">
        <f>SMALL(B8:B54,2)</f>
        <v>24602.699463467212</v>
      </c>
      <c r="C60" s="362" t="str">
        <f>INDEX(A8:A54,MATCH(B60,$B$8:$B$54,0))</f>
        <v>奈良県</v>
      </c>
      <c r="D60" s="374">
        <f>SMALL(D8:D54,2)</f>
        <v>38269.566554801604</v>
      </c>
      <c r="E60" s="326" t="str">
        <f>INDEX(A8:A54,MATCH(D60,$D$8:$D$54,0))</f>
        <v>和歌山県</v>
      </c>
      <c r="F60" s="368">
        <f>SMALL(F8:F54,2)</f>
        <v>29337.376980269553</v>
      </c>
      <c r="G60" s="328" t="str">
        <f>INDEX(A8:A54,MATCH(F60,$F$8:$F$54,0))</f>
        <v>徳島県</v>
      </c>
      <c r="I60" s="344">
        <f>SMALL(I8:I54,2)</f>
        <v>62101.73593586077</v>
      </c>
      <c r="J60" s="328" t="str">
        <f>INDEX(A8:A54,MATCH(I60,$I$8:$I$54,0))</f>
        <v>群馬県</v>
      </c>
    </row>
    <row r="61" spans="1:10" ht="13.5">
      <c r="A61" s="346" t="s">
        <v>117</v>
      </c>
      <c r="B61" s="347">
        <f>SMALL(B8:B54,1)</f>
        <v>23312.760814512076</v>
      </c>
      <c r="C61" s="364" t="str">
        <f>INDEX(A8:A54,MATCH(B61,$B$8:$B$54,0))</f>
        <v>沖縄県</v>
      </c>
      <c r="D61" s="376">
        <f>SMALL(D8:D54,1)</f>
        <v>36434.18592358824</v>
      </c>
      <c r="E61" s="335" t="str">
        <f>INDEX(A8:A54,MATCH(D61,$D$8:$D$54,0))</f>
        <v>奈良県</v>
      </c>
      <c r="F61" s="370">
        <f>SMALL(F8:F54,1)</f>
        <v>25263.959103763325</v>
      </c>
      <c r="G61" s="328" t="str">
        <f>INDEX(A8:A54,MATCH(F61,$F$8:$F$54,0))</f>
        <v>奈良県</v>
      </c>
      <c r="I61" s="347">
        <f>SMALL(I8:I54,1)</f>
        <v>58249.92654449857</v>
      </c>
      <c r="J61" s="336" t="str">
        <f>INDEX(A8:A54,MATCH(I61,$I$8:$I$54,0))</f>
        <v>福井県</v>
      </c>
    </row>
    <row r="62" spans="1:10" ht="14.25" thickBot="1">
      <c r="A62" s="337" t="s">
        <v>118</v>
      </c>
      <c r="B62" s="338">
        <f>IF(B61=0,0,B56/B61)</f>
        <v>1.772313350997401</v>
      </c>
      <c r="C62" s="365"/>
      <c r="D62" s="377">
        <f>IF(D61=0,0,D56/D61)</f>
        <v>1.6024248965140342</v>
      </c>
      <c r="E62" s="339"/>
      <c r="F62" s="371">
        <f>IF(F61=0,0,F56/F61)</f>
        <v>1.767838828923214</v>
      </c>
      <c r="G62" s="378"/>
      <c r="H62" s="340"/>
      <c r="I62" s="338">
        <f>IF(I61=0,0,I56/I61)</f>
        <v>1.6011955820480486</v>
      </c>
      <c r="J62" s="341"/>
    </row>
    <row r="63" spans="1:10" ht="13.5">
      <c r="A63" s="342"/>
      <c r="B63" s="78"/>
      <c r="C63" s="78"/>
      <c r="D63" s="78"/>
      <c r="E63" s="78"/>
      <c r="F63" s="78"/>
      <c r="G63" s="78"/>
      <c r="H63" s="78"/>
      <c r="I63" s="78"/>
      <c r="J63" s="78"/>
    </row>
    <row r="64" ht="13.5">
      <c r="A64" s="342"/>
    </row>
    <row r="73" ht="13.5">
      <c r="E73" s="34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K67"/>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421" t="s">
        <v>135</v>
      </c>
      <c r="B1" s="421"/>
      <c r="C1" s="421"/>
      <c r="D1" s="421"/>
      <c r="E1" s="421"/>
      <c r="F1" s="421"/>
      <c r="G1" s="421"/>
      <c r="H1" s="421"/>
      <c r="I1" s="421"/>
      <c r="J1" s="421"/>
    </row>
    <row r="2" spans="1:11" ht="17.25">
      <c r="A2" s="283"/>
      <c r="B2" s="283"/>
      <c r="C2" s="283"/>
      <c r="D2" s="283"/>
      <c r="E2" s="283"/>
      <c r="F2" s="283"/>
      <c r="G2" s="283"/>
      <c r="H2" s="283"/>
      <c r="I2" s="283"/>
      <c r="J2" s="283"/>
      <c r="K2" s="78"/>
    </row>
    <row r="3" spans="1:11" ht="13.5">
      <c r="A3" s="284" t="s">
        <v>120</v>
      </c>
      <c r="B3" s="284"/>
      <c r="C3" s="284"/>
      <c r="D3" s="284"/>
      <c r="E3" s="284"/>
      <c r="F3" s="284"/>
      <c r="G3" s="284"/>
      <c r="H3" s="284"/>
      <c r="I3" s="284"/>
      <c r="J3" s="284"/>
      <c r="K3" s="78"/>
    </row>
    <row r="4" spans="1:11" ht="14.25" thickBot="1">
      <c r="A4" s="284"/>
      <c r="B4" s="284"/>
      <c r="C4" s="284"/>
      <c r="D4" s="284"/>
      <c r="E4" s="284"/>
      <c r="F4" s="284"/>
      <c r="G4" s="284"/>
      <c r="H4" s="284"/>
      <c r="I4" s="284"/>
      <c r="J4" s="285" t="s">
        <v>121</v>
      </c>
      <c r="K4" s="78"/>
    </row>
    <row r="5" spans="1:11" ht="18.75" customHeight="1">
      <c r="A5" s="286"/>
      <c r="B5" s="15" t="s">
        <v>61</v>
      </c>
      <c r="C5" s="11"/>
      <c r="D5" s="12" t="s">
        <v>62</v>
      </c>
      <c r="E5" s="11"/>
      <c r="F5" s="12" t="s">
        <v>4</v>
      </c>
      <c r="G5" s="13"/>
      <c r="H5" s="287"/>
      <c r="I5" s="15" t="s">
        <v>63</v>
      </c>
      <c r="J5" s="13"/>
      <c r="K5" s="78"/>
    </row>
    <row r="6" spans="1:11" ht="21.75" customHeight="1" thickBot="1">
      <c r="A6" s="288"/>
      <c r="B6" s="289"/>
      <c r="C6" s="19" t="s">
        <v>133</v>
      </c>
      <c r="D6" s="163"/>
      <c r="E6" s="19" t="s">
        <v>133</v>
      </c>
      <c r="F6" s="163"/>
      <c r="G6" s="22" t="s">
        <v>133</v>
      </c>
      <c r="H6" s="290"/>
      <c r="I6" s="165"/>
      <c r="J6" s="22" t="s">
        <v>133</v>
      </c>
      <c r="K6" s="78"/>
    </row>
    <row r="7" spans="1:11" ht="18.75" customHeight="1">
      <c r="A7" s="291" t="s">
        <v>122</v>
      </c>
      <c r="B7" s="349">
        <v>5456230.25829</v>
      </c>
      <c r="C7" s="293">
        <v>-2.1409517976997137</v>
      </c>
      <c r="D7" s="350">
        <v>3163083.782153</v>
      </c>
      <c r="E7" s="296">
        <v>-0.19403940310634482</v>
      </c>
      <c r="F7" s="350">
        <v>163903.813361</v>
      </c>
      <c r="G7" s="297">
        <v>-31.40463552484654</v>
      </c>
      <c r="H7" s="78"/>
      <c r="I7" s="349">
        <v>7511460.918734</v>
      </c>
      <c r="J7" s="298">
        <v>1.699765230097512</v>
      </c>
      <c r="K7" s="78"/>
    </row>
    <row r="8" spans="1:11" ht="12.75" customHeight="1">
      <c r="A8" s="299" t="s">
        <v>65</v>
      </c>
      <c r="B8" s="84">
        <v>247946.652457</v>
      </c>
      <c r="C8" s="300">
        <v>-3.1850470943761167</v>
      </c>
      <c r="D8" s="81">
        <v>140300.312988</v>
      </c>
      <c r="E8" s="301">
        <v>-1.0688513295352067</v>
      </c>
      <c r="F8" s="81">
        <v>7600.256515</v>
      </c>
      <c r="G8" s="302">
        <v>-31.877567894847985</v>
      </c>
      <c r="H8" s="78"/>
      <c r="I8" s="351">
        <v>414891.939861</v>
      </c>
      <c r="J8" s="304">
        <v>0.5142447830302217</v>
      </c>
      <c r="K8" s="78"/>
    </row>
    <row r="9" spans="1:11" ht="12.75" customHeight="1">
      <c r="A9" s="299" t="s">
        <v>66</v>
      </c>
      <c r="B9" s="84">
        <v>61569.755065</v>
      </c>
      <c r="C9" s="300">
        <v>-2.4212865165582116</v>
      </c>
      <c r="D9" s="81">
        <v>31756.525061</v>
      </c>
      <c r="E9" s="301">
        <v>0.889805192463669</v>
      </c>
      <c r="F9" s="81">
        <v>2229.458518</v>
      </c>
      <c r="G9" s="302">
        <v>-30.913537936218816</v>
      </c>
      <c r="H9" s="78"/>
      <c r="I9" s="352">
        <v>82357.817826</v>
      </c>
      <c r="J9" s="304">
        <v>1.0875840742796754</v>
      </c>
      <c r="K9" s="78"/>
    </row>
    <row r="10" spans="1:11" ht="12.75" customHeight="1">
      <c r="A10" s="299" t="s">
        <v>67</v>
      </c>
      <c r="B10" s="84">
        <v>54494.572001</v>
      </c>
      <c r="C10" s="300">
        <v>-3.489798447089271</v>
      </c>
      <c r="D10" s="81">
        <v>30121.025586</v>
      </c>
      <c r="E10" s="301">
        <v>-0.6125754792449953</v>
      </c>
      <c r="F10" s="81">
        <v>2189.578896</v>
      </c>
      <c r="G10" s="302">
        <v>-33.04693449319079</v>
      </c>
      <c r="H10" s="78"/>
      <c r="I10" s="352">
        <v>78494.690395</v>
      </c>
      <c r="J10" s="304">
        <v>-0.5474497746082676</v>
      </c>
      <c r="K10" s="78"/>
    </row>
    <row r="11" spans="1:11" ht="12.75" customHeight="1">
      <c r="A11" s="299" t="s">
        <v>68</v>
      </c>
      <c r="B11" s="84">
        <v>94386.723225</v>
      </c>
      <c r="C11" s="300">
        <v>-2.6825247091439337</v>
      </c>
      <c r="D11" s="81">
        <v>53973.302519</v>
      </c>
      <c r="E11" s="301">
        <v>0.27457905348981626</v>
      </c>
      <c r="F11" s="81">
        <v>2846.018767</v>
      </c>
      <c r="G11" s="302">
        <v>-26.421920502666822</v>
      </c>
      <c r="H11" s="78"/>
      <c r="I11" s="352">
        <v>119827.806137</v>
      </c>
      <c r="J11" s="304">
        <v>0.39119870183370153</v>
      </c>
      <c r="K11" s="78"/>
    </row>
    <row r="12" spans="1:11" ht="12.75" customHeight="1">
      <c r="A12" s="299" t="s">
        <v>69</v>
      </c>
      <c r="B12" s="84">
        <v>46463.900806</v>
      </c>
      <c r="C12" s="300">
        <v>-3.8981546786859838</v>
      </c>
      <c r="D12" s="81">
        <v>27013.115475</v>
      </c>
      <c r="E12" s="301">
        <v>-1.3463663336751068</v>
      </c>
      <c r="F12" s="81">
        <v>1981.125201</v>
      </c>
      <c r="G12" s="302">
        <v>-30.14604422041667</v>
      </c>
      <c r="H12" s="78"/>
      <c r="I12" s="352">
        <v>75124.348919</v>
      </c>
      <c r="J12" s="304">
        <v>-0.6600948376156595</v>
      </c>
      <c r="K12" s="78"/>
    </row>
    <row r="13" spans="1:11" ht="12.75" customHeight="1">
      <c r="A13" s="306" t="s">
        <v>70</v>
      </c>
      <c r="B13" s="330">
        <v>45853.134189</v>
      </c>
      <c r="C13" s="308">
        <v>-2.1940128737212348</v>
      </c>
      <c r="D13" s="353">
        <v>25497.887219</v>
      </c>
      <c r="E13" s="309">
        <v>1.3177729844573491</v>
      </c>
      <c r="F13" s="353">
        <v>2279.384463</v>
      </c>
      <c r="G13" s="310">
        <v>-32.97730987961816</v>
      </c>
      <c r="H13" s="78"/>
      <c r="I13" s="354">
        <v>77047.464286</v>
      </c>
      <c r="J13" s="312">
        <v>-1.2711978834272486</v>
      </c>
      <c r="K13" s="78"/>
    </row>
    <row r="14" spans="1:11" ht="12.75" customHeight="1">
      <c r="A14" s="299" t="s">
        <v>71</v>
      </c>
      <c r="B14" s="84">
        <v>81510.958412</v>
      </c>
      <c r="C14" s="300">
        <v>-3.1403796179415906</v>
      </c>
      <c r="D14" s="81">
        <v>43260.712249</v>
      </c>
      <c r="E14" s="301">
        <v>0.6498095598081619</v>
      </c>
      <c r="F14" s="81">
        <v>3242.102488</v>
      </c>
      <c r="G14" s="302">
        <v>-30.027914642871707</v>
      </c>
      <c r="H14" s="78"/>
      <c r="I14" s="352">
        <v>119772.006142</v>
      </c>
      <c r="J14" s="304">
        <v>-1.538375034902785</v>
      </c>
      <c r="K14" s="78"/>
    </row>
    <row r="15" spans="1:11" ht="12.75" customHeight="1">
      <c r="A15" s="299" t="s">
        <v>72</v>
      </c>
      <c r="B15" s="84">
        <v>124511.370948</v>
      </c>
      <c r="C15" s="300">
        <v>-0.9522008075057187</v>
      </c>
      <c r="D15" s="81">
        <v>65784.900044</v>
      </c>
      <c r="E15" s="301">
        <v>2.2544993200555723</v>
      </c>
      <c r="F15" s="81">
        <v>4228.782627</v>
      </c>
      <c r="G15" s="302">
        <v>-30.718287332643484</v>
      </c>
      <c r="H15" s="78"/>
      <c r="I15" s="352">
        <v>155620.481336</v>
      </c>
      <c r="J15" s="304">
        <v>1.635566265052276</v>
      </c>
      <c r="K15" s="78"/>
    </row>
    <row r="16" spans="1:11" ht="12.75" customHeight="1">
      <c r="A16" s="299" t="s">
        <v>73</v>
      </c>
      <c r="B16" s="84">
        <v>83697.808146</v>
      </c>
      <c r="C16" s="300">
        <v>-1.7582565513151422</v>
      </c>
      <c r="D16" s="81">
        <v>46387.362609</v>
      </c>
      <c r="E16" s="301">
        <v>2.314008096640862</v>
      </c>
      <c r="F16" s="81">
        <v>3147.779918</v>
      </c>
      <c r="G16" s="302">
        <v>-28.910374104467408</v>
      </c>
      <c r="H16" s="78"/>
      <c r="I16" s="352">
        <v>99982.494566</v>
      </c>
      <c r="J16" s="304">
        <v>1.5537301415731406</v>
      </c>
      <c r="K16" s="78"/>
    </row>
    <row r="17" spans="1:11" ht="12.75" customHeight="1">
      <c r="A17" s="313" t="s">
        <v>74</v>
      </c>
      <c r="B17" s="334">
        <v>85959.005413</v>
      </c>
      <c r="C17" s="314">
        <v>-1.3705841149848368</v>
      </c>
      <c r="D17" s="355">
        <v>47673.324708</v>
      </c>
      <c r="E17" s="315">
        <v>1.7289496203239025</v>
      </c>
      <c r="F17" s="355">
        <v>2757.0507</v>
      </c>
      <c r="G17" s="316">
        <v>-29.899348874765835</v>
      </c>
      <c r="H17" s="78"/>
      <c r="I17" s="356">
        <v>113495.290874</v>
      </c>
      <c r="J17" s="318">
        <v>1.4844056725731463</v>
      </c>
      <c r="K17" s="78"/>
    </row>
    <row r="18" spans="1:11" ht="12.75" customHeight="1">
      <c r="A18" s="299" t="s">
        <v>75</v>
      </c>
      <c r="B18" s="84">
        <v>299992.552054</v>
      </c>
      <c r="C18" s="300">
        <v>-1.8530852108888922</v>
      </c>
      <c r="D18" s="81">
        <v>179344.655187</v>
      </c>
      <c r="E18" s="301">
        <v>-0.0045431634421078115</v>
      </c>
      <c r="F18" s="81">
        <v>7890.648176</v>
      </c>
      <c r="G18" s="302">
        <v>-33.64827255686974</v>
      </c>
      <c r="H18" s="78"/>
      <c r="I18" s="352">
        <v>322936.345126</v>
      </c>
      <c r="J18" s="304">
        <v>4.144743508017299</v>
      </c>
      <c r="K18" s="78"/>
    </row>
    <row r="19" spans="1:11" ht="12.75" customHeight="1">
      <c r="A19" s="299" t="s">
        <v>76</v>
      </c>
      <c r="B19" s="84">
        <v>260047.600101</v>
      </c>
      <c r="C19" s="300">
        <v>-1.669321431598874</v>
      </c>
      <c r="D19" s="81">
        <v>157072.688109</v>
      </c>
      <c r="E19" s="301">
        <v>0.17614086507640536</v>
      </c>
      <c r="F19" s="81">
        <v>6536.948263</v>
      </c>
      <c r="G19" s="302">
        <v>-28.8980360891739</v>
      </c>
      <c r="H19" s="78"/>
      <c r="I19" s="352">
        <v>282036.249873</v>
      </c>
      <c r="J19" s="304">
        <v>4.201437569287208</v>
      </c>
      <c r="K19" s="78"/>
    </row>
    <row r="20" spans="1:11" ht="12.75" customHeight="1">
      <c r="A20" s="299" t="s">
        <v>77</v>
      </c>
      <c r="B20" s="84">
        <v>520651.994034</v>
      </c>
      <c r="C20" s="300">
        <v>-2.0567123207864455</v>
      </c>
      <c r="D20" s="81">
        <v>286909.607847</v>
      </c>
      <c r="E20" s="301">
        <v>-1.0201417646041335</v>
      </c>
      <c r="F20" s="81">
        <v>11445.647261</v>
      </c>
      <c r="G20" s="302">
        <v>-30.21776458600094</v>
      </c>
      <c r="H20" s="78"/>
      <c r="I20" s="352">
        <v>635669.73885</v>
      </c>
      <c r="J20" s="304">
        <v>2.504253437222829</v>
      </c>
      <c r="K20" s="78"/>
    </row>
    <row r="21" spans="1:11" ht="12.75" customHeight="1">
      <c r="A21" s="299" t="s">
        <v>78</v>
      </c>
      <c r="B21" s="84">
        <v>356402.781455</v>
      </c>
      <c r="C21" s="300">
        <v>-2.1323586713420895</v>
      </c>
      <c r="D21" s="81">
        <v>214949.854128</v>
      </c>
      <c r="E21" s="301">
        <v>-0.9585259001592021</v>
      </c>
      <c r="F21" s="81">
        <v>7624.079112</v>
      </c>
      <c r="G21" s="302">
        <v>-34.16885440373197</v>
      </c>
      <c r="H21" s="78"/>
      <c r="I21" s="352">
        <v>413355.001064</v>
      </c>
      <c r="J21" s="304">
        <v>3.2670528519517745</v>
      </c>
      <c r="K21" s="78"/>
    </row>
    <row r="22" spans="1:11" ht="12.75" customHeight="1">
      <c r="A22" s="299" t="s">
        <v>79</v>
      </c>
      <c r="B22" s="84">
        <v>92185.187763</v>
      </c>
      <c r="C22" s="300">
        <v>-2.523795857767041</v>
      </c>
      <c r="D22" s="81">
        <v>55410.754941</v>
      </c>
      <c r="E22" s="301">
        <v>-0.242792608502981</v>
      </c>
      <c r="F22" s="81">
        <v>3738.590639</v>
      </c>
      <c r="G22" s="302">
        <v>-25.32673227690327</v>
      </c>
      <c r="H22" s="78"/>
      <c r="I22" s="352">
        <v>134047.93383</v>
      </c>
      <c r="J22" s="304">
        <v>0.14900711986030046</v>
      </c>
      <c r="K22" s="78"/>
    </row>
    <row r="23" spans="1:11" ht="12.75" customHeight="1">
      <c r="A23" s="306" t="s">
        <v>80</v>
      </c>
      <c r="B23" s="330">
        <v>41130.290296</v>
      </c>
      <c r="C23" s="308">
        <v>-2.799593614836766</v>
      </c>
      <c r="D23" s="353">
        <v>25153.563489</v>
      </c>
      <c r="E23" s="309">
        <v>-0.7038364128808183</v>
      </c>
      <c r="F23" s="353">
        <v>1903.229869</v>
      </c>
      <c r="G23" s="310">
        <v>-34.18523056495687</v>
      </c>
      <c r="H23" s="78"/>
      <c r="I23" s="354">
        <v>74535.27883</v>
      </c>
      <c r="J23" s="312">
        <v>1.4439375501774663</v>
      </c>
      <c r="K23" s="78"/>
    </row>
    <row r="24" spans="1:11" ht="12.75" customHeight="1">
      <c r="A24" s="299" t="s">
        <v>81</v>
      </c>
      <c r="B24" s="84">
        <v>50746.096518</v>
      </c>
      <c r="C24" s="300">
        <v>-2.368134884508308</v>
      </c>
      <c r="D24" s="81">
        <v>30869.731205</v>
      </c>
      <c r="E24" s="301">
        <v>-0.21603427354651217</v>
      </c>
      <c r="F24" s="81">
        <v>1778.909649</v>
      </c>
      <c r="G24" s="302">
        <v>-36.52898095343704</v>
      </c>
      <c r="H24" s="78"/>
      <c r="I24" s="352">
        <v>76596.107973</v>
      </c>
      <c r="J24" s="304">
        <v>1.3610349801713966</v>
      </c>
      <c r="K24" s="78"/>
    </row>
    <row r="25" spans="1:11" ht="12.75" customHeight="1">
      <c r="A25" s="299" t="s">
        <v>82</v>
      </c>
      <c r="B25" s="84">
        <v>32248.828899</v>
      </c>
      <c r="C25" s="300">
        <v>-0.6017924065771325</v>
      </c>
      <c r="D25" s="81">
        <v>20014.966059</v>
      </c>
      <c r="E25" s="301">
        <v>2.6687957668445534</v>
      </c>
      <c r="F25" s="81">
        <v>1439.529278</v>
      </c>
      <c r="G25" s="302">
        <v>-32.5262509332011</v>
      </c>
      <c r="H25" s="78"/>
      <c r="I25" s="352">
        <v>52385.727136</v>
      </c>
      <c r="J25" s="304">
        <v>-0.22221296312278582</v>
      </c>
      <c r="K25" s="78"/>
    </row>
    <row r="26" spans="1:11" ht="12.75" customHeight="1">
      <c r="A26" s="299" t="s">
        <v>83</v>
      </c>
      <c r="B26" s="84">
        <v>37224.302033</v>
      </c>
      <c r="C26" s="300">
        <v>-3.769630519862318</v>
      </c>
      <c r="D26" s="81">
        <v>20939.110232</v>
      </c>
      <c r="E26" s="301">
        <v>-1.5375630106869664</v>
      </c>
      <c r="F26" s="81">
        <v>1206.797081</v>
      </c>
      <c r="G26" s="302">
        <v>-33.118787939343264</v>
      </c>
      <c r="H26" s="78"/>
      <c r="I26" s="352">
        <v>49783.223689</v>
      </c>
      <c r="J26" s="304">
        <v>0.4907235095061395</v>
      </c>
      <c r="K26" s="78"/>
    </row>
    <row r="27" spans="1:11" ht="12.75" customHeight="1">
      <c r="A27" s="313" t="s">
        <v>84</v>
      </c>
      <c r="B27" s="334">
        <v>86960.858513</v>
      </c>
      <c r="C27" s="314">
        <v>-2.321014452502496</v>
      </c>
      <c r="D27" s="355">
        <v>51853.304353</v>
      </c>
      <c r="E27" s="315">
        <v>-0.2572686680255458</v>
      </c>
      <c r="F27" s="355">
        <v>3627.797084</v>
      </c>
      <c r="G27" s="316">
        <v>-31.80162451119878</v>
      </c>
      <c r="H27" s="78"/>
      <c r="I27" s="356">
        <v>134852.150258</v>
      </c>
      <c r="J27" s="318">
        <v>1.6965717343247633</v>
      </c>
      <c r="K27" s="78"/>
    </row>
    <row r="28" spans="1:11" ht="12.75" customHeight="1">
      <c r="A28" s="299" t="s">
        <v>85</v>
      </c>
      <c r="B28" s="84">
        <v>89198.416459</v>
      </c>
      <c r="C28" s="300">
        <v>-3.1537054431646823</v>
      </c>
      <c r="D28" s="81">
        <v>53921.264405</v>
      </c>
      <c r="E28" s="301">
        <v>-1.403627678508201</v>
      </c>
      <c r="F28" s="81">
        <v>2777.531318</v>
      </c>
      <c r="G28" s="302">
        <v>-31.674974373779634</v>
      </c>
      <c r="H28" s="78"/>
      <c r="I28" s="352">
        <v>120024.75394</v>
      </c>
      <c r="J28" s="304">
        <v>1.2059664930579288</v>
      </c>
      <c r="K28" s="78"/>
    </row>
    <row r="29" spans="1:11" ht="12.75" customHeight="1">
      <c r="A29" s="299" t="s">
        <v>86</v>
      </c>
      <c r="B29" s="84">
        <v>157813.154023</v>
      </c>
      <c r="C29" s="300">
        <v>-1.9221559627495566</v>
      </c>
      <c r="D29" s="81">
        <v>95110.360217</v>
      </c>
      <c r="E29" s="301">
        <v>-0.04783916038299196</v>
      </c>
      <c r="F29" s="81">
        <v>5509.59141</v>
      </c>
      <c r="G29" s="302">
        <v>-31.118032314403237</v>
      </c>
      <c r="H29" s="78"/>
      <c r="I29" s="352">
        <v>199284.500984</v>
      </c>
      <c r="J29" s="304">
        <v>2.226854875568634</v>
      </c>
      <c r="K29" s="78"/>
    </row>
    <row r="30" spans="1:11" ht="12.75" customHeight="1">
      <c r="A30" s="299" t="s">
        <v>87</v>
      </c>
      <c r="B30" s="84">
        <v>273722.194323</v>
      </c>
      <c r="C30" s="300">
        <v>-2.2523512108014785</v>
      </c>
      <c r="D30" s="81">
        <v>153653.70276</v>
      </c>
      <c r="E30" s="301">
        <v>-0.7877986746383385</v>
      </c>
      <c r="F30" s="81">
        <v>8279.298201</v>
      </c>
      <c r="G30" s="302">
        <v>-35.194865148804</v>
      </c>
      <c r="H30" s="78"/>
      <c r="I30" s="352">
        <v>390721.932033</v>
      </c>
      <c r="J30" s="304">
        <v>2.3813000499692834</v>
      </c>
      <c r="K30" s="78"/>
    </row>
    <row r="31" spans="1:11" ht="12.75" customHeight="1">
      <c r="A31" s="299" t="s">
        <v>88</v>
      </c>
      <c r="B31" s="84">
        <v>76537.203088</v>
      </c>
      <c r="C31" s="300">
        <v>-2.6778874596396776</v>
      </c>
      <c r="D31" s="81">
        <v>46740.172009</v>
      </c>
      <c r="E31" s="301">
        <v>-0.672121038538819</v>
      </c>
      <c r="F31" s="81">
        <v>2665.545445</v>
      </c>
      <c r="G31" s="302">
        <v>-30.608408907032853</v>
      </c>
      <c r="H31" s="78"/>
      <c r="I31" s="352">
        <v>102763.194859</v>
      </c>
      <c r="J31" s="304">
        <v>1.9088015840253547</v>
      </c>
      <c r="K31" s="78"/>
    </row>
    <row r="32" spans="1:11" ht="12.75" customHeight="1">
      <c r="A32" s="299" t="s">
        <v>89</v>
      </c>
      <c r="B32" s="84">
        <v>54591.58041</v>
      </c>
      <c r="C32" s="300">
        <v>-0.6025275617755881</v>
      </c>
      <c r="D32" s="81">
        <v>33791.286478</v>
      </c>
      <c r="E32" s="301">
        <v>2.6598190503347894</v>
      </c>
      <c r="F32" s="81">
        <v>2078.690421</v>
      </c>
      <c r="G32" s="302">
        <v>-36.44216537283219</v>
      </c>
      <c r="H32" s="78"/>
      <c r="I32" s="352">
        <v>75066.91304</v>
      </c>
      <c r="J32" s="304">
        <v>2.978959399008872</v>
      </c>
      <c r="K32" s="78"/>
    </row>
    <row r="33" spans="1:11" ht="12.75" customHeight="1">
      <c r="A33" s="306" t="s">
        <v>90</v>
      </c>
      <c r="B33" s="330">
        <v>110842.733938</v>
      </c>
      <c r="C33" s="308">
        <v>-1.5849027731897962</v>
      </c>
      <c r="D33" s="353">
        <v>69336.900332</v>
      </c>
      <c r="E33" s="309">
        <v>-0.6123446928903462</v>
      </c>
      <c r="F33" s="353">
        <v>2845.21442</v>
      </c>
      <c r="G33" s="310">
        <v>-34.07163850769285</v>
      </c>
      <c r="H33" s="78"/>
      <c r="I33" s="354">
        <v>164971.519971</v>
      </c>
      <c r="J33" s="312">
        <v>2.5557662402038375</v>
      </c>
      <c r="K33" s="78"/>
    </row>
    <row r="34" spans="1:11" ht="12.75" customHeight="1">
      <c r="A34" s="299" t="s">
        <v>91</v>
      </c>
      <c r="B34" s="84">
        <v>406061.118273</v>
      </c>
      <c r="C34" s="300">
        <v>-2.2817102632714352</v>
      </c>
      <c r="D34" s="81">
        <v>242439.890254</v>
      </c>
      <c r="E34" s="301">
        <v>-0.9843121847480205</v>
      </c>
      <c r="F34" s="81">
        <v>9215.545495</v>
      </c>
      <c r="G34" s="302">
        <v>-32.12681284434706</v>
      </c>
      <c r="H34" s="78"/>
      <c r="I34" s="352">
        <v>526787.143106</v>
      </c>
      <c r="J34" s="304">
        <v>3.4037911329143355</v>
      </c>
      <c r="K34" s="78"/>
    </row>
    <row r="35" spans="1:11" ht="12.75" customHeight="1">
      <c r="A35" s="299" t="s">
        <v>92</v>
      </c>
      <c r="B35" s="84">
        <v>242409.640043</v>
      </c>
      <c r="C35" s="300">
        <v>-0.7092803026846894</v>
      </c>
      <c r="D35" s="81">
        <v>147434.031154</v>
      </c>
      <c r="E35" s="301">
        <v>1.139528338826267</v>
      </c>
      <c r="F35" s="81">
        <v>6662.815052</v>
      </c>
      <c r="G35" s="302">
        <v>-30.45710317775503</v>
      </c>
      <c r="H35" s="78"/>
      <c r="I35" s="352">
        <v>351849.269863</v>
      </c>
      <c r="J35" s="304">
        <v>3.2992695700088177</v>
      </c>
      <c r="K35" s="78"/>
    </row>
    <row r="36" spans="1:11" ht="12.75" customHeight="1">
      <c r="A36" s="299" t="s">
        <v>93</v>
      </c>
      <c r="B36" s="84">
        <v>60328.031488</v>
      </c>
      <c r="C36" s="300">
        <v>-1.2185045471805438</v>
      </c>
      <c r="D36" s="81">
        <v>36777.077393</v>
      </c>
      <c r="E36" s="301">
        <v>1.0159907320356893</v>
      </c>
      <c r="F36" s="81">
        <v>1665.032222</v>
      </c>
      <c r="G36" s="302">
        <v>-34.12982203651286</v>
      </c>
      <c r="H36" s="78"/>
      <c r="I36" s="352">
        <v>84616.518713</v>
      </c>
      <c r="J36" s="304">
        <v>2.9472093609871592</v>
      </c>
      <c r="K36" s="78"/>
    </row>
    <row r="37" spans="1:11" ht="12.75" customHeight="1">
      <c r="A37" s="313" t="s">
        <v>94</v>
      </c>
      <c r="B37" s="334">
        <v>50157.837373</v>
      </c>
      <c r="C37" s="314">
        <v>-1.1728111719996548</v>
      </c>
      <c r="D37" s="355">
        <v>28076.788373</v>
      </c>
      <c r="E37" s="315">
        <v>-0.11632014095694387</v>
      </c>
      <c r="F37" s="355">
        <v>1663.693284</v>
      </c>
      <c r="G37" s="316">
        <v>-30.453097005150127</v>
      </c>
      <c r="H37" s="78"/>
      <c r="I37" s="356">
        <v>70107.143309</v>
      </c>
      <c r="J37" s="318">
        <v>0.7343339880483484</v>
      </c>
      <c r="K37" s="78"/>
    </row>
    <row r="38" spans="1:11" ht="12.75" customHeight="1">
      <c r="A38" s="299" t="s">
        <v>95</v>
      </c>
      <c r="B38" s="84">
        <v>24815.424534</v>
      </c>
      <c r="C38" s="300">
        <v>-2.310876014014667</v>
      </c>
      <c r="D38" s="81">
        <v>14464.907732</v>
      </c>
      <c r="E38" s="301">
        <v>-0.08477397863042313</v>
      </c>
      <c r="F38" s="81">
        <v>1110.348574</v>
      </c>
      <c r="G38" s="302">
        <v>-27.690292488847632</v>
      </c>
      <c r="H38" s="78"/>
      <c r="I38" s="352">
        <v>40506.557129</v>
      </c>
      <c r="J38" s="304">
        <v>1.082743324038546</v>
      </c>
      <c r="K38" s="78"/>
    </row>
    <row r="39" spans="1:11" ht="12.75" customHeight="1">
      <c r="A39" s="299" t="s">
        <v>96</v>
      </c>
      <c r="B39" s="84">
        <v>31597.023806</v>
      </c>
      <c r="C39" s="300">
        <v>-2.0614276018636986</v>
      </c>
      <c r="D39" s="81">
        <v>19563.706817</v>
      </c>
      <c r="E39" s="301">
        <v>0.6740280135397114</v>
      </c>
      <c r="F39" s="81">
        <v>1335.370481</v>
      </c>
      <c r="G39" s="302">
        <v>-34.590020617628355</v>
      </c>
      <c r="H39" s="78"/>
      <c r="I39" s="352">
        <v>55439.837334</v>
      </c>
      <c r="J39" s="304">
        <v>0.15858810140274215</v>
      </c>
      <c r="K39" s="78"/>
    </row>
    <row r="40" spans="1:11" ht="12.75" customHeight="1">
      <c r="A40" s="299" t="s">
        <v>97</v>
      </c>
      <c r="B40" s="84">
        <v>87998.865834</v>
      </c>
      <c r="C40" s="300">
        <v>-1.865970500438067</v>
      </c>
      <c r="D40" s="81">
        <v>55168.163266</v>
      </c>
      <c r="E40" s="301">
        <v>-0.54395296534274</v>
      </c>
      <c r="F40" s="81">
        <v>2743.654923</v>
      </c>
      <c r="G40" s="302">
        <v>-34.52138382259365</v>
      </c>
      <c r="H40" s="78"/>
      <c r="I40" s="352">
        <v>131476.644058</v>
      </c>
      <c r="J40" s="304">
        <v>0.7174090956241486</v>
      </c>
      <c r="K40" s="78"/>
    </row>
    <row r="41" spans="1:11" ht="12.75" customHeight="1">
      <c r="A41" s="299" t="s">
        <v>98</v>
      </c>
      <c r="B41" s="84">
        <v>125709.331425</v>
      </c>
      <c r="C41" s="300">
        <v>-3.3832880663396168</v>
      </c>
      <c r="D41" s="81">
        <v>77792.253351</v>
      </c>
      <c r="E41" s="301">
        <v>-2.1966762174162398</v>
      </c>
      <c r="F41" s="81">
        <v>4016.644573</v>
      </c>
      <c r="G41" s="302">
        <v>-34.18450962526545</v>
      </c>
      <c r="H41" s="78"/>
      <c r="I41" s="352">
        <v>200594.992134</v>
      </c>
      <c r="J41" s="304">
        <v>0.2523701683801818</v>
      </c>
      <c r="K41" s="78"/>
    </row>
    <row r="42" spans="1:11" ht="12.75" customHeight="1">
      <c r="A42" s="299" t="s">
        <v>99</v>
      </c>
      <c r="B42" s="84">
        <v>71070.669577</v>
      </c>
      <c r="C42" s="300">
        <v>-2.911897111818462</v>
      </c>
      <c r="D42" s="81">
        <v>45014.51566</v>
      </c>
      <c r="E42" s="301">
        <v>-0.5890509381278406</v>
      </c>
      <c r="F42" s="81">
        <v>2462.962748</v>
      </c>
      <c r="G42" s="302">
        <v>-33.84621845755164</v>
      </c>
      <c r="H42" s="78"/>
      <c r="I42" s="352">
        <v>117932.293803</v>
      </c>
      <c r="J42" s="304">
        <v>0.24441169682856412</v>
      </c>
      <c r="K42" s="78"/>
    </row>
    <row r="43" spans="1:11" ht="12.75" customHeight="1">
      <c r="A43" s="306" t="s">
        <v>100</v>
      </c>
      <c r="B43" s="330">
        <v>34530.880841</v>
      </c>
      <c r="C43" s="308">
        <v>-1.11149162847029</v>
      </c>
      <c r="D43" s="353">
        <v>18739.066535</v>
      </c>
      <c r="E43" s="309">
        <v>2.9128258165577563</v>
      </c>
      <c r="F43" s="353">
        <v>1343.624657</v>
      </c>
      <c r="G43" s="310">
        <v>-29.097523786381203</v>
      </c>
      <c r="H43" s="78"/>
      <c r="I43" s="354">
        <v>61487.001569</v>
      </c>
      <c r="J43" s="312">
        <v>1.049613744527079</v>
      </c>
      <c r="K43" s="78"/>
    </row>
    <row r="44" spans="1:11" ht="12.75" customHeight="1">
      <c r="A44" s="299" t="s">
        <v>101</v>
      </c>
      <c r="B44" s="84">
        <v>47097.161104</v>
      </c>
      <c r="C44" s="300">
        <v>-2.9727321694955293</v>
      </c>
      <c r="D44" s="81">
        <v>29121.066596</v>
      </c>
      <c r="E44" s="301">
        <v>0.17762616955141652</v>
      </c>
      <c r="F44" s="81">
        <v>1726.657652</v>
      </c>
      <c r="G44" s="302">
        <v>-30.213666219267637</v>
      </c>
      <c r="H44" s="78"/>
      <c r="I44" s="352">
        <v>69047.03847</v>
      </c>
      <c r="J44" s="304">
        <v>-1.1546655085451931</v>
      </c>
      <c r="K44" s="78"/>
    </row>
    <row r="45" spans="1:11" ht="12.75" customHeight="1">
      <c r="A45" s="299" t="s">
        <v>102</v>
      </c>
      <c r="B45" s="84">
        <v>67504.032281</v>
      </c>
      <c r="C45" s="300">
        <v>-2.5933589080931085</v>
      </c>
      <c r="D45" s="81">
        <v>39659.510827</v>
      </c>
      <c r="E45" s="301">
        <v>0.3586686708226523</v>
      </c>
      <c r="F45" s="81">
        <v>2218.22506</v>
      </c>
      <c r="G45" s="302">
        <v>-33.95067469123812</v>
      </c>
      <c r="H45" s="78"/>
      <c r="I45" s="352">
        <v>103498.435791</v>
      </c>
      <c r="J45" s="304">
        <v>1.4873884295977007</v>
      </c>
      <c r="K45" s="78"/>
    </row>
    <row r="46" spans="1:11" ht="12.75" customHeight="1">
      <c r="A46" s="299" t="s">
        <v>103</v>
      </c>
      <c r="B46" s="84">
        <v>39260.27761</v>
      </c>
      <c r="C46" s="300">
        <v>-1.5836843199194277</v>
      </c>
      <c r="D46" s="81">
        <v>23047.504638</v>
      </c>
      <c r="E46" s="301">
        <v>0.8934886361745384</v>
      </c>
      <c r="F46" s="81">
        <v>1352.084946</v>
      </c>
      <c r="G46" s="302">
        <v>-30.156033684884903</v>
      </c>
      <c r="H46" s="78"/>
      <c r="I46" s="352">
        <v>70436.095178</v>
      </c>
      <c r="J46" s="304">
        <v>-0.581900138519515</v>
      </c>
      <c r="K46" s="78"/>
    </row>
    <row r="47" spans="1:11" ht="12.75" customHeight="1">
      <c r="A47" s="313" t="s">
        <v>104</v>
      </c>
      <c r="B47" s="334">
        <v>222930.592672</v>
      </c>
      <c r="C47" s="314">
        <v>-2.0337813611699005</v>
      </c>
      <c r="D47" s="355">
        <v>120596.1114</v>
      </c>
      <c r="E47" s="315">
        <v>-0.16176006575564372</v>
      </c>
      <c r="F47" s="355">
        <v>6827.284167</v>
      </c>
      <c r="G47" s="316">
        <v>-30.124756437341617</v>
      </c>
      <c r="H47" s="78"/>
      <c r="I47" s="356">
        <v>366278.006984</v>
      </c>
      <c r="J47" s="318">
        <v>0.7698419126034537</v>
      </c>
      <c r="K47" s="78"/>
    </row>
    <row r="48" spans="1:11" ht="12.75" customHeight="1">
      <c r="A48" s="306" t="s">
        <v>105</v>
      </c>
      <c r="B48" s="330">
        <v>41673.338458</v>
      </c>
      <c r="C48" s="308">
        <v>-0.6812283426052375</v>
      </c>
      <c r="D48" s="353">
        <v>22911.143718</v>
      </c>
      <c r="E48" s="309">
        <v>2.4301198479807766</v>
      </c>
      <c r="F48" s="353">
        <v>1501.882466</v>
      </c>
      <c r="G48" s="310">
        <v>-29.134477891894477</v>
      </c>
      <c r="H48" s="78"/>
      <c r="I48" s="354">
        <v>64049.08642</v>
      </c>
      <c r="J48" s="312">
        <v>0.4458032289249161</v>
      </c>
      <c r="K48" s="78"/>
    </row>
    <row r="49" spans="1:11" ht="12.75" customHeight="1">
      <c r="A49" s="299" t="s">
        <v>106</v>
      </c>
      <c r="B49" s="84">
        <v>75647.287401</v>
      </c>
      <c r="C49" s="300">
        <v>-2.5053501201528263</v>
      </c>
      <c r="D49" s="81">
        <v>43838.509552</v>
      </c>
      <c r="E49" s="301">
        <v>0.21381929095333874</v>
      </c>
      <c r="F49" s="81">
        <v>2666.793028</v>
      </c>
      <c r="G49" s="302">
        <v>-29.864356716898982</v>
      </c>
      <c r="H49" s="78"/>
      <c r="I49" s="352">
        <v>114073.708284</v>
      </c>
      <c r="J49" s="304">
        <v>0.27779793885405013</v>
      </c>
      <c r="K49" s="78"/>
    </row>
    <row r="50" spans="1:11" ht="12.75" customHeight="1">
      <c r="A50" s="299" t="s">
        <v>107</v>
      </c>
      <c r="B50" s="84">
        <v>89930.05801</v>
      </c>
      <c r="C50" s="300">
        <v>-3.7329637692959636</v>
      </c>
      <c r="D50" s="81">
        <v>48978.497979</v>
      </c>
      <c r="E50" s="301">
        <v>-1.3426830810265784</v>
      </c>
      <c r="F50" s="81">
        <v>2755.830511</v>
      </c>
      <c r="G50" s="302">
        <v>-24.412126195030552</v>
      </c>
      <c r="H50" s="78"/>
      <c r="I50" s="352">
        <v>141523.723565</v>
      </c>
      <c r="J50" s="304">
        <v>0.45113275563493005</v>
      </c>
      <c r="K50" s="78"/>
    </row>
    <row r="51" spans="1:11" ht="12.75" customHeight="1">
      <c r="A51" s="299" t="s">
        <v>108</v>
      </c>
      <c r="B51" s="84">
        <v>58236.98915</v>
      </c>
      <c r="C51" s="300">
        <v>-3.3735697677239216</v>
      </c>
      <c r="D51" s="81">
        <v>35388.561115</v>
      </c>
      <c r="E51" s="301">
        <v>-1.8868113382173561</v>
      </c>
      <c r="F51" s="81">
        <v>2007.455007</v>
      </c>
      <c r="G51" s="302">
        <v>-32.486122146631175</v>
      </c>
      <c r="H51" s="78"/>
      <c r="I51" s="352">
        <v>92289.18069</v>
      </c>
      <c r="J51" s="304">
        <v>0.12297558022844157</v>
      </c>
      <c r="K51" s="78"/>
    </row>
    <row r="52" spans="1:11" ht="12.75" customHeight="1">
      <c r="A52" s="313" t="s">
        <v>109</v>
      </c>
      <c r="B52" s="334">
        <v>56226.580481</v>
      </c>
      <c r="C52" s="314">
        <v>-1.1574126008067651</v>
      </c>
      <c r="D52" s="355">
        <v>31097.170743</v>
      </c>
      <c r="E52" s="315">
        <v>2.166088281914938</v>
      </c>
      <c r="F52" s="355">
        <v>1948.745847</v>
      </c>
      <c r="G52" s="316">
        <v>-30.035002355693734</v>
      </c>
      <c r="H52" s="78"/>
      <c r="I52" s="356">
        <v>75883.391409</v>
      </c>
      <c r="J52" s="318">
        <v>-1.3088545373413751</v>
      </c>
      <c r="K52" s="78"/>
    </row>
    <row r="53" spans="1:11" ht="12.75" customHeight="1">
      <c r="A53" s="299" t="s">
        <v>110</v>
      </c>
      <c r="B53" s="84">
        <v>88283.626783</v>
      </c>
      <c r="C53" s="300">
        <v>-1.9432155572959573</v>
      </c>
      <c r="D53" s="81">
        <v>48429.830743</v>
      </c>
      <c r="E53" s="301">
        <v>0.22780247981305024</v>
      </c>
      <c r="F53" s="81">
        <v>2961.870194</v>
      </c>
      <c r="G53" s="302">
        <v>-25.786214037278356</v>
      </c>
      <c r="H53" s="78"/>
      <c r="I53" s="352">
        <v>137760.210251</v>
      </c>
      <c r="J53" s="304">
        <v>0.11930945166653828</v>
      </c>
      <c r="K53" s="78"/>
    </row>
    <row r="54" spans="1:11" ht="12.75" customHeight="1" thickBot="1">
      <c r="A54" s="299" t="s">
        <v>111</v>
      </c>
      <c r="B54" s="84">
        <v>68071.836577</v>
      </c>
      <c r="C54" s="300">
        <v>-1.139190683138466</v>
      </c>
      <c r="D54" s="81">
        <v>27705.084098</v>
      </c>
      <c r="E54" s="301">
        <v>1.3901032558416517</v>
      </c>
      <c r="F54" s="81">
        <v>1867.706754</v>
      </c>
      <c r="G54" s="302">
        <v>-21.132970220656205</v>
      </c>
      <c r="H54" s="78"/>
      <c r="I54" s="352">
        <v>70179.728876</v>
      </c>
      <c r="J54" s="304">
        <v>2.334516546805716</v>
      </c>
      <c r="K54" s="78"/>
    </row>
    <row r="55" spans="1:11" ht="12.75" customHeight="1" thickBot="1">
      <c r="A55" s="319"/>
      <c r="B55" s="357"/>
      <c r="C55" s="321"/>
      <c r="D55" s="357"/>
      <c r="E55" s="321"/>
      <c r="F55" s="357"/>
      <c r="G55" s="321"/>
      <c r="H55" s="78"/>
      <c r="I55" s="357"/>
      <c r="J55" s="321"/>
      <c r="K55" s="78"/>
    </row>
    <row r="56" spans="1:10" ht="13.5">
      <c r="A56" s="322" t="s">
        <v>112</v>
      </c>
      <c r="B56" s="343">
        <f>LARGE(B8:B54,1)</f>
        <v>520651.994034</v>
      </c>
      <c r="C56" s="361" t="str">
        <f>INDEX(A8:A54,MATCH(B56,$B$8:$B$54,0))</f>
        <v>東京都</v>
      </c>
      <c r="D56" s="372">
        <f>LARGE(D8:D54,1)</f>
        <v>286909.607847</v>
      </c>
      <c r="E56" s="323" t="str">
        <f>INDEX(A8:A54,MATCH(D56,$D$8:$D$54,0))</f>
        <v>東京都</v>
      </c>
      <c r="F56" s="366">
        <f>LARGE(F8:F54,1)</f>
        <v>11445.647261</v>
      </c>
      <c r="G56" s="324" t="str">
        <f>INDEX(A8:A54,MATCH(F56,$F$8:$F$54,0))</f>
        <v>東京都</v>
      </c>
      <c r="I56" s="343">
        <f>LARGE(I8:I54,1)</f>
        <v>635669.73885</v>
      </c>
      <c r="J56" s="324" t="str">
        <f>INDEX(A8:A54,MATCH(I56,$I$8:$I$54,0))</f>
        <v>東京都</v>
      </c>
    </row>
    <row r="57" spans="1:10" ht="13.5">
      <c r="A57" s="325" t="s">
        <v>113</v>
      </c>
      <c r="B57" s="327">
        <f>LARGE(B8:B54,2)</f>
        <v>406061.118273</v>
      </c>
      <c r="C57" s="362" t="str">
        <f>INDEX(A8:A54,MATCH(B57,$B$8:$B$54,0))</f>
        <v>大阪府</v>
      </c>
      <c r="D57" s="373">
        <f>LARGE(D8:D54,2)</f>
        <v>242439.890254</v>
      </c>
      <c r="E57" s="326" t="str">
        <f>INDEX(A8:A54,MATCH(D57,$D$8:$D$54,0))</f>
        <v>大阪府</v>
      </c>
      <c r="F57" s="367">
        <f>LARGE(F8:F54,2)</f>
        <v>9215.545495</v>
      </c>
      <c r="G57" s="328" t="str">
        <f>INDEX(A8:A54,MATCH(F57,$F$8:$F$54,0))</f>
        <v>大阪府</v>
      </c>
      <c r="I57" s="327">
        <f>LARGE(I8:I54,2)</f>
        <v>526787.143106</v>
      </c>
      <c r="J57" s="328" t="str">
        <f>INDEX(A8:A54,MATCH(I57,$I$8:$I$54,0))</f>
        <v>大阪府</v>
      </c>
    </row>
    <row r="58" spans="1:10" ht="13.5">
      <c r="A58" s="325" t="s">
        <v>114</v>
      </c>
      <c r="B58" s="344">
        <f>LARGE(B8:B54,3)</f>
        <v>356402.781455</v>
      </c>
      <c r="C58" s="362" t="str">
        <f>INDEX(A8:A54,MATCH(B58,$B$8:$B$54,0))</f>
        <v>神奈川県</v>
      </c>
      <c r="D58" s="374">
        <f>LARGE(D8:D54,3)</f>
        <v>214949.854128</v>
      </c>
      <c r="E58" s="326" t="str">
        <f>INDEX(A8:A54,MATCH(D58,$D$8:$D$54,0))</f>
        <v>神奈川県</v>
      </c>
      <c r="F58" s="368">
        <f>LARGE(F8:F54,3)</f>
        <v>8279.298201</v>
      </c>
      <c r="G58" s="336" t="str">
        <f>INDEX(A8:A54,MATCH(F58,$F$8:$F$54,0))</f>
        <v>愛知県</v>
      </c>
      <c r="I58" s="344">
        <f>LARGE(I8:I54,3)</f>
        <v>414891.939861</v>
      </c>
      <c r="J58" s="328" t="str">
        <f>INDEX(A8:A54,MATCH(I58,$I$8:$I$54,0))</f>
        <v>北海道</v>
      </c>
    </row>
    <row r="59" spans="1:10" ht="13.5">
      <c r="A59" s="329" t="s">
        <v>115</v>
      </c>
      <c r="B59" s="345">
        <f>SMALL(B8:B54,3)</f>
        <v>32248.828899</v>
      </c>
      <c r="C59" s="363" t="str">
        <f>INDEX(A8:A54,MATCH(B59,$B$8:$B$54,0))</f>
        <v>福井県</v>
      </c>
      <c r="D59" s="375">
        <f>SMALL(D8:D54,3)</f>
        <v>19563.706817</v>
      </c>
      <c r="E59" s="331" t="str">
        <f>INDEX(A8:A54,MATCH(D59,$D$8:$D$54,0))</f>
        <v>島根県</v>
      </c>
      <c r="F59" s="369">
        <f>SMALL(F8:F54,3)</f>
        <v>1335.370481</v>
      </c>
      <c r="G59" s="332" t="str">
        <f>INDEX(A8:A54,MATCH(F59,$F$8:$F$54,0))</f>
        <v>島根県</v>
      </c>
      <c r="I59" s="345">
        <f>SMALL(I8:I54,3)</f>
        <v>52385.727136</v>
      </c>
      <c r="J59" s="332" t="str">
        <f>INDEX(A8:A54,MATCH(I59,$I$8:$I$54,0))</f>
        <v>福井県</v>
      </c>
    </row>
    <row r="60" spans="1:10" ht="13.5">
      <c r="A60" s="325" t="s">
        <v>116</v>
      </c>
      <c r="B60" s="344">
        <f>SMALL(B8:B54,2)</f>
        <v>31597.023806</v>
      </c>
      <c r="C60" s="362" t="str">
        <f>INDEX(A8:A54,MATCH(B60,$B$8:$B$54,0))</f>
        <v>島根県</v>
      </c>
      <c r="D60" s="374">
        <f>SMALL(D8:D54,2)</f>
        <v>18739.066535</v>
      </c>
      <c r="E60" s="326" t="str">
        <f>INDEX(A8:A54,MATCH(D60,$D$8:$D$54,0))</f>
        <v>徳島県</v>
      </c>
      <c r="F60" s="368">
        <f>SMALL(F8:F54,2)</f>
        <v>1206.797081</v>
      </c>
      <c r="G60" s="328" t="str">
        <f>INDEX(A8:A54,MATCH(F60,$F$8:$F$54,0))</f>
        <v>山梨県</v>
      </c>
      <c r="I60" s="344">
        <f>SMALL(I8:I54,2)</f>
        <v>49783.223689</v>
      </c>
      <c r="J60" s="328" t="str">
        <f>INDEX(A8:A54,MATCH(I60,$I$8:$I$54,0))</f>
        <v>山梨県</v>
      </c>
    </row>
    <row r="61" spans="1:10" ht="13.5">
      <c r="A61" s="346" t="s">
        <v>117</v>
      </c>
      <c r="B61" s="347">
        <f>SMALL(B8:B54,1)</f>
        <v>24815.424534</v>
      </c>
      <c r="C61" s="364" t="str">
        <f>INDEX(A8:A54,MATCH(B61,$B$8:$B$54,0))</f>
        <v>鳥取県</v>
      </c>
      <c r="D61" s="376">
        <f>SMALL(D8:D54,1)</f>
        <v>14464.907732</v>
      </c>
      <c r="E61" s="335" t="str">
        <f>INDEX(A8:A54,MATCH(D61,$D$8:$D$54,0))</f>
        <v>鳥取県</v>
      </c>
      <c r="F61" s="370">
        <f>SMALL(F8:F54,1)</f>
        <v>1110.348574</v>
      </c>
      <c r="G61" s="328" t="str">
        <f>INDEX(A8:A54,MATCH(F61,$F$8:$F$54,0))</f>
        <v>鳥取県</v>
      </c>
      <c r="I61" s="347">
        <f>SMALL(I8:I54,1)</f>
        <v>40506.557129</v>
      </c>
      <c r="J61" s="336" t="str">
        <f>INDEX(A8:A54,MATCH(I61,$I$8:$I$54,0))</f>
        <v>鳥取県</v>
      </c>
    </row>
    <row r="62" spans="1:11" ht="14.25" thickBot="1">
      <c r="A62" s="337" t="s">
        <v>118</v>
      </c>
      <c r="B62" s="338">
        <f>IF(B61=0,0,B56/B61)</f>
        <v>20.98098274807455</v>
      </c>
      <c r="C62" s="365"/>
      <c r="D62" s="377">
        <f>IF(D61=0,0,D56/D61)</f>
        <v>19.83487300180174</v>
      </c>
      <c r="E62" s="339"/>
      <c r="F62" s="371">
        <f>IF(F61=0,0,F56/F61)</f>
        <v>10.308156851832008</v>
      </c>
      <c r="G62" s="378"/>
      <c r="H62" s="340"/>
      <c r="I62" s="338">
        <f>IF(I61=0,0,I56/I61)</f>
        <v>15.693008339997938</v>
      </c>
      <c r="J62" s="341"/>
      <c r="K62" s="78"/>
    </row>
    <row r="63" spans="1:11" ht="13.5">
      <c r="A63" s="342"/>
      <c r="B63" s="78"/>
      <c r="C63" s="78"/>
      <c r="D63" s="78"/>
      <c r="E63" s="78"/>
      <c r="F63" s="78"/>
      <c r="G63" s="78"/>
      <c r="H63" s="78"/>
      <c r="I63" s="78"/>
      <c r="J63" s="78"/>
      <c r="K63" s="78"/>
    </row>
    <row r="67" spans="2:3" ht="13.5">
      <c r="B67" s="91"/>
      <c r="C67" s="91"/>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K62"/>
  <sheetViews>
    <sheetView zoomScaleSheetLayoutView="100" zoomScalePageLayoutView="0" workbookViewId="0" topLeftCell="A40">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421" t="s">
        <v>135</v>
      </c>
      <c r="B1" s="421"/>
      <c r="C1" s="421"/>
      <c r="D1" s="421"/>
      <c r="E1" s="421"/>
      <c r="F1" s="421"/>
      <c r="G1" s="421"/>
      <c r="H1" s="421"/>
      <c r="I1" s="421"/>
      <c r="J1" s="421"/>
    </row>
    <row r="2" spans="1:11" ht="17.25">
      <c r="A2" s="283"/>
      <c r="B2" s="283"/>
      <c r="C2" s="283"/>
      <c r="D2" s="283"/>
      <c r="E2" s="283"/>
      <c r="F2" s="283"/>
      <c r="G2" s="283"/>
      <c r="H2" s="283"/>
      <c r="I2" s="283"/>
      <c r="J2" s="283"/>
      <c r="K2" s="78"/>
    </row>
    <row r="3" spans="1:11" ht="13.5">
      <c r="A3" s="284" t="s">
        <v>123</v>
      </c>
      <c r="B3" s="284"/>
      <c r="C3" s="284"/>
      <c r="D3" s="284"/>
      <c r="E3" s="284"/>
      <c r="F3" s="284"/>
      <c r="G3" s="284"/>
      <c r="H3" s="284"/>
      <c r="I3" s="284"/>
      <c r="J3" s="284"/>
      <c r="K3" s="78"/>
    </row>
    <row r="4" spans="1:11" ht="14.25" thickBot="1">
      <c r="A4" s="284"/>
      <c r="B4" s="284"/>
      <c r="C4" s="284"/>
      <c r="D4" s="284"/>
      <c r="E4" s="284"/>
      <c r="F4" s="284"/>
      <c r="G4" s="284"/>
      <c r="H4" s="284"/>
      <c r="I4" s="284"/>
      <c r="J4" s="285" t="s">
        <v>124</v>
      </c>
      <c r="K4" s="78"/>
    </row>
    <row r="5" spans="1:11" ht="18.75" customHeight="1">
      <c r="A5" s="9"/>
      <c r="B5" s="10" t="s">
        <v>61</v>
      </c>
      <c r="C5" s="11"/>
      <c r="D5" s="12" t="s">
        <v>3</v>
      </c>
      <c r="E5" s="11"/>
      <c r="F5" s="12" t="s">
        <v>4</v>
      </c>
      <c r="G5" s="13"/>
      <c r="H5" s="287"/>
      <c r="I5" s="15" t="s">
        <v>63</v>
      </c>
      <c r="J5" s="13"/>
      <c r="K5" s="78"/>
    </row>
    <row r="6" spans="1:11" ht="21.75" customHeight="1" thickBot="1">
      <c r="A6" s="358"/>
      <c r="B6" s="161"/>
      <c r="C6" s="19" t="s">
        <v>133</v>
      </c>
      <c r="D6" s="163"/>
      <c r="E6" s="19" t="s">
        <v>133</v>
      </c>
      <c r="F6" s="163"/>
      <c r="G6" s="22" t="s">
        <v>133</v>
      </c>
      <c r="H6" s="290"/>
      <c r="I6" s="165"/>
      <c r="J6" s="22" t="s">
        <v>133</v>
      </c>
      <c r="K6" s="78"/>
    </row>
    <row r="7" spans="1:11" ht="18.75" customHeight="1">
      <c r="A7" s="291" t="s">
        <v>125</v>
      </c>
      <c r="B7" s="292">
        <v>31661806.833333332</v>
      </c>
      <c r="C7" s="293">
        <v>-3.9308838438399647</v>
      </c>
      <c r="D7" s="295">
        <v>12654667</v>
      </c>
      <c r="E7" s="296">
        <v>0.31326624150584337</v>
      </c>
      <c r="F7" s="294">
        <v>831508.8333333334</v>
      </c>
      <c r="G7" s="298">
        <v>-33.900050359438666</v>
      </c>
      <c r="H7" s="78"/>
      <c r="I7" s="292">
        <v>16365113.5</v>
      </c>
      <c r="J7" s="298">
        <v>3.1553390969512947</v>
      </c>
      <c r="K7" s="78"/>
    </row>
    <row r="8" spans="1:11" ht="12.75" customHeight="1">
      <c r="A8" s="299" t="s">
        <v>65</v>
      </c>
      <c r="B8" s="42">
        <v>1304967.8333333333</v>
      </c>
      <c r="C8" s="300">
        <v>-4.283276164713598</v>
      </c>
      <c r="D8" s="38">
        <v>545362.5</v>
      </c>
      <c r="E8" s="301">
        <v>0.38639947477896897</v>
      </c>
      <c r="F8" s="38">
        <v>33433.833333333336</v>
      </c>
      <c r="G8" s="302">
        <v>-35.32648995093139</v>
      </c>
      <c r="H8" s="78"/>
      <c r="I8" s="303">
        <v>772009.1666666666</v>
      </c>
      <c r="J8" s="304">
        <v>2.576154471830975</v>
      </c>
      <c r="K8" s="78"/>
    </row>
    <row r="9" spans="1:11" ht="12.75" customHeight="1">
      <c r="A9" s="299" t="s">
        <v>66</v>
      </c>
      <c r="B9" s="42">
        <v>369673</v>
      </c>
      <c r="C9" s="300">
        <v>-5.427950379944576</v>
      </c>
      <c r="D9" s="38">
        <v>141013.83333333334</v>
      </c>
      <c r="E9" s="301">
        <v>1.4548833862941564</v>
      </c>
      <c r="F9" s="38">
        <v>11808.833333333334</v>
      </c>
      <c r="G9" s="302">
        <v>-32.29268199453395</v>
      </c>
      <c r="H9" s="78"/>
      <c r="I9" s="305">
        <v>202035</v>
      </c>
      <c r="J9" s="304">
        <v>1.5497050793701277</v>
      </c>
      <c r="K9" s="78"/>
    </row>
    <row r="10" spans="1:11" ht="12.75" customHeight="1">
      <c r="A10" s="299" t="s">
        <v>67</v>
      </c>
      <c r="B10" s="42">
        <v>307331.8333333333</v>
      </c>
      <c r="C10" s="300">
        <v>-4.265103888963594</v>
      </c>
      <c r="D10" s="38">
        <v>132713.3333333333</v>
      </c>
      <c r="E10" s="301">
        <v>0.9545471257722511</v>
      </c>
      <c r="F10" s="38">
        <v>11812.5</v>
      </c>
      <c r="G10" s="302">
        <v>-32.39505136545303</v>
      </c>
      <c r="H10" s="78"/>
      <c r="I10" s="305">
        <v>211295.5</v>
      </c>
      <c r="J10" s="304">
        <v>1.3764233623336821</v>
      </c>
      <c r="K10" s="78"/>
    </row>
    <row r="11" spans="1:11" ht="12.75" customHeight="1">
      <c r="A11" s="299" t="s">
        <v>68</v>
      </c>
      <c r="B11" s="42">
        <v>539973.6666666666</v>
      </c>
      <c r="C11" s="300">
        <v>-4.435331273086717</v>
      </c>
      <c r="D11" s="38">
        <v>213777.66666666666</v>
      </c>
      <c r="E11" s="301">
        <v>1.4397438908752491</v>
      </c>
      <c r="F11" s="38">
        <v>13974.166666666666</v>
      </c>
      <c r="G11" s="302">
        <v>-30.602228144812855</v>
      </c>
      <c r="H11" s="78"/>
      <c r="I11" s="305">
        <v>294152.8333333333</v>
      </c>
      <c r="J11" s="304">
        <v>1.9715818124986555</v>
      </c>
      <c r="K11" s="78"/>
    </row>
    <row r="12" spans="1:11" ht="12.75" customHeight="1">
      <c r="A12" s="299" t="s">
        <v>69</v>
      </c>
      <c r="B12" s="42">
        <v>246879.83333333334</v>
      </c>
      <c r="C12" s="300">
        <v>-4.269141111470859</v>
      </c>
      <c r="D12" s="38">
        <v>113878</v>
      </c>
      <c r="E12" s="301">
        <v>1.297522964614629</v>
      </c>
      <c r="F12" s="38">
        <v>10254.833333333334</v>
      </c>
      <c r="G12" s="302">
        <v>-32.78090347954334</v>
      </c>
      <c r="H12" s="78"/>
      <c r="I12" s="305">
        <v>189341.33333333334</v>
      </c>
      <c r="J12" s="304">
        <v>0.6361245390289696</v>
      </c>
      <c r="K12" s="78"/>
    </row>
    <row r="13" spans="1:11" ht="12.75" customHeight="1">
      <c r="A13" s="306" t="s">
        <v>70</v>
      </c>
      <c r="B13" s="307">
        <v>256502.6666666667</v>
      </c>
      <c r="C13" s="308">
        <v>-4.1304460223892505</v>
      </c>
      <c r="D13" s="50">
        <v>110710.66666666667</v>
      </c>
      <c r="E13" s="309">
        <v>1.4189962899064312</v>
      </c>
      <c r="F13" s="50">
        <v>12442.333333333334</v>
      </c>
      <c r="G13" s="310">
        <v>-32.59415094850702</v>
      </c>
      <c r="H13" s="78"/>
      <c r="I13" s="311">
        <v>192269.16666666666</v>
      </c>
      <c r="J13" s="312">
        <v>0.39824583847894246</v>
      </c>
      <c r="K13" s="78"/>
    </row>
    <row r="14" spans="1:11" ht="12.75" customHeight="1">
      <c r="A14" s="299" t="s">
        <v>71</v>
      </c>
      <c r="B14" s="42">
        <v>485836.3333333333</v>
      </c>
      <c r="C14" s="300">
        <v>-4.639808953661458</v>
      </c>
      <c r="D14" s="38">
        <v>191563.66666666666</v>
      </c>
      <c r="E14" s="301">
        <v>1.9203246178592934</v>
      </c>
      <c r="F14" s="38">
        <v>17904.5</v>
      </c>
      <c r="G14" s="302">
        <v>-29.626208631396906</v>
      </c>
      <c r="H14" s="78"/>
      <c r="I14" s="305">
        <v>293219.3333333333</v>
      </c>
      <c r="J14" s="304">
        <v>1.075435612034255</v>
      </c>
      <c r="K14" s="78"/>
    </row>
    <row r="15" spans="1:11" ht="12.75" customHeight="1">
      <c r="A15" s="299" t="s">
        <v>72</v>
      </c>
      <c r="B15" s="42">
        <v>819748.1666666666</v>
      </c>
      <c r="C15" s="300">
        <v>-4.0695210330751905</v>
      </c>
      <c r="D15" s="38">
        <v>307926.3333333333</v>
      </c>
      <c r="E15" s="301">
        <v>1.3980138138450968</v>
      </c>
      <c r="F15" s="38">
        <v>23211.666666666668</v>
      </c>
      <c r="G15" s="302">
        <v>-32.63649731068374</v>
      </c>
      <c r="H15" s="78"/>
      <c r="I15" s="305">
        <v>375967.6666666667</v>
      </c>
      <c r="J15" s="304">
        <v>3.4899671244289436</v>
      </c>
      <c r="K15" s="78"/>
    </row>
    <row r="16" spans="1:11" ht="12.75" customHeight="1">
      <c r="A16" s="299" t="s">
        <v>73</v>
      </c>
      <c r="B16" s="42">
        <v>526990</v>
      </c>
      <c r="C16" s="300">
        <v>-4.659213541181401</v>
      </c>
      <c r="D16" s="38">
        <v>204367.8333333333</v>
      </c>
      <c r="E16" s="301">
        <v>0.7138304547948451</v>
      </c>
      <c r="F16" s="38">
        <v>15364.666666666666</v>
      </c>
      <c r="G16" s="302">
        <v>-38.92164787258008</v>
      </c>
      <c r="H16" s="78"/>
      <c r="I16" s="305">
        <v>246654.33333333334</v>
      </c>
      <c r="J16" s="304">
        <v>2.6212013521712834</v>
      </c>
      <c r="K16" s="78"/>
    </row>
    <row r="17" spans="1:11" ht="12.75" customHeight="1">
      <c r="A17" s="313" t="s">
        <v>74</v>
      </c>
      <c r="B17" s="44">
        <v>535810.5</v>
      </c>
      <c r="C17" s="314">
        <v>-3.872992123229608</v>
      </c>
      <c r="D17" s="68">
        <v>214004.6666666667</v>
      </c>
      <c r="E17" s="315">
        <v>1.356841713903691</v>
      </c>
      <c r="F17" s="68">
        <v>15629</v>
      </c>
      <c r="G17" s="316">
        <v>-32.45651312709332</v>
      </c>
      <c r="H17" s="78"/>
      <c r="I17" s="317">
        <v>267210.3333333333</v>
      </c>
      <c r="J17" s="318">
        <v>2.7470573193873093</v>
      </c>
      <c r="K17" s="78"/>
    </row>
    <row r="18" spans="1:11" ht="12.75" customHeight="1">
      <c r="A18" s="299" t="s">
        <v>75</v>
      </c>
      <c r="B18" s="42">
        <v>1901941</v>
      </c>
      <c r="C18" s="300">
        <v>-3.8200276311078483</v>
      </c>
      <c r="D18" s="38">
        <v>763898.8333333334</v>
      </c>
      <c r="E18" s="301">
        <v>0.26581397353278646</v>
      </c>
      <c r="F18" s="38">
        <v>44031.166666666664</v>
      </c>
      <c r="G18" s="302">
        <v>-34.57138682298981</v>
      </c>
      <c r="H18" s="78"/>
      <c r="I18" s="305">
        <v>779695.3333333334</v>
      </c>
      <c r="J18" s="304">
        <v>5.941879948575462</v>
      </c>
      <c r="K18" s="78"/>
    </row>
    <row r="19" spans="1:11" ht="12.75" customHeight="1">
      <c r="A19" s="299" t="s">
        <v>76</v>
      </c>
      <c r="B19" s="42">
        <v>1639536.3333333335</v>
      </c>
      <c r="C19" s="300">
        <v>-4.376424066628829</v>
      </c>
      <c r="D19" s="38">
        <v>667487</v>
      </c>
      <c r="E19" s="301">
        <v>-0.18572545829475473</v>
      </c>
      <c r="F19" s="38">
        <v>34752.666666666664</v>
      </c>
      <c r="G19" s="302">
        <v>-33.857568365725314</v>
      </c>
      <c r="H19" s="78"/>
      <c r="I19" s="305">
        <v>708138</v>
      </c>
      <c r="J19" s="304">
        <v>5.315173806815537</v>
      </c>
      <c r="K19" s="78"/>
    </row>
    <row r="20" spans="1:11" ht="12.75" customHeight="1">
      <c r="A20" s="299" t="s">
        <v>77</v>
      </c>
      <c r="B20" s="42">
        <v>3434875.1666666665</v>
      </c>
      <c r="C20" s="300">
        <v>-3.783630325607376</v>
      </c>
      <c r="D20" s="38">
        <v>1104485.8333333333</v>
      </c>
      <c r="E20" s="301">
        <v>-1.0586723477165663</v>
      </c>
      <c r="F20" s="38">
        <v>59640</v>
      </c>
      <c r="G20" s="302">
        <v>-33.46794435581933</v>
      </c>
      <c r="H20" s="78"/>
      <c r="I20" s="305">
        <v>1414021.8333333333</v>
      </c>
      <c r="J20" s="304">
        <v>3.719834119288663</v>
      </c>
      <c r="K20" s="78"/>
    </row>
    <row r="21" spans="1:11" ht="12.75" customHeight="1">
      <c r="A21" s="299" t="s">
        <v>78</v>
      </c>
      <c r="B21" s="42">
        <v>2171680.166666667</v>
      </c>
      <c r="C21" s="300">
        <v>-4.172951523875909</v>
      </c>
      <c r="D21" s="38">
        <v>861795.1666666666</v>
      </c>
      <c r="E21" s="301">
        <v>-0.3476519664431805</v>
      </c>
      <c r="F21" s="38">
        <v>39529.833333333336</v>
      </c>
      <c r="G21" s="302">
        <v>-36.07999870639471</v>
      </c>
      <c r="H21" s="78"/>
      <c r="I21" s="305">
        <v>984963.8333333334</v>
      </c>
      <c r="J21" s="304">
        <v>5.023189474121949</v>
      </c>
      <c r="K21" s="78"/>
    </row>
    <row r="22" spans="1:11" ht="12.75" customHeight="1">
      <c r="A22" s="299" t="s">
        <v>79</v>
      </c>
      <c r="B22" s="42">
        <v>524228</v>
      </c>
      <c r="C22" s="300">
        <v>-3.701649034955423</v>
      </c>
      <c r="D22" s="38">
        <v>242917.5</v>
      </c>
      <c r="E22" s="301">
        <v>1.374797511926701</v>
      </c>
      <c r="F22" s="38">
        <v>21270.833333333332</v>
      </c>
      <c r="G22" s="302">
        <v>-26.843179290815925</v>
      </c>
      <c r="H22" s="78"/>
      <c r="I22" s="305">
        <v>362972.1666666667</v>
      </c>
      <c r="J22" s="304">
        <v>1.264885173181824</v>
      </c>
      <c r="K22" s="78"/>
    </row>
    <row r="23" spans="1:11" ht="12.75" customHeight="1">
      <c r="A23" s="306" t="s">
        <v>80</v>
      </c>
      <c r="B23" s="307">
        <v>223520.33333333334</v>
      </c>
      <c r="C23" s="308">
        <v>-3.802020906273242</v>
      </c>
      <c r="D23" s="50">
        <v>115414.5</v>
      </c>
      <c r="E23" s="309">
        <v>-0.25308104931407627</v>
      </c>
      <c r="F23" s="50">
        <v>9089</v>
      </c>
      <c r="G23" s="310">
        <v>-33.947020990540324</v>
      </c>
      <c r="H23" s="78"/>
      <c r="I23" s="311">
        <v>168476</v>
      </c>
      <c r="J23" s="312">
        <v>1.9797585227272663</v>
      </c>
      <c r="K23" s="78"/>
    </row>
    <row r="24" spans="1:11" ht="12.75" customHeight="1">
      <c r="A24" s="299" t="s">
        <v>81</v>
      </c>
      <c r="B24" s="42">
        <v>258212.33333333334</v>
      </c>
      <c r="C24" s="300">
        <v>-4.039358583427941</v>
      </c>
      <c r="D24" s="38">
        <v>119427.33333333334</v>
      </c>
      <c r="E24" s="301">
        <v>0.11148895029941741</v>
      </c>
      <c r="F24" s="38">
        <v>8388.5</v>
      </c>
      <c r="G24" s="302">
        <v>-33.37525150905432</v>
      </c>
      <c r="H24" s="78"/>
      <c r="I24" s="305">
        <v>157018.33333333334</v>
      </c>
      <c r="J24" s="304">
        <v>2.5177018258425647</v>
      </c>
      <c r="K24" s="78"/>
    </row>
    <row r="25" spans="1:11" ht="12.75" customHeight="1">
      <c r="A25" s="299" t="s">
        <v>82</v>
      </c>
      <c r="B25" s="42">
        <v>168688.16666666666</v>
      </c>
      <c r="C25" s="300">
        <v>-4.098599089431815</v>
      </c>
      <c r="D25" s="38">
        <v>77350.83333333333</v>
      </c>
      <c r="E25" s="301">
        <v>1.0017366627348707</v>
      </c>
      <c r="F25" s="38">
        <v>7549.166666666667</v>
      </c>
      <c r="G25" s="302">
        <v>-33.93474424235352</v>
      </c>
      <c r="H25" s="78"/>
      <c r="I25" s="305">
        <v>116397</v>
      </c>
      <c r="J25" s="304">
        <v>1.5070936159636688</v>
      </c>
      <c r="K25" s="78"/>
    </row>
    <row r="26" spans="1:11" ht="12.75" customHeight="1">
      <c r="A26" s="299" t="s">
        <v>83</v>
      </c>
      <c r="B26" s="42">
        <v>225963.16666666666</v>
      </c>
      <c r="C26" s="300">
        <v>-4.306419008577123</v>
      </c>
      <c r="D26" s="38">
        <v>87769.16666666666</v>
      </c>
      <c r="E26" s="301">
        <v>0.7572844140612176</v>
      </c>
      <c r="F26" s="38">
        <v>7074.666666666667</v>
      </c>
      <c r="G26" s="302">
        <v>-33.20850313911224</v>
      </c>
      <c r="H26" s="78"/>
      <c r="I26" s="305">
        <v>121224.5</v>
      </c>
      <c r="J26" s="304">
        <v>1.9698694511114638</v>
      </c>
      <c r="K26" s="78"/>
    </row>
    <row r="27" spans="1:11" ht="12.75" customHeight="1">
      <c r="A27" s="313" t="s">
        <v>84</v>
      </c>
      <c r="B27" s="44">
        <v>518507.1666666667</v>
      </c>
      <c r="C27" s="314">
        <v>-3.505155470555522</v>
      </c>
      <c r="D27" s="68">
        <v>224891.16666666666</v>
      </c>
      <c r="E27" s="315">
        <v>0.607966191293869</v>
      </c>
      <c r="F27" s="68">
        <v>20460</v>
      </c>
      <c r="G27" s="316">
        <v>-34.756959576526114</v>
      </c>
      <c r="H27" s="78"/>
      <c r="I27" s="317">
        <v>335124.1666666667</v>
      </c>
      <c r="J27" s="318">
        <v>1.8170908317551664</v>
      </c>
      <c r="K27" s="78"/>
    </row>
    <row r="28" spans="1:11" ht="12.75" customHeight="1">
      <c r="A28" s="299" t="s">
        <v>85</v>
      </c>
      <c r="B28" s="42">
        <v>513132</v>
      </c>
      <c r="C28" s="300">
        <v>-4.635244660111169</v>
      </c>
      <c r="D28" s="38">
        <v>220804.83333333334</v>
      </c>
      <c r="E28" s="301">
        <v>0.0524115743485396</v>
      </c>
      <c r="F28" s="38">
        <v>14444</v>
      </c>
      <c r="G28" s="302">
        <v>-33.73552012845509</v>
      </c>
      <c r="H28" s="78"/>
      <c r="I28" s="305">
        <v>284165.1666666667</v>
      </c>
      <c r="J28" s="304">
        <v>2.8473483943664633</v>
      </c>
      <c r="K28" s="78"/>
    </row>
    <row r="29" spans="1:11" ht="12.75" customHeight="1">
      <c r="A29" s="299" t="s">
        <v>86</v>
      </c>
      <c r="B29" s="42">
        <v>944604.6666666667</v>
      </c>
      <c r="C29" s="300">
        <v>-4.146591602500877</v>
      </c>
      <c r="D29" s="38">
        <v>405503.5</v>
      </c>
      <c r="E29" s="301">
        <v>0.20539251097801525</v>
      </c>
      <c r="F29" s="38">
        <v>30354.833333333332</v>
      </c>
      <c r="G29" s="302">
        <v>-33.766696608129294</v>
      </c>
      <c r="H29" s="78"/>
      <c r="I29" s="305">
        <v>505566.3333333333</v>
      </c>
      <c r="J29" s="304">
        <v>3.2913718243262338</v>
      </c>
      <c r="K29" s="78"/>
    </row>
    <row r="30" spans="1:11" ht="12.75" customHeight="1">
      <c r="A30" s="299" t="s">
        <v>87</v>
      </c>
      <c r="B30" s="42">
        <v>1746280.5</v>
      </c>
      <c r="C30" s="300">
        <v>-3.7735802270490524</v>
      </c>
      <c r="D30" s="38">
        <v>702458</v>
      </c>
      <c r="E30" s="301">
        <v>-0.435652545716124</v>
      </c>
      <c r="F30" s="38">
        <v>41134</v>
      </c>
      <c r="G30" s="302">
        <v>-35.7085361946218</v>
      </c>
      <c r="H30" s="78"/>
      <c r="I30" s="305">
        <v>850793.5</v>
      </c>
      <c r="J30" s="304">
        <v>4.305623041240764</v>
      </c>
      <c r="K30" s="78"/>
    </row>
    <row r="31" spans="1:11" ht="12.75" customHeight="1">
      <c r="A31" s="299" t="s">
        <v>88</v>
      </c>
      <c r="B31" s="42">
        <v>430294.3333333334</v>
      </c>
      <c r="C31" s="300">
        <v>-3.6915372925095653</v>
      </c>
      <c r="D31" s="38">
        <v>192392.33333333334</v>
      </c>
      <c r="E31" s="301">
        <v>0.243323792585997</v>
      </c>
      <c r="F31" s="38">
        <v>14326.666666666666</v>
      </c>
      <c r="G31" s="302">
        <v>-33.81226274899325</v>
      </c>
      <c r="H31" s="78"/>
      <c r="I31" s="305">
        <v>252844.66666666666</v>
      </c>
      <c r="J31" s="304">
        <v>2.61907032777782</v>
      </c>
      <c r="K31" s="78"/>
    </row>
    <row r="32" spans="1:11" ht="12.75" customHeight="1">
      <c r="A32" s="299" t="s">
        <v>89</v>
      </c>
      <c r="B32" s="42">
        <v>311119.5</v>
      </c>
      <c r="C32" s="300">
        <v>-2.7282428921448485</v>
      </c>
      <c r="D32" s="38">
        <v>134917.33333333334</v>
      </c>
      <c r="E32" s="301">
        <v>1.7260034004843163</v>
      </c>
      <c r="F32" s="38">
        <v>11128</v>
      </c>
      <c r="G32" s="302">
        <v>-36.237752354030974</v>
      </c>
      <c r="H32" s="78"/>
      <c r="I32" s="305">
        <v>163625</v>
      </c>
      <c r="J32" s="304">
        <v>3.407633047467982</v>
      </c>
      <c r="K32" s="78"/>
    </row>
    <row r="33" spans="1:11" ht="12.75" customHeight="1">
      <c r="A33" s="306" t="s">
        <v>90</v>
      </c>
      <c r="B33" s="307">
        <v>624396.5</v>
      </c>
      <c r="C33" s="308">
        <v>-3.078109950459975</v>
      </c>
      <c r="D33" s="50">
        <v>260483</v>
      </c>
      <c r="E33" s="309">
        <v>0.04397613382572274</v>
      </c>
      <c r="F33" s="50">
        <v>14862.833333333334</v>
      </c>
      <c r="G33" s="310">
        <v>-36.46506458438717</v>
      </c>
      <c r="H33" s="78"/>
      <c r="I33" s="311">
        <v>334732.3333333333</v>
      </c>
      <c r="J33" s="312">
        <v>3.820496079839259</v>
      </c>
      <c r="K33" s="78"/>
    </row>
    <row r="34" spans="1:11" ht="12.75" customHeight="1">
      <c r="A34" s="299" t="s">
        <v>91</v>
      </c>
      <c r="B34" s="42">
        <v>2292327.833333333</v>
      </c>
      <c r="C34" s="300">
        <v>-4.18665075950409</v>
      </c>
      <c r="D34" s="38">
        <v>865947.5</v>
      </c>
      <c r="E34" s="301">
        <v>-1.195331329482599</v>
      </c>
      <c r="F34" s="38">
        <v>44491.666666666664</v>
      </c>
      <c r="G34" s="302">
        <v>-35.08704099522667</v>
      </c>
      <c r="H34" s="78"/>
      <c r="I34" s="305">
        <v>1017959.1666666666</v>
      </c>
      <c r="J34" s="304">
        <v>4.98562491813783</v>
      </c>
      <c r="K34" s="78"/>
    </row>
    <row r="35" spans="1:11" ht="12.75" customHeight="1">
      <c r="A35" s="299" t="s">
        <v>92</v>
      </c>
      <c r="B35" s="42">
        <v>1327647.6666666667</v>
      </c>
      <c r="C35" s="300">
        <v>-3.536831632428161</v>
      </c>
      <c r="D35" s="38">
        <v>563176.8333333334</v>
      </c>
      <c r="E35" s="301">
        <v>-0.059566853737337055</v>
      </c>
      <c r="F35" s="38">
        <v>31947.5</v>
      </c>
      <c r="G35" s="302">
        <v>-34.921216936067054</v>
      </c>
      <c r="H35" s="78"/>
      <c r="I35" s="305">
        <v>710812.1666666666</v>
      </c>
      <c r="J35" s="304">
        <v>3.6183688646805905</v>
      </c>
      <c r="K35" s="78"/>
    </row>
    <row r="36" spans="1:11" ht="12.75" customHeight="1">
      <c r="A36" s="299" t="s">
        <v>93</v>
      </c>
      <c r="B36" s="42">
        <v>351795.8333333333</v>
      </c>
      <c r="C36" s="300">
        <v>-3.183097480382287</v>
      </c>
      <c r="D36" s="38">
        <v>150090.33333333334</v>
      </c>
      <c r="E36" s="301">
        <v>0.5152211231731201</v>
      </c>
      <c r="F36" s="38">
        <v>9194</v>
      </c>
      <c r="G36" s="302">
        <v>-33.89416163359218</v>
      </c>
      <c r="H36" s="78"/>
      <c r="I36" s="305">
        <v>186398</v>
      </c>
      <c r="J36" s="304">
        <v>4.323930024607421</v>
      </c>
      <c r="K36" s="78"/>
    </row>
    <row r="37" spans="1:11" ht="12.75" customHeight="1">
      <c r="A37" s="313" t="s">
        <v>94</v>
      </c>
      <c r="B37" s="44">
        <v>285755.1666666666</v>
      </c>
      <c r="C37" s="314">
        <v>-3.985710957695119</v>
      </c>
      <c r="D37" s="68">
        <v>113132.33333333334</v>
      </c>
      <c r="E37" s="315">
        <v>0.025198084945571964</v>
      </c>
      <c r="F37" s="68">
        <v>8440.333333333334</v>
      </c>
      <c r="G37" s="316">
        <v>-31.982163483493153</v>
      </c>
      <c r="H37" s="78"/>
      <c r="I37" s="317">
        <v>153398.16666666666</v>
      </c>
      <c r="J37" s="318">
        <v>1.863761677562593</v>
      </c>
      <c r="K37" s="78"/>
    </row>
    <row r="38" spans="1:11" ht="12.75" customHeight="1">
      <c r="A38" s="299" t="s">
        <v>95</v>
      </c>
      <c r="B38" s="42">
        <v>133305.3333333333</v>
      </c>
      <c r="C38" s="300">
        <v>-3.495290184254145</v>
      </c>
      <c r="D38" s="38">
        <v>69758.16666666667</v>
      </c>
      <c r="E38" s="301">
        <v>19.90471770543276</v>
      </c>
      <c r="F38" s="38">
        <v>5871</v>
      </c>
      <c r="G38" s="302">
        <v>-29.933366484336148</v>
      </c>
      <c r="H38" s="78"/>
      <c r="I38" s="305">
        <v>90417.83333333333</v>
      </c>
      <c r="J38" s="304">
        <v>1.1228687581899237</v>
      </c>
      <c r="K38" s="78"/>
    </row>
    <row r="39" spans="1:11" ht="12.75" customHeight="1">
      <c r="A39" s="299" t="s">
        <v>96</v>
      </c>
      <c r="B39" s="42">
        <v>147408.83333333334</v>
      </c>
      <c r="C39" s="300">
        <v>-3.5194105917208702</v>
      </c>
      <c r="D39" s="38">
        <v>74269.83333333334</v>
      </c>
      <c r="E39" s="301">
        <v>1.2133270645525442</v>
      </c>
      <c r="F39" s="38">
        <v>6512.333333333333</v>
      </c>
      <c r="G39" s="302">
        <v>-35.05418522704609</v>
      </c>
      <c r="H39" s="78"/>
      <c r="I39" s="305">
        <v>123631.83333333333</v>
      </c>
      <c r="J39" s="304">
        <v>0.36449884115346265</v>
      </c>
      <c r="K39" s="78"/>
    </row>
    <row r="40" spans="1:11" ht="12.75" customHeight="1">
      <c r="A40" s="299" t="s">
        <v>97</v>
      </c>
      <c r="B40" s="42">
        <v>439375</v>
      </c>
      <c r="C40" s="300">
        <v>-3.170178067700988</v>
      </c>
      <c r="D40" s="38">
        <v>201619.66666666666</v>
      </c>
      <c r="E40" s="301">
        <v>0.13135992702777344</v>
      </c>
      <c r="F40" s="38">
        <v>13262.5</v>
      </c>
      <c r="G40" s="302">
        <v>-35.86281937615861</v>
      </c>
      <c r="H40" s="78"/>
      <c r="I40" s="305">
        <v>273920.5</v>
      </c>
      <c r="J40" s="304">
        <v>2.3807313874933556</v>
      </c>
      <c r="K40" s="78"/>
    </row>
    <row r="41" spans="1:11" ht="12.75" customHeight="1">
      <c r="A41" s="299" t="s">
        <v>98</v>
      </c>
      <c r="B41" s="42">
        <v>634588.1666666666</v>
      </c>
      <c r="C41" s="300">
        <v>-3.559495043135115</v>
      </c>
      <c r="D41" s="38">
        <v>292383.6666666667</v>
      </c>
      <c r="E41" s="301">
        <v>0.11596386401639336</v>
      </c>
      <c r="F41" s="38">
        <v>18049</v>
      </c>
      <c r="G41" s="302">
        <v>-37.32623415706927</v>
      </c>
      <c r="H41" s="78"/>
      <c r="I41" s="305">
        <v>386054.3333333333</v>
      </c>
      <c r="J41" s="304">
        <v>2.9107286218167445</v>
      </c>
      <c r="K41" s="78"/>
    </row>
    <row r="42" spans="1:11" ht="12.75" customHeight="1">
      <c r="A42" s="299" t="s">
        <v>99</v>
      </c>
      <c r="B42" s="42">
        <v>332688.6666666667</v>
      </c>
      <c r="C42" s="300">
        <v>-4.322230620900953</v>
      </c>
      <c r="D42" s="38">
        <v>166786</v>
      </c>
      <c r="E42" s="301">
        <v>-0.1420959147424412</v>
      </c>
      <c r="F42" s="38">
        <v>11732.666666666666</v>
      </c>
      <c r="G42" s="302">
        <v>-36.81980955116182</v>
      </c>
      <c r="H42" s="78"/>
      <c r="I42" s="305">
        <v>231514.16666666666</v>
      </c>
      <c r="J42" s="304">
        <v>2.206841037987118</v>
      </c>
      <c r="K42" s="78"/>
    </row>
    <row r="43" spans="1:11" ht="12.75" customHeight="1">
      <c r="A43" s="306" t="s">
        <v>100</v>
      </c>
      <c r="B43" s="307">
        <v>174927.5</v>
      </c>
      <c r="C43" s="308">
        <v>-3.4309116035824587</v>
      </c>
      <c r="D43" s="50">
        <v>74394.33333333333</v>
      </c>
      <c r="E43" s="309">
        <v>1.099861837783962</v>
      </c>
      <c r="F43" s="50">
        <v>6343.833333333333</v>
      </c>
      <c r="G43" s="310">
        <v>-34.60302733536072</v>
      </c>
      <c r="H43" s="78"/>
      <c r="I43" s="311">
        <v>121815.16666666667</v>
      </c>
      <c r="J43" s="312">
        <v>1.2810990430211007</v>
      </c>
      <c r="K43" s="78"/>
    </row>
    <row r="44" spans="1:11" ht="12.75" customHeight="1">
      <c r="A44" s="299" t="s">
        <v>101</v>
      </c>
      <c r="B44" s="42">
        <v>228743.66666666666</v>
      </c>
      <c r="C44" s="300">
        <v>-3.330591062639286</v>
      </c>
      <c r="D44" s="38">
        <v>105847.66666666667</v>
      </c>
      <c r="E44" s="301">
        <v>1.0329418240419415</v>
      </c>
      <c r="F44" s="38">
        <v>8437.5</v>
      </c>
      <c r="G44" s="302">
        <v>-33.54206049149339</v>
      </c>
      <c r="H44" s="78"/>
      <c r="I44" s="305">
        <v>146197.66666666666</v>
      </c>
      <c r="J44" s="304">
        <v>1.6010646738393746</v>
      </c>
      <c r="K44" s="78"/>
    </row>
    <row r="45" spans="1:11" ht="12.75" customHeight="1">
      <c r="A45" s="299" t="s">
        <v>102</v>
      </c>
      <c r="B45" s="42">
        <v>354577.6666666667</v>
      </c>
      <c r="C45" s="300">
        <v>-4.1574051131884175</v>
      </c>
      <c r="D45" s="38">
        <v>154695.83333333334</v>
      </c>
      <c r="E45" s="301">
        <v>0.5881345719524802</v>
      </c>
      <c r="F45" s="38">
        <v>11792.666666666666</v>
      </c>
      <c r="G45" s="302">
        <v>-33.721137183270116</v>
      </c>
      <c r="H45" s="78"/>
      <c r="I45" s="305">
        <v>219898.66666666666</v>
      </c>
      <c r="J45" s="304">
        <v>1.9025949250748084</v>
      </c>
      <c r="K45" s="78"/>
    </row>
    <row r="46" spans="1:11" ht="12.75" customHeight="1">
      <c r="A46" s="299" t="s">
        <v>103</v>
      </c>
      <c r="B46" s="42">
        <v>193347</v>
      </c>
      <c r="C46" s="300">
        <v>-3.812487407374249</v>
      </c>
      <c r="D46" s="38">
        <v>82624.33333333333</v>
      </c>
      <c r="E46" s="301">
        <v>0.5457808966545201</v>
      </c>
      <c r="F46" s="38">
        <v>6595.5</v>
      </c>
      <c r="G46" s="302">
        <v>-33.901787205612166</v>
      </c>
      <c r="H46" s="78"/>
      <c r="I46" s="305">
        <v>123169.83333333333</v>
      </c>
      <c r="J46" s="304">
        <v>1.0639476286138745</v>
      </c>
      <c r="K46" s="78"/>
    </row>
    <row r="47" spans="1:11" ht="12.75" customHeight="1">
      <c r="A47" s="313" t="s">
        <v>104</v>
      </c>
      <c r="B47" s="44">
        <v>1224041</v>
      </c>
      <c r="C47" s="314">
        <v>-3.3140042419823033</v>
      </c>
      <c r="D47" s="68">
        <v>461417.3333333333</v>
      </c>
      <c r="E47" s="315">
        <v>0.8840321778967279</v>
      </c>
      <c r="F47" s="68">
        <v>31247.166666666668</v>
      </c>
      <c r="G47" s="316">
        <v>-34.20633360939934</v>
      </c>
      <c r="H47" s="78"/>
      <c r="I47" s="317">
        <v>635590.5</v>
      </c>
      <c r="J47" s="318">
        <v>3.1367442313309226</v>
      </c>
      <c r="K47" s="78"/>
    </row>
    <row r="48" spans="1:11" ht="12.75" customHeight="1">
      <c r="A48" s="306" t="s">
        <v>105</v>
      </c>
      <c r="B48" s="307">
        <v>199142.16666666666</v>
      </c>
      <c r="C48" s="308">
        <v>-3.7270668997913248</v>
      </c>
      <c r="D48" s="50">
        <v>78763</v>
      </c>
      <c r="E48" s="309">
        <v>1.8357579531912904</v>
      </c>
      <c r="F48" s="50">
        <v>6553.666666666667</v>
      </c>
      <c r="G48" s="310">
        <v>-32.74496724648091</v>
      </c>
      <c r="H48" s="78"/>
      <c r="I48" s="311">
        <v>120476.33333333333</v>
      </c>
      <c r="J48" s="312">
        <v>1.3520467180303086</v>
      </c>
      <c r="K48" s="78"/>
    </row>
    <row r="49" spans="1:11" ht="12.75" customHeight="1">
      <c r="A49" s="299" t="s">
        <v>106</v>
      </c>
      <c r="B49" s="42">
        <v>372376.3333333333</v>
      </c>
      <c r="C49" s="300">
        <v>-3.676760325960899</v>
      </c>
      <c r="D49" s="38">
        <v>147863.66666666666</v>
      </c>
      <c r="E49" s="301">
        <v>1.1620415716923134</v>
      </c>
      <c r="F49" s="38">
        <v>11985</v>
      </c>
      <c r="G49" s="302">
        <v>-33.68010403120937</v>
      </c>
      <c r="H49" s="78"/>
      <c r="I49" s="305">
        <v>211573.16666666666</v>
      </c>
      <c r="J49" s="304">
        <v>1.5154883533468535</v>
      </c>
      <c r="K49" s="78"/>
    </row>
    <row r="50" spans="1:11" ht="12.75" customHeight="1">
      <c r="A50" s="299" t="s">
        <v>107</v>
      </c>
      <c r="B50" s="42">
        <v>474280.8333333333</v>
      </c>
      <c r="C50" s="300">
        <v>-3.9908595658597505</v>
      </c>
      <c r="D50" s="38">
        <v>180380</v>
      </c>
      <c r="E50" s="301">
        <v>1.0203967338343887</v>
      </c>
      <c r="F50" s="38">
        <v>13767.833333333334</v>
      </c>
      <c r="G50" s="302">
        <v>-26.066838506426095</v>
      </c>
      <c r="H50" s="78"/>
      <c r="I50" s="305">
        <v>274624.1666666667</v>
      </c>
      <c r="J50" s="304">
        <v>1.3643239558874143</v>
      </c>
      <c r="K50" s="78"/>
    </row>
    <row r="51" spans="1:11" ht="12.75" customHeight="1">
      <c r="A51" s="299" t="s">
        <v>108</v>
      </c>
      <c r="B51" s="42">
        <v>282336.5</v>
      </c>
      <c r="C51" s="300">
        <v>-3.3529420825895215</v>
      </c>
      <c r="D51" s="38">
        <v>125639.16666666666</v>
      </c>
      <c r="E51" s="301">
        <v>0.6210773884049274</v>
      </c>
      <c r="F51" s="38">
        <v>9566.166666666666</v>
      </c>
      <c r="G51" s="302">
        <v>-32.44471122724009</v>
      </c>
      <c r="H51" s="78"/>
      <c r="I51" s="305">
        <v>181525.83333333334</v>
      </c>
      <c r="J51" s="304">
        <v>1.8756863236623076</v>
      </c>
      <c r="K51" s="78"/>
    </row>
    <row r="52" spans="1:11" ht="12.75" customHeight="1">
      <c r="A52" s="313" t="s">
        <v>109</v>
      </c>
      <c r="B52" s="44">
        <v>303732.3333333333</v>
      </c>
      <c r="C52" s="314">
        <v>-4.304022668006752</v>
      </c>
      <c r="D52" s="68">
        <v>119423.5</v>
      </c>
      <c r="E52" s="315">
        <v>1.140928608329645</v>
      </c>
      <c r="F52" s="68">
        <v>10003.333333333334</v>
      </c>
      <c r="G52" s="316">
        <v>-32.1194299932142</v>
      </c>
      <c r="H52" s="78"/>
      <c r="I52" s="317">
        <v>170866.16666666666</v>
      </c>
      <c r="J52" s="318">
        <v>1.671555880842007</v>
      </c>
      <c r="K52" s="78"/>
    </row>
    <row r="53" spans="1:11" ht="12.75" customHeight="1">
      <c r="A53" s="299" t="s">
        <v>110</v>
      </c>
      <c r="B53" s="42">
        <v>426715.5</v>
      </c>
      <c r="C53" s="300">
        <v>-3.5667191088174093</v>
      </c>
      <c r="D53" s="38">
        <v>168589.33333333334</v>
      </c>
      <c r="E53" s="301">
        <v>1.4736478854306512</v>
      </c>
      <c r="F53" s="38">
        <v>13268.333333333334</v>
      </c>
      <c r="G53" s="302">
        <v>-29.23555555555555</v>
      </c>
      <c r="H53" s="78"/>
      <c r="I53" s="305">
        <v>263007.5</v>
      </c>
      <c r="J53" s="304">
        <v>0.8269104333708412</v>
      </c>
      <c r="K53" s="78"/>
    </row>
    <row r="54" spans="1:11" ht="12.75" customHeight="1" thickBot="1">
      <c r="A54" s="359" t="s">
        <v>111</v>
      </c>
      <c r="B54" s="42">
        <v>452000.6666666666</v>
      </c>
      <c r="C54" s="300">
        <v>-3.916223006149437</v>
      </c>
      <c r="D54" s="38">
        <v>100549.66666666666</v>
      </c>
      <c r="E54" s="301">
        <v>3.8080276409362455</v>
      </c>
      <c r="F54" s="38">
        <v>8574.333333333334</v>
      </c>
      <c r="G54" s="302">
        <v>-33.677968286708776</v>
      </c>
      <c r="H54" s="78"/>
      <c r="I54" s="305">
        <v>138349.5</v>
      </c>
      <c r="J54" s="304">
        <v>2.444939194309171</v>
      </c>
      <c r="K54" s="78"/>
    </row>
    <row r="55" spans="1:11" ht="12.75" customHeight="1" thickBot="1">
      <c r="A55" s="319"/>
      <c r="B55" s="320"/>
      <c r="C55" s="321"/>
      <c r="D55" s="320"/>
      <c r="E55" s="321"/>
      <c r="F55" s="320"/>
      <c r="G55" s="321"/>
      <c r="H55" s="78"/>
      <c r="I55" s="320"/>
      <c r="J55" s="321"/>
      <c r="K55" s="78"/>
    </row>
    <row r="56" spans="1:10" ht="13.5">
      <c r="A56" s="322" t="s">
        <v>112</v>
      </c>
      <c r="B56" s="343">
        <f>LARGE(B8:B54,1)</f>
        <v>3434875.1666666665</v>
      </c>
      <c r="C56" s="361" t="str">
        <f>INDEX(A8:A54,MATCH(B56,$B$8:$B$54,0))</f>
        <v>東京都</v>
      </c>
      <c r="D56" s="372">
        <f>LARGE(D8:D54,1)</f>
        <v>1104485.8333333333</v>
      </c>
      <c r="E56" s="323" t="str">
        <f>INDEX(A8:A54,MATCH(D56,$D$8:$D$54,0))</f>
        <v>東京都</v>
      </c>
      <c r="F56" s="366">
        <f>LARGE(F8:F54,1)</f>
        <v>59640</v>
      </c>
      <c r="G56" s="324" t="str">
        <f>INDEX(A8:A54,MATCH(F56,$F$8:$F$54,0))</f>
        <v>東京都</v>
      </c>
      <c r="I56" s="343">
        <f>LARGE(I8:I54,1)</f>
        <v>1414021.8333333333</v>
      </c>
      <c r="J56" s="324" t="str">
        <f>INDEX(A8:A54,MATCH(I56,$I$8:$I$54,0))</f>
        <v>東京都</v>
      </c>
    </row>
    <row r="57" spans="1:10" ht="13.5">
      <c r="A57" s="325" t="s">
        <v>113</v>
      </c>
      <c r="B57" s="327">
        <f>LARGE(B8:B54,2)</f>
        <v>2292327.833333333</v>
      </c>
      <c r="C57" s="362" t="str">
        <f>INDEX(A8:A54,MATCH(B57,$B$8:$B$54,0))</f>
        <v>大阪府</v>
      </c>
      <c r="D57" s="373">
        <f>LARGE(D8:D54,2)</f>
        <v>865947.5</v>
      </c>
      <c r="E57" s="326" t="str">
        <f>INDEX(A8:A54,MATCH(D57,$D$8:$D$54,0))</f>
        <v>大阪府</v>
      </c>
      <c r="F57" s="367">
        <f>LARGE(F8:F54,2)</f>
        <v>44491.666666666664</v>
      </c>
      <c r="G57" s="328" t="str">
        <f>INDEX(A8:A54,MATCH(F57,$F$8:$F$54,0))</f>
        <v>大阪府</v>
      </c>
      <c r="I57" s="327">
        <f>LARGE(I8:I54,2)</f>
        <v>1017959.1666666666</v>
      </c>
      <c r="J57" s="328" t="str">
        <f>INDEX(A8:A54,MATCH(I57,$I$8:$I$54,0))</f>
        <v>大阪府</v>
      </c>
    </row>
    <row r="58" spans="1:10" ht="13.5">
      <c r="A58" s="325" t="s">
        <v>114</v>
      </c>
      <c r="B58" s="344">
        <f>LARGE(B8:B54,3)</f>
        <v>2171680.166666667</v>
      </c>
      <c r="C58" s="362" t="str">
        <f>INDEX(A8:A54,MATCH(B58,$B$8:$B$54,0))</f>
        <v>神奈川県</v>
      </c>
      <c r="D58" s="374">
        <f>LARGE(D8:D54,3)</f>
        <v>861795.1666666666</v>
      </c>
      <c r="E58" s="326" t="str">
        <f>INDEX(A8:A54,MATCH(D58,$D$8:$D$54,0))</f>
        <v>神奈川県</v>
      </c>
      <c r="F58" s="368">
        <f>LARGE(F8:F54,3)</f>
        <v>44031.166666666664</v>
      </c>
      <c r="G58" s="336" t="str">
        <f>INDEX(A8:A54,MATCH(F58,$F$8:$F$54,0))</f>
        <v>埼玉県</v>
      </c>
      <c r="I58" s="344">
        <f>LARGE(I8:I54,3)</f>
        <v>984963.8333333334</v>
      </c>
      <c r="J58" s="328" t="str">
        <f>INDEX(A8:A54,MATCH(I58,$I$8:$I$54,0))</f>
        <v>神奈川県</v>
      </c>
    </row>
    <row r="59" spans="1:10" ht="13.5">
      <c r="A59" s="329" t="s">
        <v>115</v>
      </c>
      <c r="B59" s="345">
        <f>SMALL(B8:B54,3)</f>
        <v>168688.16666666666</v>
      </c>
      <c r="C59" s="363" t="str">
        <f>INDEX(A8:A54,MATCH(B59,$B$8:$B$54,0))</f>
        <v>福井県</v>
      </c>
      <c r="D59" s="375">
        <f>SMALL(D8:D54,3)</f>
        <v>74394.33333333333</v>
      </c>
      <c r="E59" s="331" t="str">
        <f>INDEX(A8:A54,MATCH(D59,$D$8:$D$54,0))</f>
        <v>徳島県</v>
      </c>
      <c r="F59" s="369">
        <f>SMALL(F8:F54,3)</f>
        <v>6512.333333333333</v>
      </c>
      <c r="G59" s="332" t="str">
        <f>INDEX(A8:A54,MATCH(F59,$F$8:$F$54,0))</f>
        <v>島根県</v>
      </c>
      <c r="I59" s="345">
        <f>SMALL(I8:I54,3)</f>
        <v>120476.33333333333</v>
      </c>
      <c r="J59" s="332" t="str">
        <f>INDEX(A8:A54,MATCH(I59,$I$8:$I$54,0))</f>
        <v>佐賀県</v>
      </c>
    </row>
    <row r="60" spans="1:10" ht="13.5">
      <c r="A60" s="325" t="s">
        <v>116</v>
      </c>
      <c r="B60" s="344">
        <f>SMALL(B8:B54,2)</f>
        <v>147408.83333333334</v>
      </c>
      <c r="C60" s="362" t="str">
        <f>INDEX(A8:A54,MATCH(B60,$B$8:$B$54,0))</f>
        <v>島根県</v>
      </c>
      <c r="D60" s="374">
        <f>SMALL(D8:D54,2)</f>
        <v>74269.83333333334</v>
      </c>
      <c r="E60" s="326" t="str">
        <f>INDEX(A8:A54,MATCH(D60,$D$8:$D$54,0))</f>
        <v>島根県</v>
      </c>
      <c r="F60" s="368">
        <f>SMALL(F8:F54,2)</f>
        <v>6343.833333333333</v>
      </c>
      <c r="G60" s="328" t="str">
        <f>INDEX(A8:A54,MATCH(F60,$F$8:$F$54,0))</f>
        <v>徳島県</v>
      </c>
      <c r="I60" s="344">
        <f>SMALL(I8:I54,2)</f>
        <v>116397</v>
      </c>
      <c r="J60" s="328" t="str">
        <f>INDEX(A8:A54,MATCH(I60,$I$8:$I$54,0))</f>
        <v>福井県</v>
      </c>
    </row>
    <row r="61" spans="1:11" ht="13.5">
      <c r="A61" s="346" t="s">
        <v>117</v>
      </c>
      <c r="B61" s="347">
        <f>SMALL(B8:B54,1)</f>
        <v>133305.3333333333</v>
      </c>
      <c r="C61" s="364" t="str">
        <f>INDEX(A8:A54,MATCH(B61,$B$8:$B$54,0))</f>
        <v>鳥取県</v>
      </c>
      <c r="D61" s="376">
        <f>SMALL(D8:D54,1)</f>
        <v>69758.16666666667</v>
      </c>
      <c r="E61" s="335" t="str">
        <f>INDEX(A8:A54,MATCH(D61,$D$8:$D$54,0))</f>
        <v>鳥取県</v>
      </c>
      <c r="F61" s="370">
        <f>SMALL(F8:F54,1)</f>
        <v>5871</v>
      </c>
      <c r="G61" s="328" t="str">
        <f>INDEX(A8:A54,MATCH(F61,$F$8:$F$54,0))</f>
        <v>鳥取県</v>
      </c>
      <c r="I61" s="347">
        <f>SMALL(I8:I54,1)</f>
        <v>90417.83333333333</v>
      </c>
      <c r="J61" s="336" t="str">
        <f>INDEX(A8:A54,MATCH(I61,$I$8:$I$54,0))</f>
        <v>鳥取県</v>
      </c>
      <c r="K61" s="78"/>
    </row>
    <row r="62" spans="1:11" ht="14.25" thickBot="1">
      <c r="A62" s="337" t="s">
        <v>118</v>
      </c>
      <c r="B62" s="338">
        <f>IF(B61=0,0,B56/B61)</f>
        <v>25.76697481471109</v>
      </c>
      <c r="C62" s="365"/>
      <c r="D62" s="377">
        <f>IF(D61=0,0,D56/D61)</f>
        <v>15.833068529610628</v>
      </c>
      <c r="E62" s="339"/>
      <c r="F62" s="371">
        <f>IF(F61=0,0,F56/F61)</f>
        <v>10.158405723045478</v>
      </c>
      <c r="G62" s="378"/>
      <c r="H62" s="340"/>
      <c r="I62" s="338">
        <f>IF(I61=0,0,I56/I61)</f>
        <v>15.638749361759388</v>
      </c>
      <c r="J62" s="341"/>
      <c r="K62" s="7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34">
      <selection activeCell="M51" sqref="M51"/>
    </sheetView>
  </sheetViews>
  <sheetFormatPr defaultColWidth="10.25390625" defaultRowHeight="18.75" customHeight="1"/>
  <cols>
    <col min="1" max="1" width="16.25390625" style="1" customWidth="1"/>
    <col min="2" max="2" width="14.25390625" style="1" customWidth="1"/>
    <col min="3" max="3" width="10.00390625" style="1" customWidth="1"/>
    <col min="4" max="4" width="14.25390625" style="1" customWidth="1"/>
    <col min="5" max="5" width="10.00390625" style="1" customWidth="1"/>
    <col min="6" max="6" width="14.25390625" style="4" customWidth="1"/>
    <col min="7" max="7" width="10.00390625" style="4" customWidth="1"/>
    <col min="8" max="8" width="1.37890625" style="1" customWidth="1"/>
    <col min="9" max="9" width="14.25390625" style="1" customWidth="1"/>
    <col min="10" max="10" width="10.00390625" style="1" customWidth="1"/>
    <col min="11" max="16384" width="10.25390625" style="1" customWidth="1"/>
  </cols>
  <sheetData>
    <row r="1" spans="1:10" ht="18.75" customHeight="1">
      <c r="A1" s="406" t="s">
        <v>135</v>
      </c>
      <c r="B1" s="406"/>
      <c r="C1" s="406"/>
      <c r="D1" s="406"/>
      <c r="E1" s="406"/>
      <c r="F1" s="406"/>
      <c r="G1" s="406"/>
      <c r="H1" s="406"/>
      <c r="I1" s="406"/>
      <c r="J1" s="406"/>
    </row>
    <row r="2" spans="1:10" ht="18.75" customHeight="1">
      <c r="A2" s="2"/>
      <c r="B2" s="2"/>
      <c r="C2" s="2"/>
      <c r="D2" s="2"/>
      <c r="E2" s="2"/>
      <c r="F2" s="3"/>
      <c r="G2" s="3"/>
      <c r="H2" s="2"/>
      <c r="I2" s="2"/>
      <c r="J2" s="2"/>
    </row>
    <row r="3" spans="1:9" ht="18.75" customHeight="1">
      <c r="A3" s="2"/>
      <c r="B3" s="2"/>
      <c r="C3" s="2"/>
      <c r="D3" s="2"/>
      <c r="E3" s="2"/>
      <c r="G3" s="5"/>
      <c r="H3" s="2"/>
      <c r="I3" s="6" t="s">
        <v>0</v>
      </c>
    </row>
    <row r="4" spans="1:9" ht="18.75" customHeight="1">
      <c r="A4" s="7" t="s">
        <v>1</v>
      </c>
      <c r="B4" s="7"/>
      <c r="C4" s="7"/>
      <c r="D4" s="7"/>
      <c r="E4" s="7"/>
      <c r="F4" s="6"/>
      <c r="G4" s="8"/>
      <c r="H4" s="7"/>
      <c r="I4" s="7"/>
    </row>
    <row r="5" spans="1:10" ht="18.75" customHeight="1" thickBot="1">
      <c r="A5" s="7" t="s">
        <v>29</v>
      </c>
      <c r="B5" s="7"/>
      <c r="C5" s="7"/>
      <c r="D5" s="7"/>
      <c r="E5" s="7"/>
      <c r="F5" s="6"/>
      <c r="G5" s="8"/>
      <c r="H5" s="7"/>
      <c r="I5" s="7"/>
      <c r="J5" s="7"/>
    </row>
    <row r="6" spans="1:10" ht="18.75" customHeight="1">
      <c r="A6" s="9"/>
      <c r="B6" s="10" t="s">
        <v>2</v>
      </c>
      <c r="C6" s="11"/>
      <c r="D6" s="12" t="s">
        <v>3</v>
      </c>
      <c r="E6" s="11"/>
      <c r="F6" s="12" t="s">
        <v>4</v>
      </c>
      <c r="G6" s="13"/>
      <c r="H6" s="14"/>
      <c r="I6" s="360" t="s">
        <v>5</v>
      </c>
      <c r="J6" s="16"/>
    </row>
    <row r="7" spans="1:10" ht="24" customHeight="1" thickBot="1">
      <c r="A7" s="17"/>
      <c r="B7" s="18"/>
      <c r="C7" s="19" t="s">
        <v>133</v>
      </c>
      <c r="D7" s="20"/>
      <c r="E7" s="19" t="s">
        <v>133</v>
      </c>
      <c r="F7" s="21"/>
      <c r="G7" s="22" t="s">
        <v>133</v>
      </c>
      <c r="H7" s="23"/>
      <c r="I7" s="24"/>
      <c r="J7" s="22" t="s">
        <v>133</v>
      </c>
    </row>
    <row r="8" spans="1:10" ht="18.75" customHeight="1">
      <c r="A8" s="25" t="s">
        <v>6</v>
      </c>
      <c r="B8" s="26"/>
      <c r="C8" s="27"/>
      <c r="D8" s="28"/>
      <c r="E8" s="29"/>
      <c r="F8" s="30"/>
      <c r="G8" s="31"/>
      <c r="H8" s="23"/>
      <c r="I8" s="32"/>
      <c r="J8" s="33"/>
    </row>
    <row r="9" spans="1:10" ht="18.75" customHeight="1">
      <c r="A9" s="34" t="s">
        <v>7</v>
      </c>
      <c r="B9" s="35">
        <v>57269.12774644</v>
      </c>
      <c r="C9" s="36">
        <v>-2.079052154166007</v>
      </c>
      <c r="D9" s="38">
        <v>32433.37127146</v>
      </c>
      <c r="E9" s="39">
        <v>-0.19699178432452413</v>
      </c>
      <c r="F9" s="37">
        <v>1639.03813361</v>
      </c>
      <c r="G9" s="40">
        <v>-31.40463552484654</v>
      </c>
      <c r="H9" s="41"/>
      <c r="I9" s="42">
        <v>75114.60918734</v>
      </c>
      <c r="J9" s="43">
        <v>1.699765230097512</v>
      </c>
    </row>
    <row r="10" spans="1:10" ht="18.75" customHeight="1">
      <c r="A10" s="34" t="s">
        <v>8</v>
      </c>
      <c r="B10" s="35">
        <v>26670.2427</v>
      </c>
      <c r="C10" s="36">
        <v>-2.454630267406145</v>
      </c>
      <c r="D10" s="38">
        <v>14690.1521</v>
      </c>
      <c r="E10" s="39">
        <v>-0.13937245090798456</v>
      </c>
      <c r="F10" s="37">
        <v>721.8094</v>
      </c>
      <c r="G10" s="40">
        <v>-32.15227058051539</v>
      </c>
      <c r="H10" s="41"/>
      <c r="I10" s="42">
        <v>24441.3884</v>
      </c>
      <c r="J10" s="43">
        <v>3.6689113344592954</v>
      </c>
    </row>
    <row r="11" spans="1:10" ht="18.75" customHeight="1">
      <c r="A11" s="34" t="s">
        <v>9</v>
      </c>
      <c r="B11" s="35">
        <v>34912.3693</v>
      </c>
      <c r="C11" s="36">
        <v>-3.8922870657137736</v>
      </c>
      <c r="D11" s="38">
        <v>18865.1033</v>
      </c>
      <c r="E11" s="39">
        <v>-2.0368089806387246</v>
      </c>
      <c r="F11" s="37">
        <v>925.788</v>
      </c>
      <c r="G11" s="40">
        <v>-32.778886284623894</v>
      </c>
      <c r="H11" s="41"/>
      <c r="I11" s="44">
        <v>40302.7134</v>
      </c>
      <c r="J11" s="45">
        <v>1.4078283495127124</v>
      </c>
    </row>
    <row r="12" spans="1:10" ht="18.75" customHeight="1" thickBot="1">
      <c r="A12" s="46" t="s">
        <v>10</v>
      </c>
      <c r="B12" s="47">
        <v>3450.1366833333327</v>
      </c>
      <c r="C12" s="48">
        <v>-3.7830168395638992</v>
      </c>
      <c r="D12" s="50">
        <v>1299.9091</v>
      </c>
      <c r="E12" s="51">
        <v>0.3157130524061813</v>
      </c>
      <c r="F12" s="49">
        <v>83.15088333333334</v>
      </c>
      <c r="G12" s="52">
        <v>-33.900050359438666</v>
      </c>
      <c r="H12" s="41"/>
      <c r="I12" s="53">
        <v>1636.51135</v>
      </c>
      <c r="J12" s="54">
        <v>3.1553390969512947</v>
      </c>
    </row>
    <row r="13" spans="1:9" ht="18.75" customHeight="1">
      <c r="A13" s="55" t="s">
        <v>11</v>
      </c>
      <c r="B13" s="56"/>
      <c r="C13" s="57"/>
      <c r="D13" s="59"/>
      <c r="E13" s="60"/>
      <c r="F13" s="58"/>
      <c r="G13" s="61"/>
      <c r="H13" s="41"/>
      <c r="I13" s="62"/>
    </row>
    <row r="14" spans="1:10" ht="18.75" customHeight="1">
      <c r="A14" s="34" t="s">
        <v>12</v>
      </c>
      <c r="B14" s="35">
        <v>54562.3025829</v>
      </c>
      <c r="C14" s="36">
        <v>-2.1409517976997137</v>
      </c>
      <c r="D14" s="38">
        <v>31630.83782153</v>
      </c>
      <c r="E14" s="39">
        <v>-0.19403940310634482</v>
      </c>
      <c r="F14" s="37">
        <v>1639.03813361</v>
      </c>
      <c r="G14" s="40">
        <v>-31.40463552484654</v>
      </c>
      <c r="H14" s="41"/>
      <c r="I14" s="63"/>
      <c r="J14" s="41"/>
    </row>
    <row r="15" spans="1:10" ht="18.75" customHeight="1">
      <c r="A15" s="34" t="s">
        <v>8</v>
      </c>
      <c r="B15" s="35">
        <v>25019.1941</v>
      </c>
      <c r="C15" s="36">
        <v>-2.5444291744416745</v>
      </c>
      <c r="D15" s="38">
        <v>14332.3083</v>
      </c>
      <c r="E15" s="39">
        <v>-0.14201587306476426</v>
      </c>
      <c r="F15" s="37">
        <v>721.8094</v>
      </c>
      <c r="G15" s="40">
        <v>-32.15227058051539</v>
      </c>
      <c r="H15" s="41"/>
      <c r="I15" s="63"/>
      <c r="J15" s="41"/>
    </row>
    <row r="16" spans="1:10" ht="18.75" customHeight="1">
      <c r="A16" s="64" t="s">
        <v>13</v>
      </c>
      <c r="B16" s="65">
        <v>33052.9033</v>
      </c>
      <c r="C16" s="66">
        <v>-3.956677416210354</v>
      </c>
      <c r="D16" s="68">
        <v>18429.3138</v>
      </c>
      <c r="E16" s="69">
        <v>-2.0285095850784245</v>
      </c>
      <c r="F16" s="67">
        <v>925.788</v>
      </c>
      <c r="G16" s="70">
        <v>-32.778886284623894</v>
      </c>
      <c r="H16" s="41"/>
      <c r="I16" s="41"/>
      <c r="J16" s="41"/>
    </row>
    <row r="17" spans="1:9" ht="18.75" customHeight="1" thickBot="1">
      <c r="A17" s="71" t="s">
        <v>14</v>
      </c>
      <c r="B17" s="72">
        <v>3166.180683333333</v>
      </c>
      <c r="C17" s="73">
        <v>-3.9308838438399647</v>
      </c>
      <c r="D17" s="74">
        <v>1265.4667</v>
      </c>
      <c r="E17" s="75">
        <v>0.31326624150584337</v>
      </c>
      <c r="F17" s="76">
        <v>83.15088333333334</v>
      </c>
      <c r="G17" s="77">
        <v>-33.900050359438666</v>
      </c>
      <c r="H17" s="41"/>
      <c r="I17" s="78"/>
    </row>
    <row r="18" spans="1:9" ht="18.75" customHeight="1">
      <c r="A18" s="79" t="s">
        <v>15</v>
      </c>
      <c r="B18" s="80"/>
      <c r="C18" s="36"/>
      <c r="D18" s="81"/>
      <c r="E18" s="61"/>
      <c r="F18" s="80"/>
      <c r="G18" s="82"/>
      <c r="H18" s="41"/>
      <c r="I18" s="78"/>
    </row>
    <row r="19" spans="1:9" ht="18.75" customHeight="1">
      <c r="A19" s="34" t="s">
        <v>12</v>
      </c>
      <c r="B19" s="35">
        <v>2706.82516354</v>
      </c>
      <c r="C19" s="36">
        <v>-0.8144083123469272</v>
      </c>
      <c r="D19" s="38">
        <v>802.53344993</v>
      </c>
      <c r="E19" s="83">
        <v>-0.31321719450555463</v>
      </c>
      <c r="F19" s="84"/>
      <c r="G19" s="82"/>
      <c r="H19" s="41"/>
      <c r="I19" s="78"/>
    </row>
    <row r="20" spans="1:9" ht="18.75" customHeight="1">
      <c r="A20" s="34" t="s">
        <v>8</v>
      </c>
      <c r="B20" s="35">
        <v>1651.0486</v>
      </c>
      <c r="C20" s="36">
        <v>-1.0733198882490882</v>
      </c>
      <c r="D20" s="38">
        <v>357.8438</v>
      </c>
      <c r="E20" s="83">
        <v>-0.03338331052373178</v>
      </c>
      <c r="F20" s="84"/>
      <c r="G20" s="82"/>
      <c r="H20" s="41"/>
      <c r="I20" s="78"/>
    </row>
    <row r="21" spans="1:9" ht="18.75" customHeight="1">
      <c r="A21" s="64" t="s">
        <v>16</v>
      </c>
      <c r="B21" s="65">
        <v>1859.466</v>
      </c>
      <c r="C21" s="66">
        <v>-2.733136379371871</v>
      </c>
      <c r="D21" s="68">
        <v>435.7895</v>
      </c>
      <c r="E21" s="85">
        <v>-2.3865036570104365</v>
      </c>
      <c r="F21" s="84"/>
      <c r="G21" s="82"/>
      <c r="H21" s="41"/>
      <c r="I21" s="78"/>
    </row>
    <row r="22" spans="1:10" ht="18.75" customHeight="1" thickBot="1">
      <c r="A22" s="86" t="s">
        <v>14</v>
      </c>
      <c r="B22" s="87">
        <v>283.956</v>
      </c>
      <c r="C22" s="88">
        <v>-2.102890291187336</v>
      </c>
      <c r="D22" s="89">
        <v>34.4424</v>
      </c>
      <c r="E22" s="90">
        <v>0.405695478657492</v>
      </c>
      <c r="F22" s="84"/>
      <c r="G22" s="82"/>
      <c r="H22" s="41"/>
      <c r="I22" s="41"/>
      <c r="J22" s="41"/>
    </row>
    <row r="23" spans="1:9" ht="6" customHeight="1">
      <c r="A23" s="78"/>
      <c r="B23" s="78"/>
      <c r="C23" s="78"/>
      <c r="D23" s="78"/>
      <c r="E23" s="78"/>
      <c r="F23" s="8"/>
      <c r="G23" s="8"/>
      <c r="H23" s="78"/>
      <c r="I23" s="78"/>
    </row>
    <row r="24" spans="1:9" s="91" customFormat="1" ht="18.75" customHeight="1">
      <c r="A24" s="405"/>
      <c r="B24" s="405"/>
      <c r="C24" s="405"/>
      <c r="E24" s="92" t="s">
        <v>17</v>
      </c>
      <c r="F24" s="41"/>
      <c r="G24" s="93"/>
      <c r="H24" s="41"/>
      <c r="I24" s="41"/>
    </row>
    <row r="25" spans="1:11" s="91" customFormat="1" ht="21.75" customHeight="1">
      <c r="A25" s="94"/>
      <c r="B25" s="94"/>
      <c r="C25" s="95"/>
      <c r="E25" s="96"/>
      <c r="F25" s="97" t="s">
        <v>18</v>
      </c>
      <c r="G25" s="98" t="s">
        <v>19</v>
      </c>
      <c r="H25" s="99"/>
      <c r="I25" s="99" t="s">
        <v>134</v>
      </c>
      <c r="K25" s="100"/>
    </row>
    <row r="26" spans="1:9" s="91" customFormat="1" ht="18.75" customHeight="1">
      <c r="A26" s="101"/>
      <c r="B26" s="102"/>
      <c r="C26" s="103"/>
      <c r="E26" s="104" t="s">
        <v>20</v>
      </c>
      <c r="F26" s="105">
        <v>123</v>
      </c>
      <c r="G26" s="106">
        <v>123</v>
      </c>
      <c r="H26" s="41"/>
      <c r="I26" s="41"/>
    </row>
    <row r="27" spans="1:9" ht="18.75" customHeight="1">
      <c r="A27" s="101"/>
      <c r="B27" s="102"/>
      <c r="C27" s="107"/>
      <c r="E27" s="104" t="s">
        <v>21</v>
      </c>
      <c r="F27" s="105">
        <v>26</v>
      </c>
      <c r="G27" s="108">
        <v>13</v>
      </c>
      <c r="H27" s="78"/>
      <c r="I27" s="78"/>
    </row>
    <row r="28" spans="1:9" ht="18.75" customHeight="1">
      <c r="A28" s="101"/>
      <c r="B28" s="102"/>
      <c r="C28" s="107"/>
      <c r="E28" s="98" t="s">
        <v>22</v>
      </c>
      <c r="F28" s="105">
        <v>34</v>
      </c>
      <c r="G28" s="108">
        <v>0</v>
      </c>
      <c r="H28" s="8"/>
      <c r="I28" s="8"/>
    </row>
    <row r="29" spans="1:9" ht="18.75" customHeight="1">
      <c r="A29" s="101"/>
      <c r="B29" s="102"/>
      <c r="C29" s="107"/>
      <c r="E29" s="109" t="s">
        <v>23</v>
      </c>
      <c r="F29" s="110">
        <v>183</v>
      </c>
      <c r="G29" s="111">
        <v>136</v>
      </c>
      <c r="H29" s="112"/>
      <c r="I29" s="112">
        <v>0</v>
      </c>
    </row>
    <row r="30" spans="1:9" ht="18.75" customHeight="1">
      <c r="A30" s="113"/>
      <c r="B30" s="114"/>
      <c r="C30" s="78"/>
      <c r="D30" s="78"/>
      <c r="E30" s="98"/>
      <c r="F30" s="115"/>
      <c r="G30" s="108"/>
      <c r="H30" s="116"/>
      <c r="I30" s="117"/>
    </row>
    <row r="31" spans="1:9" ht="18.75" customHeight="1" thickBot="1">
      <c r="A31" s="7" t="s">
        <v>44</v>
      </c>
      <c r="B31" s="118"/>
      <c r="C31" s="118"/>
      <c r="D31" s="118"/>
      <c r="E31" s="118"/>
      <c r="F31" s="93"/>
      <c r="G31" s="93"/>
      <c r="H31" s="78"/>
      <c r="I31" s="78"/>
    </row>
    <row r="32" spans="1:10" ht="18.75" customHeight="1">
      <c r="A32" s="9"/>
      <c r="B32" s="10" t="s">
        <v>2</v>
      </c>
      <c r="C32" s="11"/>
      <c r="D32" s="12" t="s">
        <v>3</v>
      </c>
      <c r="E32" s="11"/>
      <c r="F32" s="12" t="s">
        <v>4</v>
      </c>
      <c r="G32" s="13"/>
      <c r="H32" s="14"/>
      <c r="I32" s="360" t="s">
        <v>5</v>
      </c>
      <c r="J32" s="16"/>
    </row>
    <row r="33" spans="1:10" ht="23.25" customHeight="1" thickBot="1">
      <c r="A33" s="17"/>
      <c r="B33" s="18"/>
      <c r="C33" s="19" t="s">
        <v>133</v>
      </c>
      <c r="D33" s="20"/>
      <c r="E33" s="19" t="s">
        <v>133</v>
      </c>
      <c r="F33" s="21"/>
      <c r="G33" s="22" t="s">
        <v>133</v>
      </c>
      <c r="H33" s="23"/>
      <c r="I33" s="24"/>
      <c r="J33" s="22" t="s">
        <v>133</v>
      </c>
    </row>
    <row r="34" spans="1:10" ht="18.75" customHeight="1">
      <c r="A34" s="25" t="s">
        <v>6</v>
      </c>
      <c r="B34" s="23"/>
      <c r="C34" s="119"/>
      <c r="D34" s="120"/>
      <c r="E34" s="121"/>
      <c r="F34" s="122"/>
      <c r="G34" s="123"/>
      <c r="H34" s="23"/>
      <c r="I34" s="32"/>
      <c r="J34" s="33"/>
    </row>
    <row r="35" spans="1:10" ht="18.75" customHeight="1">
      <c r="A35" s="124" t="s">
        <v>24</v>
      </c>
      <c r="B35" s="35">
        <v>165990.89544217626</v>
      </c>
      <c r="C35" s="36">
        <v>1.7709604161633763</v>
      </c>
      <c r="D35" s="38">
        <v>249504.91747046006</v>
      </c>
      <c r="E35" s="39">
        <v>-0.5110912549291982</v>
      </c>
      <c r="F35" s="37">
        <v>197116.142114746</v>
      </c>
      <c r="G35" s="40">
        <v>3.7752144262767047</v>
      </c>
      <c r="H35" s="41"/>
      <c r="I35" s="42">
        <v>458992.28983251477</v>
      </c>
      <c r="J35" s="43">
        <v>-1.411050440623086</v>
      </c>
    </row>
    <row r="36" spans="1:10" ht="18.75" customHeight="1">
      <c r="A36" s="124" t="s">
        <v>25</v>
      </c>
      <c r="B36" s="125">
        <v>10.11912643016496</v>
      </c>
      <c r="C36" s="36">
        <v>-0.11356646463094933</v>
      </c>
      <c r="D36" s="127">
        <v>14.512632691008934</v>
      </c>
      <c r="E36" s="39">
        <v>-2.3451181888284367</v>
      </c>
      <c r="F36" s="126">
        <v>11.133832412684331</v>
      </c>
      <c r="G36" s="40">
        <v>1.6961647942418097</v>
      </c>
      <c r="H36" s="41"/>
      <c r="I36" s="128">
        <v>24.627212881841608</v>
      </c>
      <c r="J36" s="43">
        <v>-1.6940574891583253</v>
      </c>
    </row>
    <row r="37" spans="1:10" ht="18.75" customHeight="1" thickBot="1">
      <c r="A37" s="129" t="s">
        <v>26</v>
      </c>
      <c r="B37" s="130">
        <v>16403.678379524932</v>
      </c>
      <c r="C37" s="131">
        <v>1.8866695046500155</v>
      </c>
      <c r="D37" s="133">
        <v>17192.25744788792</v>
      </c>
      <c r="E37" s="134">
        <v>1.8780698925483108</v>
      </c>
      <c r="F37" s="132">
        <v>17704.24906792916</v>
      </c>
      <c r="G37" s="135">
        <v>2.0443736853217302</v>
      </c>
      <c r="H37" s="41"/>
      <c r="I37" s="42">
        <v>18637.605970058583</v>
      </c>
      <c r="J37" s="43">
        <v>0.28788396846309183</v>
      </c>
    </row>
    <row r="38" spans="1:10" ht="18.75" customHeight="1">
      <c r="A38" s="55" t="s">
        <v>11</v>
      </c>
      <c r="B38" s="56"/>
      <c r="C38" s="57"/>
      <c r="D38" s="59"/>
      <c r="E38" s="60"/>
      <c r="F38" s="58"/>
      <c r="G38" s="61"/>
      <c r="H38" s="41"/>
      <c r="I38" s="136"/>
      <c r="J38" s="137"/>
    </row>
    <row r="39" spans="1:9" ht="18.75" customHeight="1">
      <c r="A39" s="124" t="s">
        <v>24</v>
      </c>
      <c r="B39" s="35">
        <v>172328.45513243793</v>
      </c>
      <c r="C39" s="36">
        <v>1.8631711394437218</v>
      </c>
      <c r="D39" s="38">
        <v>249953.93258099956</v>
      </c>
      <c r="E39" s="39">
        <v>-0.5057213902205717</v>
      </c>
      <c r="F39" s="37">
        <v>197116.142114746</v>
      </c>
      <c r="G39" s="40">
        <v>3.7752144262767047</v>
      </c>
      <c r="H39" s="41"/>
      <c r="I39" s="78"/>
    </row>
    <row r="40" spans="1:9" ht="18.75" customHeight="1">
      <c r="A40" s="124" t="s">
        <v>25</v>
      </c>
      <c r="B40" s="125">
        <v>10.439361049099109</v>
      </c>
      <c r="C40" s="36">
        <v>-0.026848974365989875</v>
      </c>
      <c r="D40" s="127">
        <v>14.563254647475118</v>
      </c>
      <c r="E40" s="39">
        <v>-2.334462742890267</v>
      </c>
      <c r="F40" s="126">
        <v>11.133832412684331</v>
      </c>
      <c r="G40" s="40">
        <v>1.6961647942418097</v>
      </c>
      <c r="H40" s="41"/>
      <c r="I40" s="78"/>
    </row>
    <row r="41" spans="1:9" ht="18.75" customHeight="1" thickBot="1">
      <c r="A41" s="129" t="s">
        <v>26</v>
      </c>
      <c r="B41" s="130">
        <v>16507.567304352353</v>
      </c>
      <c r="C41" s="131">
        <v>1.8905277011075867</v>
      </c>
      <c r="D41" s="133">
        <v>17163.329120550326</v>
      </c>
      <c r="E41" s="134">
        <v>1.8724530720139825</v>
      </c>
      <c r="F41" s="138">
        <v>17704.24906792916</v>
      </c>
      <c r="G41" s="139">
        <v>2.0443736853217302</v>
      </c>
      <c r="H41" s="41"/>
      <c r="I41" s="78"/>
    </row>
    <row r="42" spans="1:9" ht="18.75" customHeight="1">
      <c r="A42" s="55" t="s">
        <v>27</v>
      </c>
      <c r="B42" s="56"/>
      <c r="C42" s="57"/>
      <c r="D42" s="59"/>
      <c r="E42" s="140"/>
      <c r="F42" s="80"/>
      <c r="G42" s="141"/>
      <c r="H42" s="41"/>
      <c r="I42" s="78"/>
    </row>
    <row r="43" spans="1:10" ht="18.75" customHeight="1">
      <c r="A43" s="124" t="s">
        <v>24</v>
      </c>
      <c r="B43" s="35">
        <v>95325.51393666625</v>
      </c>
      <c r="C43" s="36">
        <v>1.3161593663723892</v>
      </c>
      <c r="D43" s="38">
        <v>233007.41235512044</v>
      </c>
      <c r="E43" s="142">
        <v>-0.7160078616415575</v>
      </c>
      <c r="F43" s="143"/>
      <c r="G43" s="82"/>
      <c r="H43" s="41"/>
      <c r="I43" s="41"/>
      <c r="J43" s="41"/>
    </row>
    <row r="44" spans="1:10" ht="18.75" customHeight="1">
      <c r="A44" s="124" t="s">
        <v>25</v>
      </c>
      <c r="B44" s="125">
        <v>6.5484300384566625</v>
      </c>
      <c r="C44" s="36">
        <v>-0.6437841628411292</v>
      </c>
      <c r="D44" s="127">
        <v>12.65270422502497</v>
      </c>
      <c r="E44" s="142">
        <v>-2.7809170808059065</v>
      </c>
      <c r="F44" s="143"/>
      <c r="G44" s="82"/>
      <c r="H44" s="41"/>
      <c r="I44" s="41"/>
      <c r="J44" s="41"/>
    </row>
    <row r="45" spans="1:10" ht="18.75" customHeight="1" thickBot="1">
      <c r="A45" s="144" t="s">
        <v>26</v>
      </c>
      <c r="B45" s="145">
        <v>14557.002728417729</v>
      </c>
      <c r="C45" s="146">
        <v>1.9726430930358703</v>
      </c>
      <c r="D45" s="147">
        <v>18415.621531266817</v>
      </c>
      <c r="E45" s="148">
        <v>2.1239752085304673</v>
      </c>
      <c r="F45" s="84"/>
      <c r="G45" s="82"/>
      <c r="H45" s="41"/>
      <c r="I45" s="41"/>
      <c r="J45" s="41"/>
    </row>
    <row r="46" spans="1:9" ht="18.75" customHeight="1">
      <c r="A46" s="78"/>
      <c r="B46" s="78"/>
      <c r="C46" s="78"/>
      <c r="D46" s="78"/>
      <c r="E46" s="78"/>
      <c r="F46" s="8"/>
      <c r="G46" s="8"/>
      <c r="H46" s="78"/>
      <c r="I46" s="78"/>
    </row>
    <row r="47" ht="18.75" customHeight="1">
      <c r="G47" s="149"/>
    </row>
    <row r="48" ht="18.75" customHeight="1">
      <c r="G48" s="149"/>
    </row>
    <row r="53" ht="18.75" customHeight="1">
      <c r="G53" s="150"/>
    </row>
    <row r="54" ht="18.75" customHeight="1">
      <c r="G54" s="151"/>
    </row>
    <row r="55" ht="18.75" customHeight="1">
      <c r="G55" s="149"/>
    </row>
  </sheetData>
  <sheetProtection/>
  <mergeCells count="2">
    <mergeCell ref="A24:C24"/>
    <mergeCell ref="A1:J1"/>
  </mergeCells>
  <printOptions/>
  <pageMargins left="0.7874015748031497" right="0.5905511811023623" top="0.984251968503937" bottom="0.5905511811023623"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L64"/>
  <sheetViews>
    <sheetView zoomScalePageLayoutView="0" workbookViewId="0" topLeftCell="A1">
      <selection activeCell="A1" sqref="A1:K1"/>
    </sheetView>
  </sheetViews>
  <sheetFormatPr defaultColWidth="10.25390625" defaultRowHeight="15.75" customHeight="1"/>
  <cols>
    <col min="1" max="1" width="10.125" style="8" customWidth="1"/>
    <col min="2" max="2" width="14.75390625" style="155" customWidth="1"/>
    <col min="3" max="3" width="12.125" style="155" customWidth="1"/>
    <col min="4" max="4" width="10.75390625" style="155" customWidth="1"/>
    <col min="5" max="5" width="12.125" style="155" customWidth="1"/>
    <col min="6" max="6" width="10.75390625" style="155" customWidth="1"/>
    <col min="7" max="7" width="12.125" style="155" customWidth="1"/>
    <col min="8" max="8" width="10.75390625" style="155" customWidth="1"/>
    <col min="9" max="9" width="2.125" style="155" customWidth="1"/>
    <col min="10" max="10" width="14.25390625" style="155" customWidth="1"/>
    <col min="11" max="11" width="10.75390625" style="155" customWidth="1"/>
    <col min="12" max="12" width="14.375" style="155" customWidth="1"/>
    <col min="13" max="16384" width="10.25390625" style="155" customWidth="1"/>
  </cols>
  <sheetData>
    <row r="1" spans="1:11" s="152" customFormat="1" ht="15.75" customHeight="1">
      <c r="A1" s="407" t="s">
        <v>135</v>
      </c>
      <c r="B1" s="407"/>
      <c r="C1" s="407"/>
      <c r="D1" s="407"/>
      <c r="E1" s="407"/>
      <c r="F1" s="407"/>
      <c r="G1" s="407"/>
      <c r="H1" s="407"/>
      <c r="I1" s="407"/>
      <c r="J1" s="407"/>
      <c r="K1" s="407"/>
    </row>
    <row r="2" spans="1:10" ht="15.75" customHeight="1">
      <c r="A2" s="153"/>
      <c r="B2" s="154"/>
      <c r="C2" s="154"/>
      <c r="D2" s="154"/>
      <c r="E2" s="154"/>
      <c r="F2" s="154"/>
      <c r="G2" s="154"/>
      <c r="H2" s="154"/>
      <c r="J2" s="154"/>
    </row>
    <row r="3" spans="1:10" ht="15.75" customHeight="1">
      <c r="A3" s="153" t="s">
        <v>28</v>
      </c>
      <c r="B3" s="154"/>
      <c r="C3" s="154"/>
      <c r="D3" s="154"/>
      <c r="E3" s="154"/>
      <c r="F3" s="154"/>
      <c r="G3" s="154"/>
      <c r="H3" s="154"/>
      <c r="J3" s="154"/>
    </row>
    <row r="4" spans="1:10" ht="15.75" customHeight="1" thickBot="1">
      <c r="A4" s="153" t="s">
        <v>29</v>
      </c>
      <c r="B4" s="154"/>
      <c r="C4" s="154"/>
      <c r="D4" s="154"/>
      <c r="E4" s="154"/>
      <c r="F4" s="154"/>
      <c r="G4" s="154"/>
      <c r="H4" s="154"/>
      <c r="J4" s="78"/>
    </row>
    <row r="5" spans="1:11" s="78" customFormat="1" ht="15.75" customHeight="1">
      <c r="A5" s="156"/>
      <c r="B5" s="157"/>
      <c r="C5" s="10" t="s">
        <v>2</v>
      </c>
      <c r="D5" s="11"/>
      <c r="E5" s="12" t="s">
        <v>3</v>
      </c>
      <c r="F5" s="11"/>
      <c r="G5" s="12" t="s">
        <v>4</v>
      </c>
      <c r="H5" s="13"/>
      <c r="J5" s="158" t="s">
        <v>5</v>
      </c>
      <c r="K5" s="13"/>
    </row>
    <row r="6" spans="1:11" ht="25.5" customHeight="1" thickBot="1">
      <c r="A6" s="159"/>
      <c r="B6" s="160"/>
      <c r="C6" s="161"/>
      <c r="D6" s="162" t="s">
        <v>133</v>
      </c>
      <c r="E6" s="163"/>
      <c r="F6" s="162" t="s">
        <v>133</v>
      </c>
      <c r="G6" s="163"/>
      <c r="H6" s="164" t="s">
        <v>133</v>
      </c>
      <c r="J6" s="165"/>
      <c r="K6" s="164" t="s">
        <v>133</v>
      </c>
    </row>
    <row r="7" spans="1:11" ht="15.75" customHeight="1">
      <c r="A7" s="415" t="s">
        <v>30</v>
      </c>
      <c r="B7" s="166" t="s">
        <v>31</v>
      </c>
      <c r="C7" s="167">
        <v>57269.12774644</v>
      </c>
      <c r="D7" s="168">
        <v>-2.079052154166007</v>
      </c>
      <c r="E7" s="169">
        <v>32433.37127146</v>
      </c>
      <c r="F7" s="170">
        <v>-0.19699178432452413</v>
      </c>
      <c r="G7" s="169">
        <v>1639.03813361</v>
      </c>
      <c r="H7" s="171">
        <v>-31.40463552484654</v>
      </c>
      <c r="J7" s="172">
        <v>75114.60918734</v>
      </c>
      <c r="K7" s="171">
        <v>1.699765230097512</v>
      </c>
    </row>
    <row r="8" spans="1:12" ht="15.75" customHeight="1">
      <c r="A8" s="416"/>
      <c r="B8" s="173" t="s">
        <v>32</v>
      </c>
      <c r="C8" s="167">
        <v>20697.2673883</v>
      </c>
      <c r="D8" s="168">
        <v>-1.4796826623163355</v>
      </c>
      <c r="E8" s="169">
        <v>11795.3981759</v>
      </c>
      <c r="F8" s="170">
        <v>0.6443622405318195</v>
      </c>
      <c r="G8" s="169">
        <v>558.8627681</v>
      </c>
      <c r="H8" s="171">
        <v>-30.514480392577866</v>
      </c>
      <c r="J8" s="172">
        <v>35052.9392771</v>
      </c>
      <c r="K8" s="171">
        <v>2.728705847620901</v>
      </c>
      <c r="L8" s="174"/>
    </row>
    <row r="9" spans="1:12" ht="15.75" customHeight="1">
      <c r="A9" s="416"/>
      <c r="B9" s="173" t="s">
        <v>33</v>
      </c>
      <c r="C9" s="167">
        <v>20493.7520952</v>
      </c>
      <c r="D9" s="168">
        <v>-1.6486604499132227</v>
      </c>
      <c r="E9" s="169">
        <v>11684.9234083</v>
      </c>
      <c r="F9" s="170">
        <v>0.6203978187493675</v>
      </c>
      <c r="G9" s="169">
        <v>627.7586827</v>
      </c>
      <c r="H9" s="171">
        <v>-31.249345446556603</v>
      </c>
      <c r="J9" s="172">
        <v>22116.5898006</v>
      </c>
      <c r="K9" s="171">
        <v>1.6847955163238737</v>
      </c>
      <c r="L9" s="174"/>
    </row>
    <row r="10" spans="1:12" ht="15.75" customHeight="1">
      <c r="A10" s="416"/>
      <c r="B10" s="173" t="s">
        <v>34</v>
      </c>
      <c r="C10" s="167">
        <v>4217.9879258</v>
      </c>
      <c r="D10" s="168">
        <v>-2.169313902352954</v>
      </c>
      <c r="E10" s="169">
        <v>2125.9678697</v>
      </c>
      <c r="F10" s="170">
        <v>0.17263146649759165</v>
      </c>
      <c r="G10" s="169">
        <v>116.3606276</v>
      </c>
      <c r="H10" s="171">
        <v>-32.6736379475242</v>
      </c>
      <c r="J10" s="172">
        <v>2722.0879318</v>
      </c>
      <c r="K10" s="171">
        <v>5.96498098370806</v>
      </c>
      <c r="L10" s="174"/>
    </row>
    <row r="11" spans="1:11" ht="15.75" customHeight="1">
      <c r="A11" s="416"/>
      <c r="B11" s="175" t="s">
        <v>35</v>
      </c>
      <c r="C11" s="176">
        <v>10540.4999409</v>
      </c>
      <c r="D11" s="177">
        <v>-4.195957115307721</v>
      </c>
      <c r="E11" s="178">
        <v>6217.1795455</v>
      </c>
      <c r="F11" s="179">
        <v>-3.428804683484927</v>
      </c>
      <c r="G11" s="178">
        <v>303.1125019</v>
      </c>
      <c r="H11" s="180">
        <v>-33.25821155036236</v>
      </c>
      <c r="J11" s="181">
        <v>12861.7842927</v>
      </c>
      <c r="K11" s="180">
        <v>-1.8090151730997093</v>
      </c>
    </row>
    <row r="12" spans="1:11" ht="15.75" customHeight="1">
      <c r="A12" s="416"/>
      <c r="B12" s="182" t="s">
        <v>36</v>
      </c>
      <c r="C12" s="183">
        <v>1049.1514547</v>
      </c>
      <c r="D12" s="184">
        <v>-3.731779923336603</v>
      </c>
      <c r="E12" s="185">
        <v>514.68792666</v>
      </c>
      <c r="F12" s="186">
        <v>-1.3027750572397423</v>
      </c>
      <c r="G12" s="185">
        <v>23.79963911</v>
      </c>
      <c r="H12" s="187">
        <v>-31.513884049177932</v>
      </c>
      <c r="J12" s="188">
        <v>2004.87207149</v>
      </c>
      <c r="K12" s="187">
        <v>-0.4778688850433781</v>
      </c>
    </row>
    <row r="13" spans="1:11" ht="15.75" customHeight="1">
      <c r="A13" s="417"/>
      <c r="B13" s="173" t="s">
        <v>37</v>
      </c>
      <c r="C13" s="189">
        <v>270.46894154</v>
      </c>
      <c r="D13" s="168">
        <v>14.523543457094789</v>
      </c>
      <c r="E13" s="169">
        <v>95.2143454</v>
      </c>
      <c r="F13" s="170">
        <v>14.823622890897937</v>
      </c>
      <c r="G13" s="169">
        <v>9.1439142</v>
      </c>
      <c r="H13" s="171">
        <v>-11.30698961313044</v>
      </c>
      <c r="J13" s="172">
        <v>356.33581365</v>
      </c>
      <c r="K13" s="171">
        <v>16.800556757067667</v>
      </c>
    </row>
    <row r="14" spans="1:11" ht="15.75" customHeight="1">
      <c r="A14" s="413" t="s">
        <v>38</v>
      </c>
      <c r="B14" s="190" t="s">
        <v>31</v>
      </c>
      <c r="C14" s="191">
        <v>26670.2427</v>
      </c>
      <c r="D14" s="192">
        <v>-2.454630267406145</v>
      </c>
      <c r="E14" s="193">
        <v>14690.1521</v>
      </c>
      <c r="F14" s="194">
        <v>-0.13937245090798456</v>
      </c>
      <c r="G14" s="193">
        <v>721.8094</v>
      </c>
      <c r="H14" s="195">
        <v>-32.15227058051539</v>
      </c>
      <c r="J14" s="196">
        <v>24441.3884</v>
      </c>
      <c r="K14" s="195">
        <v>3.6689113344592954</v>
      </c>
    </row>
    <row r="15" spans="1:11" ht="15.75" customHeight="1">
      <c r="A15" s="418"/>
      <c r="B15" s="173" t="s">
        <v>39</v>
      </c>
      <c r="C15" s="167">
        <v>386.4961</v>
      </c>
      <c r="D15" s="168">
        <v>-2.640178146340972</v>
      </c>
      <c r="E15" s="169">
        <v>206.9393</v>
      </c>
      <c r="F15" s="170">
        <v>-0.3074994604427559</v>
      </c>
      <c r="G15" s="169">
        <v>9.6361</v>
      </c>
      <c r="H15" s="171">
        <v>-31.468337505689576</v>
      </c>
      <c r="J15" s="172">
        <v>662.1848</v>
      </c>
      <c r="K15" s="171">
        <v>1.9022079523710858</v>
      </c>
    </row>
    <row r="16" spans="1:12" ht="15.75" customHeight="1">
      <c r="A16" s="418"/>
      <c r="B16" s="173" t="s">
        <v>126</v>
      </c>
      <c r="C16" s="167">
        <v>14150.2669</v>
      </c>
      <c r="D16" s="168">
        <v>-2.9228253968774425</v>
      </c>
      <c r="E16" s="169">
        <v>7867.4115</v>
      </c>
      <c r="F16" s="170">
        <v>-0.5971616092532201</v>
      </c>
      <c r="G16" s="169">
        <v>381.601</v>
      </c>
      <c r="H16" s="171">
        <v>-32.51247304529417</v>
      </c>
      <c r="J16" s="172">
        <v>13113.1376</v>
      </c>
      <c r="K16" s="171">
        <v>3.014343400747535</v>
      </c>
      <c r="L16" s="174"/>
    </row>
    <row r="17" spans="1:11" ht="15.75" customHeight="1">
      <c r="A17" s="418"/>
      <c r="B17" s="173" t="s">
        <v>40</v>
      </c>
      <c r="C17" s="167">
        <v>3217.4787</v>
      </c>
      <c r="D17" s="168">
        <v>-2.3273060205179235</v>
      </c>
      <c r="E17" s="169">
        <v>1595.6903</v>
      </c>
      <c r="F17" s="170">
        <v>0.25063124292816497</v>
      </c>
      <c r="G17" s="169">
        <v>89.7606</v>
      </c>
      <c r="H17" s="171">
        <v>-32.47315419579945</v>
      </c>
      <c r="J17" s="172">
        <v>1862.7468</v>
      </c>
      <c r="K17" s="171">
        <v>5.941516428797627</v>
      </c>
    </row>
    <row r="18" spans="1:12" ht="15.75" customHeight="1">
      <c r="A18" s="418"/>
      <c r="B18" s="175" t="s">
        <v>35</v>
      </c>
      <c r="C18" s="176">
        <v>8878.2685</v>
      </c>
      <c r="D18" s="177">
        <v>-1.7983346771039805</v>
      </c>
      <c r="E18" s="178">
        <v>5008.103</v>
      </c>
      <c r="F18" s="179">
        <v>0.44054950279542027</v>
      </c>
      <c r="G18" s="178">
        <v>239.6922</v>
      </c>
      <c r="H18" s="180">
        <v>-31.536153629073254</v>
      </c>
      <c r="J18" s="181">
        <v>8765.6654</v>
      </c>
      <c r="K18" s="180">
        <v>4.281379174477749</v>
      </c>
      <c r="L18" s="197"/>
    </row>
    <row r="19" spans="1:11" ht="15.75" customHeight="1">
      <c r="A19" s="418"/>
      <c r="B19" s="182" t="s">
        <v>36</v>
      </c>
      <c r="C19" s="198">
        <v>367.0369</v>
      </c>
      <c r="D19" s="184">
        <v>-2.525245282377483</v>
      </c>
      <c r="E19" s="185">
        <v>198.5655</v>
      </c>
      <c r="F19" s="186">
        <v>-0.21829156698068175</v>
      </c>
      <c r="G19" s="185">
        <v>9.159</v>
      </c>
      <c r="H19" s="187">
        <v>-31.478461239208173</v>
      </c>
      <c r="J19" s="188">
        <v>626.0833</v>
      </c>
      <c r="K19" s="187">
        <v>2.167273550910892</v>
      </c>
    </row>
    <row r="20" spans="1:11" ht="15.75" customHeight="1">
      <c r="A20" s="419"/>
      <c r="B20" s="173" t="s">
        <v>37</v>
      </c>
      <c r="C20" s="167">
        <v>37.7325</v>
      </c>
      <c r="D20" s="168">
        <v>14.024404984950849</v>
      </c>
      <c r="E20" s="169">
        <v>12.008</v>
      </c>
      <c r="F20" s="170">
        <v>13.662609090736993</v>
      </c>
      <c r="G20" s="169">
        <v>1.1195</v>
      </c>
      <c r="H20" s="171">
        <v>-16.48015517755894</v>
      </c>
      <c r="J20" s="172">
        <v>37.6538</v>
      </c>
      <c r="K20" s="171">
        <v>13.831987036857882</v>
      </c>
    </row>
    <row r="21" spans="1:11" ht="15.75" customHeight="1">
      <c r="A21" s="413" t="s">
        <v>41</v>
      </c>
      <c r="B21" s="190" t="s">
        <v>31</v>
      </c>
      <c r="C21" s="191">
        <v>34912.3693</v>
      </c>
      <c r="D21" s="192">
        <v>-3.8922870657137736</v>
      </c>
      <c r="E21" s="193">
        <v>18865.1033</v>
      </c>
      <c r="F21" s="194">
        <v>-2.0368089806387246</v>
      </c>
      <c r="G21" s="193">
        <v>925.788</v>
      </c>
      <c r="H21" s="195">
        <v>-32.778886284623894</v>
      </c>
      <c r="J21" s="196">
        <v>40302.7134</v>
      </c>
      <c r="K21" s="195">
        <v>1.4078283495127124</v>
      </c>
    </row>
    <row r="22" spans="1:11" ht="15.75" customHeight="1">
      <c r="A22" s="420"/>
      <c r="B22" s="173" t="s">
        <v>39</v>
      </c>
      <c r="C22" s="167">
        <v>6022.1103</v>
      </c>
      <c r="D22" s="168">
        <v>-2.8766499760671564</v>
      </c>
      <c r="E22" s="169">
        <v>2970.3495</v>
      </c>
      <c r="F22" s="170">
        <v>-0.5268942624836512</v>
      </c>
      <c r="G22" s="169">
        <v>140.1385</v>
      </c>
      <c r="H22" s="171">
        <v>-30.767425660888165</v>
      </c>
      <c r="J22" s="172">
        <v>11750.0085</v>
      </c>
      <c r="K22" s="171">
        <v>1.1945905114336455</v>
      </c>
    </row>
    <row r="23" spans="1:12" ht="15.75" customHeight="1">
      <c r="A23" s="420"/>
      <c r="B23" s="173" t="s">
        <v>126</v>
      </c>
      <c r="C23" s="167">
        <v>22459.7923</v>
      </c>
      <c r="D23" s="168">
        <v>-4.245500452964322</v>
      </c>
      <c r="E23" s="169">
        <v>12675.4286</v>
      </c>
      <c r="F23" s="170">
        <v>-2.5315390546223426</v>
      </c>
      <c r="G23" s="169">
        <v>603.5301</v>
      </c>
      <c r="H23" s="171">
        <v>-33.13672707806448</v>
      </c>
      <c r="J23" s="172">
        <v>24459.837</v>
      </c>
      <c r="K23" s="171">
        <v>0.9612791349322407</v>
      </c>
      <c r="L23" s="174"/>
    </row>
    <row r="24" spans="1:11" ht="15.75" customHeight="1">
      <c r="A24" s="420"/>
      <c r="B24" s="173" t="s">
        <v>40</v>
      </c>
      <c r="C24" s="167">
        <v>6182.5852</v>
      </c>
      <c r="D24" s="168">
        <v>-4.18948317675742</v>
      </c>
      <c r="E24" s="169">
        <v>3132.789</v>
      </c>
      <c r="F24" s="170">
        <v>-1.822901405440433</v>
      </c>
      <c r="G24" s="169">
        <v>173.7771</v>
      </c>
      <c r="H24" s="171">
        <v>-33.86077876445701</v>
      </c>
      <c r="J24" s="172">
        <v>3777.4576</v>
      </c>
      <c r="K24" s="171">
        <v>3.9955869586445942</v>
      </c>
    </row>
    <row r="25" spans="1:11" ht="15.75" customHeight="1">
      <c r="A25" s="199" t="s">
        <v>42</v>
      </c>
      <c r="B25" s="175" t="s">
        <v>35</v>
      </c>
      <c r="C25" s="176">
        <v>10893.8557</v>
      </c>
      <c r="D25" s="177">
        <v>-2.7025636383142597</v>
      </c>
      <c r="E25" s="178">
        <v>6070.6307</v>
      </c>
      <c r="F25" s="179">
        <v>-0.6710340800563017</v>
      </c>
      <c r="G25" s="178">
        <v>289.5611</v>
      </c>
      <c r="H25" s="180">
        <v>-32.03386182383561</v>
      </c>
      <c r="J25" s="181">
        <v>11663.788</v>
      </c>
      <c r="K25" s="180">
        <v>2.9561022561575214</v>
      </c>
    </row>
    <row r="26" spans="1:11" ht="15.75" customHeight="1">
      <c r="A26" s="200" t="s">
        <v>43</v>
      </c>
      <c r="B26" s="182" t="s">
        <v>36</v>
      </c>
      <c r="C26" s="198">
        <v>15764.065</v>
      </c>
      <c r="D26" s="184">
        <v>-2.763873081298385</v>
      </c>
      <c r="E26" s="185">
        <v>7637.7129</v>
      </c>
      <c r="F26" s="186">
        <v>-0.20014947281536877</v>
      </c>
      <c r="G26" s="185">
        <v>357.9893</v>
      </c>
      <c r="H26" s="187">
        <v>-30.595435292073986</v>
      </c>
      <c r="J26" s="188">
        <v>29493.518</v>
      </c>
      <c r="K26" s="187">
        <v>1.3249590336468202</v>
      </c>
    </row>
    <row r="27" spans="1:11" ht="15.75" customHeight="1">
      <c r="A27" s="201"/>
      <c r="B27" s="173" t="s">
        <v>37</v>
      </c>
      <c r="C27" s="167">
        <v>247.8815</v>
      </c>
      <c r="D27" s="168">
        <v>14.080173190216996</v>
      </c>
      <c r="E27" s="169">
        <v>86.5362</v>
      </c>
      <c r="F27" s="170">
        <v>14.386891590727032</v>
      </c>
      <c r="G27" s="169">
        <v>8.3423</v>
      </c>
      <c r="H27" s="171">
        <v>-11.566349354421519</v>
      </c>
      <c r="J27" s="172">
        <v>315.4103</v>
      </c>
      <c r="K27" s="171">
        <v>15.69463482734956</v>
      </c>
    </row>
    <row r="28" spans="1:11" ht="15.75" customHeight="1" thickBot="1">
      <c r="A28" s="408" t="s">
        <v>14</v>
      </c>
      <c r="B28" s="409"/>
      <c r="C28" s="202">
        <v>3450.1366833333336</v>
      </c>
      <c r="D28" s="203">
        <v>-3.7830168395638992</v>
      </c>
      <c r="E28" s="204">
        <v>1299.9091</v>
      </c>
      <c r="F28" s="203">
        <v>0.3157130524061813</v>
      </c>
      <c r="G28" s="204">
        <v>83.15088333333334</v>
      </c>
      <c r="H28" s="205">
        <v>-33.900050359438666</v>
      </c>
      <c r="J28" s="202">
        <v>1636.51135</v>
      </c>
      <c r="K28" s="205">
        <v>3.1553390969512947</v>
      </c>
    </row>
    <row r="29" spans="1:11" ht="15.75" customHeight="1">
      <c r="A29" s="14"/>
      <c r="B29" s="206"/>
      <c r="C29" s="207"/>
      <c r="D29" s="208"/>
      <c r="E29" s="207"/>
      <c r="F29" s="208"/>
      <c r="G29" s="207"/>
      <c r="H29" s="208"/>
      <c r="J29" s="207"/>
      <c r="K29" s="208"/>
    </row>
    <row r="30" spans="1:11" s="209" customFormat="1" ht="15.75" customHeight="1" thickBot="1">
      <c r="A30" s="153" t="s">
        <v>44</v>
      </c>
      <c r="B30" s="206"/>
      <c r="C30" s="207"/>
      <c r="D30" s="208"/>
      <c r="E30" s="207"/>
      <c r="F30" s="208"/>
      <c r="G30" s="207"/>
      <c r="H30" s="208"/>
      <c r="J30" s="207"/>
      <c r="K30" s="208"/>
    </row>
    <row r="31" spans="1:11" s="78" customFormat="1" ht="15.75" customHeight="1">
      <c r="A31" s="156"/>
      <c r="B31" s="210"/>
      <c r="C31" s="10" t="s">
        <v>2</v>
      </c>
      <c r="D31" s="11"/>
      <c r="E31" s="12" t="s">
        <v>3</v>
      </c>
      <c r="F31" s="11"/>
      <c r="G31" s="12" t="s">
        <v>4</v>
      </c>
      <c r="H31" s="13"/>
      <c r="J31" s="158" t="s">
        <v>5</v>
      </c>
      <c r="K31" s="13"/>
    </row>
    <row r="32" spans="1:11" ht="23.25" customHeight="1" thickBot="1">
      <c r="A32" s="159"/>
      <c r="B32" s="211"/>
      <c r="C32" s="161"/>
      <c r="D32" s="162" t="s">
        <v>133</v>
      </c>
      <c r="E32" s="163"/>
      <c r="F32" s="162" t="s">
        <v>133</v>
      </c>
      <c r="G32" s="163"/>
      <c r="H32" s="164" t="s">
        <v>133</v>
      </c>
      <c r="J32" s="165"/>
      <c r="K32" s="164" t="s">
        <v>133</v>
      </c>
    </row>
    <row r="33" spans="1:11" ht="15.75" customHeight="1">
      <c r="A33" s="415" t="s">
        <v>45</v>
      </c>
      <c r="B33" s="190" t="s">
        <v>31</v>
      </c>
      <c r="C33" s="191">
        <v>165990.8954421762</v>
      </c>
      <c r="D33" s="192">
        <v>1.770960416163362</v>
      </c>
      <c r="E33" s="193">
        <v>249504.91747046006</v>
      </c>
      <c r="F33" s="194">
        <v>-0.5110912549291982</v>
      </c>
      <c r="G33" s="193">
        <v>197116.142114746</v>
      </c>
      <c r="H33" s="195">
        <v>3.7752144262767047</v>
      </c>
      <c r="J33" s="196">
        <v>458992.28983251477</v>
      </c>
      <c r="K33" s="195">
        <v>-1.411050440623086</v>
      </c>
    </row>
    <row r="34" spans="1:11" ht="15.75" customHeight="1">
      <c r="A34" s="416"/>
      <c r="B34" s="173" t="s">
        <v>32</v>
      </c>
      <c r="C34" s="167">
        <v>59989.70269288993</v>
      </c>
      <c r="D34" s="168">
        <v>2.3938956529190705</v>
      </c>
      <c r="E34" s="169">
        <v>90740.17695468091</v>
      </c>
      <c r="F34" s="170">
        <v>0.3276148652344517</v>
      </c>
      <c r="G34" s="169">
        <v>67210.6832418898</v>
      </c>
      <c r="H34" s="171">
        <v>5.121894926200213</v>
      </c>
      <c r="J34" s="172">
        <v>214193.07160381138</v>
      </c>
      <c r="K34" s="171">
        <v>-0.41358329395767157</v>
      </c>
    </row>
    <row r="35" spans="1:11" ht="15.75" customHeight="1">
      <c r="A35" s="416"/>
      <c r="B35" s="173" t="s">
        <v>33</v>
      </c>
      <c r="C35" s="167">
        <v>59399.82666251952</v>
      </c>
      <c r="D35" s="168">
        <v>2.2182740713162445</v>
      </c>
      <c r="E35" s="169">
        <v>89890.31162486669</v>
      </c>
      <c r="F35" s="170">
        <v>0.3037258641465286</v>
      </c>
      <c r="G35" s="169">
        <v>75496.33359677678</v>
      </c>
      <c r="H35" s="171">
        <v>4.010146645036912</v>
      </c>
      <c r="J35" s="172">
        <v>135144.73822989373</v>
      </c>
      <c r="K35" s="171">
        <v>-1.4255622573692648</v>
      </c>
    </row>
    <row r="36" spans="1:11" ht="15.75" customHeight="1">
      <c r="A36" s="416"/>
      <c r="B36" s="173" t="s">
        <v>34</v>
      </c>
      <c r="C36" s="167">
        <v>12225.567601932833</v>
      </c>
      <c r="D36" s="168">
        <v>1.6771497964348043</v>
      </c>
      <c r="E36" s="169">
        <v>16354.7425716152</v>
      </c>
      <c r="F36" s="170">
        <v>-0.14263128033977068</v>
      </c>
      <c r="G36" s="169">
        <v>13993.913586406077</v>
      </c>
      <c r="H36" s="171">
        <v>1.8553908415716762</v>
      </c>
      <c r="J36" s="172">
        <v>16633.480310417646</v>
      </c>
      <c r="K36" s="171">
        <v>2.7236999183494675</v>
      </c>
    </row>
    <row r="37" spans="1:11" ht="15.75" customHeight="1">
      <c r="A37" s="416"/>
      <c r="B37" s="175" t="s">
        <v>35</v>
      </c>
      <c r="C37" s="176">
        <v>30550.963362751023</v>
      </c>
      <c r="D37" s="177">
        <v>-0.4291760790870711</v>
      </c>
      <c r="E37" s="178">
        <v>47827.802309407634</v>
      </c>
      <c r="F37" s="179">
        <v>-3.7327330105652834</v>
      </c>
      <c r="G37" s="178">
        <v>36453.311107338406</v>
      </c>
      <c r="H37" s="180">
        <v>0.9710125538165926</v>
      </c>
      <c r="J37" s="181">
        <v>78592.69838061313</v>
      </c>
      <c r="K37" s="180">
        <v>-4.81250346662641</v>
      </c>
    </row>
    <row r="38" spans="1:11" ht="15.75" customHeight="1">
      <c r="A38" s="416"/>
      <c r="B38" s="182" t="s">
        <v>36</v>
      </c>
      <c r="C38" s="183">
        <v>3040.898233882048</v>
      </c>
      <c r="D38" s="184">
        <v>0.053251426665369195</v>
      </c>
      <c r="E38" s="185">
        <v>3959.414751846879</v>
      </c>
      <c r="F38" s="186">
        <v>-1.6133944128976339</v>
      </c>
      <c r="G38" s="185">
        <v>2862.223244772104</v>
      </c>
      <c r="H38" s="187">
        <v>3.6099366538647075</v>
      </c>
      <c r="J38" s="188">
        <v>12250.890111394583</v>
      </c>
      <c r="K38" s="187">
        <v>-3.5220745855723266</v>
      </c>
    </row>
    <row r="39" spans="1:11" ht="15.75" customHeight="1">
      <c r="A39" s="417"/>
      <c r="B39" s="173" t="s">
        <v>37</v>
      </c>
      <c r="C39" s="189">
        <v>783.9368882008689</v>
      </c>
      <c r="D39" s="168">
        <v>19.026329547387306</v>
      </c>
      <c r="E39" s="169">
        <v>732.4692580427354</v>
      </c>
      <c r="F39" s="170">
        <v>14.462250625595033</v>
      </c>
      <c r="G39" s="169">
        <v>1099.67733756286</v>
      </c>
      <c r="H39" s="171">
        <v>34.18014819854611</v>
      </c>
      <c r="J39" s="172">
        <v>2177.411196384309</v>
      </c>
      <c r="K39" s="171">
        <v>13.22783462258974</v>
      </c>
    </row>
    <row r="40" spans="1:11" ht="15.75" customHeight="1">
      <c r="A40" s="413" t="s">
        <v>46</v>
      </c>
      <c r="B40" s="190" t="s">
        <v>31</v>
      </c>
      <c r="C40" s="212">
        <v>10.119126430164957</v>
      </c>
      <c r="D40" s="192">
        <v>-0.11356646463094933</v>
      </c>
      <c r="E40" s="213">
        <v>14.512632691008934</v>
      </c>
      <c r="F40" s="194">
        <v>-2.3451181888284367</v>
      </c>
      <c r="G40" s="213">
        <v>11.133832412684331</v>
      </c>
      <c r="H40" s="195">
        <v>1.6961647942418097</v>
      </c>
      <c r="J40" s="214">
        <v>24.627212881841608</v>
      </c>
      <c r="K40" s="195">
        <v>-1.6940574891583253</v>
      </c>
    </row>
    <row r="41" spans="1:11" ht="15.75" customHeight="1">
      <c r="A41" s="414"/>
      <c r="B41" s="173" t="s">
        <v>39</v>
      </c>
      <c r="C41" s="215">
        <v>1.7454700647342951</v>
      </c>
      <c r="D41" s="168">
        <v>0.9420029954435734</v>
      </c>
      <c r="E41" s="216">
        <v>2.2850440080771803</v>
      </c>
      <c r="F41" s="170">
        <v>-0.839955465849755</v>
      </c>
      <c r="G41" s="216">
        <v>1.6853519094705949</v>
      </c>
      <c r="H41" s="171">
        <v>4.73922403206825</v>
      </c>
      <c r="J41" s="217">
        <v>7.179912623276337</v>
      </c>
      <c r="K41" s="171">
        <v>-1.9007727594931652</v>
      </c>
    </row>
    <row r="42" spans="1:11" ht="15.75" customHeight="1">
      <c r="A42" s="414"/>
      <c r="B42" s="173" t="s">
        <v>126</v>
      </c>
      <c r="C42" s="215">
        <v>6.5098268159917</v>
      </c>
      <c r="D42" s="168">
        <v>-0.4806673398076242</v>
      </c>
      <c r="E42" s="216">
        <v>9.751011513035795</v>
      </c>
      <c r="F42" s="170">
        <v>-2.838291251083575</v>
      </c>
      <c r="G42" s="216">
        <v>7.258252417843626</v>
      </c>
      <c r="H42" s="171">
        <v>1.1548016080571415</v>
      </c>
      <c r="J42" s="217">
        <v>14.946328969854074</v>
      </c>
      <c r="K42" s="171">
        <v>-2.126947554267602</v>
      </c>
    </row>
    <row r="43" spans="1:11" ht="15.75" customHeight="1">
      <c r="A43" s="414"/>
      <c r="B43" s="173" t="s">
        <v>40</v>
      </c>
      <c r="C43" s="215">
        <v>1.791982685748764</v>
      </c>
      <c r="D43" s="168">
        <v>-0.42244760108073365</v>
      </c>
      <c r="E43" s="216">
        <v>2.4100062073571142</v>
      </c>
      <c r="F43" s="170">
        <v>-2.1318838223573096</v>
      </c>
      <c r="G43" s="216">
        <v>2.0899008288747383</v>
      </c>
      <c r="H43" s="171">
        <v>0.0594124431186458</v>
      </c>
      <c r="J43" s="217">
        <v>2.3082379477539217</v>
      </c>
      <c r="K43" s="171">
        <v>0.8145461679919208</v>
      </c>
    </row>
    <row r="44" spans="1:11" ht="15.75" customHeight="1">
      <c r="A44" s="199" t="s">
        <v>47</v>
      </c>
      <c r="B44" s="175" t="s">
        <v>35</v>
      </c>
      <c r="C44" s="218">
        <v>3.1575142378054863</v>
      </c>
      <c r="D44" s="177">
        <v>1.1229339829207134</v>
      </c>
      <c r="E44" s="219">
        <v>4.6700424668155645</v>
      </c>
      <c r="F44" s="179">
        <v>-0.9836416473927727</v>
      </c>
      <c r="G44" s="219">
        <v>3.4823574734523763</v>
      </c>
      <c r="H44" s="180">
        <v>2.8232828402306325</v>
      </c>
      <c r="J44" s="220">
        <v>7.12722707361608</v>
      </c>
      <c r="K44" s="180">
        <v>-0.19314253875558052</v>
      </c>
    </row>
    <row r="45" spans="1:11" ht="15.75" customHeight="1">
      <c r="A45" s="200" t="s">
        <v>48</v>
      </c>
      <c r="B45" s="182" t="s">
        <v>36</v>
      </c>
      <c r="C45" s="221">
        <v>4.569113182139097</v>
      </c>
      <c r="D45" s="184">
        <v>1.0592140023411076</v>
      </c>
      <c r="E45" s="222">
        <v>5.875574607486016</v>
      </c>
      <c r="F45" s="186">
        <v>-0.5142390055604409</v>
      </c>
      <c r="G45" s="222">
        <v>4.305297618606176</v>
      </c>
      <c r="H45" s="187">
        <v>4.999421459977697</v>
      </c>
      <c r="J45" s="223">
        <v>18.02218970250344</v>
      </c>
      <c r="K45" s="187">
        <v>-1.7743919794439051</v>
      </c>
    </row>
    <row r="46" spans="1:11" ht="15.75" customHeight="1">
      <c r="A46" s="224" t="s">
        <v>49</v>
      </c>
      <c r="B46" s="173" t="s">
        <v>37</v>
      </c>
      <c r="C46" s="225">
        <v>0.07184686369019747</v>
      </c>
      <c r="D46" s="168">
        <v>18.565527044217433</v>
      </c>
      <c r="E46" s="216">
        <v>0.06657096253884213</v>
      </c>
      <c r="F46" s="170">
        <v>14.026893803735291</v>
      </c>
      <c r="G46" s="216">
        <v>0.10032725649537096</v>
      </c>
      <c r="H46" s="171">
        <v>33.787773101891105</v>
      </c>
      <c r="J46" s="217">
        <v>0.19273334095727476</v>
      </c>
      <c r="K46" s="171">
        <v>12.15574088570746</v>
      </c>
    </row>
    <row r="47" spans="1:11" ht="15.75" customHeight="1">
      <c r="A47" s="413" t="s">
        <v>50</v>
      </c>
      <c r="B47" s="190" t="s">
        <v>31</v>
      </c>
      <c r="C47" s="191">
        <v>16403.678379524932</v>
      </c>
      <c r="D47" s="192">
        <v>1.8866695046500155</v>
      </c>
      <c r="E47" s="193">
        <v>17192.25744788792</v>
      </c>
      <c r="F47" s="194">
        <v>1.8780698925483108</v>
      </c>
      <c r="G47" s="193">
        <v>17704.24906792916</v>
      </c>
      <c r="H47" s="195">
        <v>2.0443736853217302</v>
      </c>
      <c r="J47" s="196">
        <v>18637.605970058583</v>
      </c>
      <c r="K47" s="195">
        <v>0.28788396846309183</v>
      </c>
    </row>
    <row r="48" spans="1:11" ht="15.75" customHeight="1">
      <c r="A48" s="414"/>
      <c r="B48" s="173" t="s">
        <v>32</v>
      </c>
      <c r="C48" s="167">
        <v>34368.79491944875</v>
      </c>
      <c r="D48" s="168">
        <v>1.438343419380189</v>
      </c>
      <c r="E48" s="169">
        <v>39710.47237336886</v>
      </c>
      <c r="F48" s="170">
        <v>1.1774604746996715</v>
      </c>
      <c r="G48" s="169">
        <v>39879.317111286335</v>
      </c>
      <c r="H48" s="171">
        <v>0.3653558613483341</v>
      </c>
      <c r="J48" s="172">
        <v>29832.26716567907</v>
      </c>
      <c r="K48" s="171">
        <v>1.516005280948221</v>
      </c>
    </row>
    <row r="49" spans="1:11" ht="15.75" customHeight="1">
      <c r="A49" s="414"/>
      <c r="B49" s="173" t="s">
        <v>33</v>
      </c>
      <c r="C49" s="167">
        <v>9124.640077459666</v>
      </c>
      <c r="D49" s="168">
        <v>2.7119769988203046</v>
      </c>
      <c r="E49" s="169">
        <v>9218.56276189351</v>
      </c>
      <c r="F49" s="170">
        <v>3.2338018296380824</v>
      </c>
      <c r="G49" s="169">
        <v>10401.44779357318</v>
      </c>
      <c r="H49" s="171">
        <v>2.8227478988523984</v>
      </c>
      <c r="J49" s="172">
        <v>9042.0021198833</v>
      </c>
      <c r="K49" s="171">
        <v>0.7166275898948129</v>
      </c>
    </row>
    <row r="50" spans="1:11" ht="15.75" customHeight="1">
      <c r="A50" s="414"/>
      <c r="B50" s="173" t="s">
        <v>34</v>
      </c>
      <c r="C50" s="167">
        <v>6822.369266823852</v>
      </c>
      <c r="D50" s="168">
        <v>2.108504725145565</v>
      </c>
      <c r="E50" s="169">
        <v>6786.182758238745</v>
      </c>
      <c r="F50" s="170">
        <v>2.0325848904732453</v>
      </c>
      <c r="G50" s="169">
        <v>6695.970159474407</v>
      </c>
      <c r="H50" s="171">
        <v>1.7949119973835792</v>
      </c>
      <c r="J50" s="172">
        <v>7206.137619651906</v>
      </c>
      <c r="K50" s="171">
        <v>1.893728457772582</v>
      </c>
    </row>
    <row r="51" spans="1:11" ht="15.75" customHeight="1">
      <c r="A51" s="199" t="s">
        <v>51</v>
      </c>
      <c r="B51" s="175" t="s">
        <v>35</v>
      </c>
      <c r="C51" s="176">
        <v>9675.637562282012</v>
      </c>
      <c r="D51" s="177">
        <v>-1.5348744353777732</v>
      </c>
      <c r="E51" s="178">
        <v>10241.406293253845</v>
      </c>
      <c r="F51" s="179">
        <v>-2.7764012016910584</v>
      </c>
      <c r="G51" s="178">
        <v>10467.998011473226</v>
      </c>
      <c r="H51" s="180">
        <v>-1.8014113489180517</v>
      </c>
      <c r="J51" s="181">
        <v>11027.107396585054</v>
      </c>
      <c r="K51" s="180">
        <v>-4.628300144270696</v>
      </c>
    </row>
    <row r="52" spans="1:11" ht="15.75" customHeight="1">
      <c r="A52" s="200" t="s">
        <v>52</v>
      </c>
      <c r="B52" s="182" t="s">
        <v>36</v>
      </c>
      <c r="C52" s="183">
        <v>665.5335756989076</v>
      </c>
      <c r="D52" s="184">
        <v>-0.9954189586834161</v>
      </c>
      <c r="E52" s="185">
        <v>673.877027585051</v>
      </c>
      <c r="F52" s="186">
        <v>-1.104836909674546</v>
      </c>
      <c r="G52" s="185">
        <v>664.814258694324</v>
      </c>
      <c r="H52" s="187">
        <v>-1.3233261543661285</v>
      </c>
      <c r="J52" s="188">
        <v>679.7670157524104</v>
      </c>
      <c r="K52" s="187">
        <v>-1.7792535382043013</v>
      </c>
    </row>
    <row r="53" spans="1:11" ht="15.75" customHeight="1">
      <c r="A53" s="226" t="s">
        <v>53</v>
      </c>
      <c r="B53" s="175" t="s">
        <v>37</v>
      </c>
      <c r="C53" s="227">
        <v>10911.219334238336</v>
      </c>
      <c r="D53" s="177">
        <v>0.3886479608849527</v>
      </c>
      <c r="E53" s="178">
        <v>11002.834120287233</v>
      </c>
      <c r="F53" s="179">
        <v>0.3818018779053034</v>
      </c>
      <c r="G53" s="178">
        <v>10960.903108255518</v>
      </c>
      <c r="H53" s="180">
        <v>0.2932817308770126</v>
      </c>
      <c r="J53" s="181">
        <v>11297.532567896484</v>
      </c>
      <c r="K53" s="180">
        <v>0.9558973338465364</v>
      </c>
    </row>
    <row r="54" spans="1:11" ht="16.5" customHeight="1">
      <c r="A54" s="410" t="s">
        <v>54</v>
      </c>
      <c r="B54" s="228" t="s">
        <v>31</v>
      </c>
      <c r="C54" s="229">
        <v>21473.043342961406</v>
      </c>
      <c r="D54" s="192">
        <v>0.38502915542761684</v>
      </c>
      <c r="E54" s="230">
        <v>22078.308686443077</v>
      </c>
      <c r="F54" s="194">
        <v>-0.05769975097364011</v>
      </c>
      <c r="G54" s="230">
        <v>22707.353681041008</v>
      </c>
      <c r="H54" s="195">
        <v>1.1019308414087305</v>
      </c>
      <c r="I54" s="231"/>
      <c r="J54" s="232">
        <v>30732.54594135086</v>
      </c>
      <c r="K54" s="195">
        <v>-1.899456721416584</v>
      </c>
    </row>
    <row r="55" spans="1:11" ht="16.5" customHeight="1">
      <c r="A55" s="411"/>
      <c r="B55" s="233" t="s">
        <v>32</v>
      </c>
      <c r="C55" s="207">
        <v>535510.3813026833</v>
      </c>
      <c r="D55" s="168">
        <v>1.1919654965771826</v>
      </c>
      <c r="E55" s="234">
        <v>569993.141752195</v>
      </c>
      <c r="F55" s="170">
        <v>0.9547976987465177</v>
      </c>
      <c r="G55" s="234">
        <v>579967.7962038585</v>
      </c>
      <c r="H55" s="171">
        <v>1.3918487869616598</v>
      </c>
      <c r="I55" s="231"/>
      <c r="J55" s="235">
        <v>529352.8223103279</v>
      </c>
      <c r="K55" s="171">
        <v>0.8110696636093735</v>
      </c>
    </row>
    <row r="56" spans="1:11" ht="16.5" customHeight="1">
      <c r="A56" s="411"/>
      <c r="B56" s="233" t="s">
        <v>33</v>
      </c>
      <c r="C56" s="207">
        <v>14482.943848359497</v>
      </c>
      <c r="D56" s="168">
        <v>1.3125278441336548</v>
      </c>
      <c r="E56" s="234">
        <v>14852.309947560261</v>
      </c>
      <c r="F56" s="170">
        <v>1.2248739047233386</v>
      </c>
      <c r="G56" s="234">
        <v>16450.656122494438</v>
      </c>
      <c r="H56" s="171">
        <v>1.8716459999864838</v>
      </c>
      <c r="I56" s="231"/>
      <c r="J56" s="235">
        <v>16865.978589746515</v>
      </c>
      <c r="K56" s="171">
        <v>-1.2906434585050164</v>
      </c>
    </row>
    <row r="57" spans="1:11" ht="16.5" customHeight="1">
      <c r="A57" s="411"/>
      <c r="B57" s="233" t="s">
        <v>34</v>
      </c>
      <c r="C57" s="207">
        <v>13109.606369111318</v>
      </c>
      <c r="D57" s="168">
        <v>0.16175669138209514</v>
      </c>
      <c r="E57" s="234">
        <v>13323.186019868643</v>
      </c>
      <c r="F57" s="170">
        <v>-0.0778047733600431</v>
      </c>
      <c r="G57" s="234">
        <v>12963.441376283135</v>
      </c>
      <c r="H57" s="171">
        <v>-0.29689488578522116</v>
      </c>
      <c r="I57" s="231"/>
      <c r="J57" s="235">
        <v>14613.30080824726</v>
      </c>
      <c r="K57" s="171">
        <v>0.02214859263997937</v>
      </c>
    </row>
    <row r="58" spans="1:11" ht="16.5" customHeight="1">
      <c r="A58" s="411"/>
      <c r="B58" s="236" t="s">
        <v>35</v>
      </c>
      <c r="C58" s="237">
        <v>11872.247320409379</v>
      </c>
      <c r="D58" s="177">
        <v>-2.4415293063718906</v>
      </c>
      <c r="E58" s="238">
        <v>12414.240572727836</v>
      </c>
      <c r="F58" s="179">
        <v>-3.8523825341802223</v>
      </c>
      <c r="G58" s="238">
        <v>12645.905953552097</v>
      </c>
      <c r="H58" s="180">
        <v>-2.5152807102879535</v>
      </c>
      <c r="I58" s="231"/>
      <c r="J58" s="239">
        <v>14672.912672094466</v>
      </c>
      <c r="K58" s="180">
        <v>-5.8403469495616775</v>
      </c>
    </row>
    <row r="59" spans="1:11" ht="16.5" customHeight="1">
      <c r="A59" s="411"/>
      <c r="B59" s="240" t="s">
        <v>36</v>
      </c>
      <c r="C59" s="241">
        <v>28584.359084876753</v>
      </c>
      <c r="D59" s="184">
        <v>-1.2377919231029324</v>
      </c>
      <c r="E59" s="242">
        <v>25920.309754715698</v>
      </c>
      <c r="F59" s="186">
        <v>-1.086856005263769</v>
      </c>
      <c r="G59" s="242">
        <v>25984.975554099794</v>
      </c>
      <c r="H59" s="187">
        <v>-0.051695876377522154</v>
      </c>
      <c r="I59" s="231"/>
      <c r="J59" s="243">
        <v>32022.449272964157</v>
      </c>
      <c r="K59" s="187">
        <v>-2.5890310507661383</v>
      </c>
    </row>
    <row r="60" spans="1:11" ht="16.5" customHeight="1" thickBot="1">
      <c r="A60" s="412"/>
      <c r="B60" s="244" t="s">
        <v>37</v>
      </c>
      <c r="C60" s="245">
        <v>71680.63116411581</v>
      </c>
      <c r="D60" s="246">
        <v>0.43774705266808667</v>
      </c>
      <c r="E60" s="247">
        <v>79292.42621585609</v>
      </c>
      <c r="F60" s="248">
        <v>1.0214562286126068</v>
      </c>
      <c r="G60" s="247">
        <v>81678.55471192497</v>
      </c>
      <c r="H60" s="249">
        <v>6.193935795051345</v>
      </c>
      <c r="I60" s="231"/>
      <c r="J60" s="250">
        <v>94634.75496497033</v>
      </c>
      <c r="K60" s="249">
        <v>2.6078519733197254</v>
      </c>
    </row>
    <row r="61" spans="1:10" ht="15.75" customHeight="1">
      <c r="A61" s="251" t="s">
        <v>55</v>
      </c>
      <c r="J61" s="209"/>
    </row>
    <row r="62" spans="1:10" ht="15.75" customHeight="1">
      <c r="A62" s="252"/>
      <c r="J62" s="209"/>
    </row>
    <row r="63" ht="15.75" customHeight="1">
      <c r="A63" s="251"/>
    </row>
    <row r="64" ht="15.75" customHeight="1">
      <c r="J64" s="209"/>
    </row>
  </sheetData>
  <sheetProtection/>
  <mergeCells count="9">
    <mergeCell ref="A1:K1"/>
    <mergeCell ref="A28:B28"/>
    <mergeCell ref="A54:A60"/>
    <mergeCell ref="A40:A43"/>
    <mergeCell ref="A47:A50"/>
    <mergeCell ref="A33:A39"/>
    <mergeCell ref="A7:A13"/>
    <mergeCell ref="A14:A20"/>
    <mergeCell ref="A21:A24"/>
  </mergeCells>
  <printOptions/>
  <pageMargins left="0.7874015748031497" right="0.5905511811023623" top="0.984251968503937" bottom="0.5905511811023623" header="0.5118110236220472" footer="0.511811023622047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B1:Q61"/>
  <sheetViews>
    <sheetView zoomScalePageLayoutView="0" workbookViewId="0" topLeftCell="A1">
      <selection activeCell="B1" sqref="B1:J1"/>
    </sheetView>
  </sheetViews>
  <sheetFormatPr defaultColWidth="10.25390625" defaultRowHeight="15.75" customHeight="1"/>
  <cols>
    <col min="1" max="1" width="9.125" style="155" customWidth="1"/>
    <col min="2" max="2" width="10.125" style="8" customWidth="1"/>
    <col min="3" max="3" width="14.75390625" style="155" customWidth="1"/>
    <col min="4" max="4" width="14.25390625" style="155" customWidth="1"/>
    <col min="5" max="5" width="11.375" style="155" customWidth="1"/>
    <col min="6" max="6" width="14.25390625" style="155" customWidth="1"/>
    <col min="7" max="7" width="11.375" style="155" customWidth="1"/>
    <col min="8" max="8" width="14.25390625" style="155" customWidth="1"/>
    <col min="9" max="9" width="11.375" style="155" customWidth="1"/>
    <col min="10" max="10" width="2.125" style="155" customWidth="1"/>
    <col min="11" max="11" width="10.75390625" style="155" bestFit="1" customWidth="1"/>
    <col min="12" max="12" width="10.375" style="155" bestFit="1" customWidth="1"/>
    <col min="13" max="13" width="10.75390625" style="155" bestFit="1" customWidth="1"/>
    <col min="14" max="14" width="10.375" style="155" bestFit="1" customWidth="1"/>
    <col min="15" max="15" width="10.75390625" style="155" bestFit="1" customWidth="1"/>
    <col min="16" max="16" width="10.375" style="155" bestFit="1" customWidth="1"/>
    <col min="17" max="17" width="10.75390625" style="155" bestFit="1" customWidth="1"/>
    <col min="18" max="16384" width="10.25390625" style="155" customWidth="1"/>
  </cols>
  <sheetData>
    <row r="1" spans="2:10" s="152" customFormat="1" ht="15.75" customHeight="1">
      <c r="B1" s="421" t="s">
        <v>135</v>
      </c>
      <c r="C1" s="421"/>
      <c r="D1" s="421"/>
      <c r="E1" s="421"/>
      <c r="F1" s="421"/>
      <c r="G1" s="421"/>
      <c r="H1" s="421"/>
      <c r="I1" s="421"/>
      <c r="J1" s="421"/>
    </row>
    <row r="2" spans="2:9" ht="15.75" customHeight="1">
      <c r="B2" s="153"/>
      <c r="C2" s="154"/>
      <c r="D2" s="154"/>
      <c r="E2" s="154"/>
      <c r="F2" s="154"/>
      <c r="G2" s="154"/>
      <c r="H2" s="154"/>
      <c r="I2" s="154"/>
    </row>
    <row r="3" spans="2:9" ht="15.75" customHeight="1">
      <c r="B3" s="153" t="s">
        <v>56</v>
      </c>
      <c r="C3" s="154"/>
      <c r="D3" s="154"/>
      <c r="E3" s="154"/>
      <c r="F3" s="154"/>
      <c r="G3" s="154"/>
      <c r="H3" s="154"/>
      <c r="I3" s="154"/>
    </row>
    <row r="4" spans="2:9" ht="15.75" customHeight="1" thickBot="1">
      <c r="B4" s="153" t="s">
        <v>29</v>
      </c>
      <c r="C4" s="154"/>
      <c r="D4" s="154"/>
      <c r="E4" s="154"/>
      <c r="F4" s="154"/>
      <c r="G4" s="154"/>
      <c r="H4" s="154"/>
      <c r="I4" s="154"/>
    </row>
    <row r="5" spans="2:9" s="78" customFormat="1" ht="15.75" customHeight="1">
      <c r="B5" s="156"/>
      <c r="C5" s="157"/>
      <c r="D5" s="10" t="s">
        <v>57</v>
      </c>
      <c r="E5" s="11"/>
      <c r="F5" s="12" t="s">
        <v>3</v>
      </c>
      <c r="G5" s="11"/>
      <c r="H5" s="12" t="s">
        <v>4</v>
      </c>
      <c r="I5" s="13"/>
    </row>
    <row r="6" spans="2:9" ht="28.5" customHeight="1" thickBot="1">
      <c r="B6" s="159"/>
      <c r="C6" s="160"/>
      <c r="D6" s="161"/>
      <c r="E6" s="162" t="s">
        <v>133</v>
      </c>
      <c r="F6" s="163"/>
      <c r="G6" s="162" t="s">
        <v>133</v>
      </c>
      <c r="H6" s="163"/>
      <c r="I6" s="164" t="s">
        <v>133</v>
      </c>
    </row>
    <row r="7" spans="2:9" ht="15.75" customHeight="1">
      <c r="B7" s="415" t="s">
        <v>30</v>
      </c>
      <c r="C7" s="166" t="s">
        <v>31</v>
      </c>
      <c r="D7" s="167">
        <v>54562.3025829</v>
      </c>
      <c r="E7" s="168">
        <v>-2.1409517976997137</v>
      </c>
      <c r="F7" s="169">
        <v>31630.83782153</v>
      </c>
      <c r="G7" s="170">
        <v>-0.19403940310634482</v>
      </c>
      <c r="H7" s="169">
        <v>1639.03813361</v>
      </c>
      <c r="I7" s="171">
        <v>-31.40463552484654</v>
      </c>
    </row>
    <row r="8" spans="2:11" ht="15.75" customHeight="1">
      <c r="B8" s="416"/>
      <c r="C8" s="173" t="s">
        <v>32</v>
      </c>
      <c r="D8" s="167">
        <v>19889.4958307</v>
      </c>
      <c r="E8" s="168">
        <v>-1.5110482297939853</v>
      </c>
      <c r="F8" s="169">
        <v>11515.2040585</v>
      </c>
      <c r="G8" s="170">
        <v>0.6671458695448678</v>
      </c>
      <c r="H8" s="169">
        <v>558.8627681</v>
      </c>
      <c r="I8" s="171">
        <v>-30.514480392577866</v>
      </c>
      <c r="K8" s="174"/>
    </row>
    <row r="9" spans="2:11" ht="15.75" customHeight="1">
      <c r="B9" s="416"/>
      <c r="C9" s="173" t="s">
        <v>33</v>
      </c>
      <c r="D9" s="167">
        <v>19427.5499821</v>
      </c>
      <c r="E9" s="168">
        <v>-1.7227866241746597</v>
      </c>
      <c r="F9" s="169">
        <v>11383.9037306</v>
      </c>
      <c r="G9" s="170">
        <v>0.6089481791404978</v>
      </c>
      <c r="H9" s="169">
        <v>627.7586827</v>
      </c>
      <c r="I9" s="171">
        <v>-31.249345446556603</v>
      </c>
      <c r="K9" s="174"/>
    </row>
    <row r="10" spans="2:9" ht="15.75" customHeight="1">
      <c r="B10" s="416"/>
      <c r="C10" s="173" t="s">
        <v>34</v>
      </c>
      <c r="D10" s="167">
        <v>3936.8268778</v>
      </c>
      <c r="E10" s="168">
        <v>-2.2875510241890993</v>
      </c>
      <c r="F10" s="169">
        <v>2072.5885742</v>
      </c>
      <c r="G10" s="170">
        <v>0.21063458348831432</v>
      </c>
      <c r="H10" s="169">
        <v>116.3606276</v>
      </c>
      <c r="I10" s="171">
        <v>-32.6736379475242</v>
      </c>
    </row>
    <row r="11" spans="2:9" ht="15.75" customHeight="1">
      <c r="B11" s="416"/>
      <c r="C11" s="175" t="s">
        <v>35</v>
      </c>
      <c r="D11" s="176">
        <v>10019.1471785</v>
      </c>
      <c r="E11" s="177">
        <v>-4.29971989652914</v>
      </c>
      <c r="F11" s="178">
        <v>6059.4824285</v>
      </c>
      <c r="G11" s="179">
        <v>-3.4548528923813393</v>
      </c>
      <c r="H11" s="178">
        <v>303.1125019</v>
      </c>
      <c r="I11" s="180">
        <v>-33.25821155036236</v>
      </c>
    </row>
    <row r="12" spans="2:9" ht="15.75" customHeight="1">
      <c r="B12" s="416"/>
      <c r="C12" s="182" t="s">
        <v>36</v>
      </c>
      <c r="D12" s="183">
        <v>1025.03736846</v>
      </c>
      <c r="E12" s="184">
        <v>-3.7014002372796284</v>
      </c>
      <c r="F12" s="185">
        <v>505.97630823</v>
      </c>
      <c r="G12" s="186">
        <v>-1.2768987893834236</v>
      </c>
      <c r="H12" s="185">
        <v>23.79963911</v>
      </c>
      <c r="I12" s="187">
        <v>-31.513884049177932</v>
      </c>
    </row>
    <row r="13" spans="2:9" ht="15.75" customHeight="1">
      <c r="B13" s="417"/>
      <c r="C13" s="173" t="s">
        <v>37</v>
      </c>
      <c r="D13" s="189">
        <v>264.24534534</v>
      </c>
      <c r="E13" s="168">
        <v>14.626804775936534</v>
      </c>
      <c r="F13" s="169">
        <v>93.6827215</v>
      </c>
      <c r="G13" s="170">
        <v>15.132719598044815</v>
      </c>
      <c r="H13" s="169">
        <v>9.1439142</v>
      </c>
      <c r="I13" s="171">
        <v>-11.30698961313044</v>
      </c>
    </row>
    <row r="14" spans="2:11" ht="15.75" customHeight="1">
      <c r="B14" s="413" t="s">
        <v>38</v>
      </c>
      <c r="C14" s="190" t="s">
        <v>31</v>
      </c>
      <c r="D14" s="191">
        <v>25019.1941</v>
      </c>
      <c r="E14" s="192">
        <v>-2.5444291744416745</v>
      </c>
      <c r="F14" s="193">
        <v>14332.3083</v>
      </c>
      <c r="G14" s="194">
        <v>-0.14201587306476426</v>
      </c>
      <c r="H14" s="193">
        <v>721.8094</v>
      </c>
      <c r="I14" s="195">
        <v>-32.15227058051539</v>
      </c>
      <c r="K14" s="174"/>
    </row>
    <row r="15" spans="2:11" ht="15.75" customHeight="1">
      <c r="B15" s="418"/>
      <c r="C15" s="173" t="s">
        <v>39</v>
      </c>
      <c r="D15" s="167">
        <v>370.7925</v>
      </c>
      <c r="E15" s="168">
        <v>-2.6469383575670804</v>
      </c>
      <c r="F15" s="169">
        <v>202.2527</v>
      </c>
      <c r="G15" s="170">
        <v>-0.2886537151286035</v>
      </c>
      <c r="H15" s="169">
        <v>9.6361</v>
      </c>
      <c r="I15" s="171">
        <v>-31.468337505689576</v>
      </c>
      <c r="K15" s="174"/>
    </row>
    <row r="16" spans="2:9" ht="15.75" customHeight="1">
      <c r="B16" s="418"/>
      <c r="C16" s="173" t="s">
        <v>127</v>
      </c>
      <c r="D16" s="167">
        <v>13269.9693</v>
      </c>
      <c r="E16" s="168">
        <v>-3.0164149957520863</v>
      </c>
      <c r="F16" s="169">
        <v>7674.2456</v>
      </c>
      <c r="G16" s="170">
        <v>-0.6046435055612562</v>
      </c>
      <c r="H16" s="169">
        <v>381.601</v>
      </c>
      <c r="I16" s="171">
        <v>-32.51247304529417</v>
      </c>
    </row>
    <row r="17" spans="2:9" ht="15.75" customHeight="1">
      <c r="B17" s="418"/>
      <c r="C17" s="173" t="s">
        <v>40</v>
      </c>
      <c r="D17" s="167">
        <v>2990.3977</v>
      </c>
      <c r="E17" s="168">
        <v>-2.446339981486844</v>
      </c>
      <c r="F17" s="169">
        <v>1556.2051</v>
      </c>
      <c r="G17" s="170">
        <v>0.2733441630595763</v>
      </c>
      <c r="H17" s="169">
        <v>89.7606</v>
      </c>
      <c r="I17" s="171">
        <v>-32.47315419579945</v>
      </c>
    </row>
    <row r="18" spans="2:12" ht="15.75" customHeight="1">
      <c r="B18" s="418"/>
      <c r="C18" s="175" t="s">
        <v>35</v>
      </c>
      <c r="D18" s="176">
        <v>8351.1516</v>
      </c>
      <c r="E18" s="177">
        <v>-1.8795038734274954</v>
      </c>
      <c r="F18" s="178">
        <v>4887.7818</v>
      </c>
      <c r="G18" s="179">
        <v>0.43569626733427924</v>
      </c>
      <c r="H18" s="178">
        <v>239.6922</v>
      </c>
      <c r="I18" s="180">
        <v>-31.536153629073254</v>
      </c>
      <c r="L18" s="197"/>
    </row>
    <row r="19" spans="2:9" ht="15.75" customHeight="1">
      <c r="B19" s="418"/>
      <c r="C19" s="182" t="s">
        <v>36</v>
      </c>
      <c r="D19" s="198">
        <v>352.8078</v>
      </c>
      <c r="E19" s="184">
        <v>-2.5161764860290106</v>
      </c>
      <c r="F19" s="185">
        <v>194.1201</v>
      </c>
      <c r="G19" s="186">
        <v>-0.18977917539893951</v>
      </c>
      <c r="H19" s="185">
        <v>9.159</v>
      </c>
      <c r="I19" s="187">
        <v>-31.478461239208173</v>
      </c>
    </row>
    <row r="20" spans="2:9" ht="15.75" customHeight="1">
      <c r="B20" s="419"/>
      <c r="C20" s="173" t="s">
        <v>37</v>
      </c>
      <c r="D20" s="167">
        <v>36.883</v>
      </c>
      <c r="E20" s="168">
        <v>14.067723748465255</v>
      </c>
      <c r="F20" s="169">
        <v>11.8231</v>
      </c>
      <c r="G20" s="170">
        <v>13.877464530980617</v>
      </c>
      <c r="H20" s="169">
        <v>1.1195</v>
      </c>
      <c r="I20" s="171">
        <v>-16.48015517755894</v>
      </c>
    </row>
    <row r="21" spans="2:9" ht="15.75" customHeight="1">
      <c r="B21" s="413" t="s">
        <v>41</v>
      </c>
      <c r="C21" s="190" t="s">
        <v>31</v>
      </c>
      <c r="D21" s="191">
        <v>33052.9033</v>
      </c>
      <c r="E21" s="192">
        <v>-3.956677416210354</v>
      </c>
      <c r="F21" s="193">
        <v>18429.3138</v>
      </c>
      <c r="G21" s="194">
        <v>-2.0285095850784245</v>
      </c>
      <c r="H21" s="193">
        <v>925.788</v>
      </c>
      <c r="I21" s="195">
        <v>-32.778886284623894</v>
      </c>
    </row>
    <row r="22" spans="2:9" ht="15.75" customHeight="1">
      <c r="B22" s="420"/>
      <c r="C22" s="173" t="s">
        <v>39</v>
      </c>
      <c r="D22" s="167">
        <v>5865.0515</v>
      </c>
      <c r="E22" s="168">
        <v>-2.856637399028102</v>
      </c>
      <c r="F22" s="169">
        <v>2916.8317</v>
      </c>
      <c r="G22" s="170">
        <v>-0.5094571268570434</v>
      </c>
      <c r="H22" s="169">
        <v>140.1385</v>
      </c>
      <c r="I22" s="171">
        <v>-30.767425660888165</v>
      </c>
    </row>
    <row r="23" spans="2:9" ht="15.75" customHeight="1">
      <c r="B23" s="420"/>
      <c r="C23" s="173" t="s">
        <v>127</v>
      </c>
      <c r="D23" s="167">
        <v>21173.2173</v>
      </c>
      <c r="E23" s="168">
        <v>-4.340519407170305</v>
      </c>
      <c r="F23" s="169">
        <v>12372.355</v>
      </c>
      <c r="G23" s="170">
        <v>-2.535791998315702</v>
      </c>
      <c r="H23" s="169">
        <v>603.5301</v>
      </c>
      <c r="I23" s="171">
        <v>-33.13672707806448</v>
      </c>
    </row>
    <row r="24" spans="2:9" ht="15.75" customHeight="1">
      <c r="B24" s="420"/>
      <c r="C24" s="173" t="s">
        <v>40</v>
      </c>
      <c r="D24" s="167">
        <v>5772.2732</v>
      </c>
      <c r="E24" s="168">
        <v>-4.287291940419635</v>
      </c>
      <c r="F24" s="169">
        <v>3054.9472</v>
      </c>
      <c r="G24" s="170">
        <v>-1.7887361081704398</v>
      </c>
      <c r="H24" s="169">
        <v>173.7771</v>
      </c>
      <c r="I24" s="171">
        <v>-33.86077876445701</v>
      </c>
    </row>
    <row r="25" spans="2:9" ht="15.75" customHeight="1">
      <c r="B25" s="199" t="s">
        <v>42</v>
      </c>
      <c r="C25" s="175" t="s">
        <v>35</v>
      </c>
      <c r="D25" s="176">
        <v>10252.3546</v>
      </c>
      <c r="E25" s="177">
        <v>-2.7901956247410737</v>
      </c>
      <c r="F25" s="178">
        <v>5925.5852</v>
      </c>
      <c r="G25" s="179">
        <v>-0.6732681605351019</v>
      </c>
      <c r="H25" s="178">
        <v>289.5611</v>
      </c>
      <c r="I25" s="180">
        <v>-32.03386182383561</v>
      </c>
    </row>
    <row r="26" spans="2:9" ht="15.75" customHeight="1">
      <c r="B26" s="200" t="s">
        <v>43</v>
      </c>
      <c r="C26" s="182" t="s">
        <v>36</v>
      </c>
      <c r="D26" s="198">
        <v>15401.0618</v>
      </c>
      <c r="E26" s="184">
        <v>-2.7274197399903812</v>
      </c>
      <c r="F26" s="185">
        <v>7508.8861</v>
      </c>
      <c r="G26" s="186">
        <v>-0.17251180166528002</v>
      </c>
      <c r="H26" s="185">
        <v>357.9893</v>
      </c>
      <c r="I26" s="187">
        <v>-30.595435292073986</v>
      </c>
    </row>
    <row r="27" spans="2:9" ht="15.75" customHeight="1">
      <c r="B27" s="201"/>
      <c r="C27" s="173" t="s">
        <v>37</v>
      </c>
      <c r="D27" s="167">
        <v>242.3613</v>
      </c>
      <c r="E27" s="168">
        <v>14.17197497237106</v>
      </c>
      <c r="F27" s="169">
        <v>85.1799</v>
      </c>
      <c r="G27" s="170">
        <v>14.66712436645598</v>
      </c>
      <c r="H27" s="169">
        <v>8.3423</v>
      </c>
      <c r="I27" s="171">
        <v>-11.566349354421519</v>
      </c>
    </row>
    <row r="28" spans="2:9" ht="15.75" customHeight="1" thickBot="1">
      <c r="B28" s="408" t="s">
        <v>14</v>
      </c>
      <c r="C28" s="409"/>
      <c r="D28" s="202">
        <v>3166.180683333333</v>
      </c>
      <c r="E28" s="203">
        <v>-3.9308838438399647</v>
      </c>
      <c r="F28" s="204">
        <v>1265.4667</v>
      </c>
      <c r="G28" s="203">
        <v>0.31326624150584337</v>
      </c>
      <c r="H28" s="204">
        <v>83.15088333333334</v>
      </c>
      <c r="I28" s="205">
        <v>-33.900050359438666</v>
      </c>
    </row>
    <row r="29" spans="2:9" ht="15.75" customHeight="1">
      <c r="B29" s="14"/>
      <c r="C29" s="206"/>
      <c r="D29" s="207"/>
      <c r="E29" s="208"/>
      <c r="F29" s="207"/>
      <c r="G29" s="208"/>
      <c r="H29" s="207"/>
      <c r="I29" s="208"/>
    </row>
    <row r="30" spans="2:9" s="209" customFormat="1" ht="15.75" customHeight="1" thickBot="1">
      <c r="B30" s="153" t="s">
        <v>44</v>
      </c>
      <c r="C30" s="206"/>
      <c r="D30" s="207"/>
      <c r="E30" s="208"/>
      <c r="F30" s="207"/>
      <c r="G30" s="208"/>
      <c r="H30" s="207"/>
      <c r="I30" s="208"/>
    </row>
    <row r="31" spans="2:9" s="78" customFormat="1" ht="15.75" customHeight="1">
      <c r="B31" s="156"/>
      <c r="C31" s="210"/>
      <c r="D31" s="10" t="s">
        <v>57</v>
      </c>
      <c r="E31" s="11"/>
      <c r="F31" s="12" t="s">
        <v>3</v>
      </c>
      <c r="G31" s="11"/>
      <c r="H31" s="12" t="s">
        <v>4</v>
      </c>
      <c r="I31" s="13"/>
    </row>
    <row r="32" spans="2:9" ht="23.25" customHeight="1" thickBot="1">
      <c r="B32" s="159"/>
      <c r="C32" s="211"/>
      <c r="D32" s="161"/>
      <c r="E32" s="162" t="s">
        <v>133</v>
      </c>
      <c r="F32" s="163"/>
      <c r="G32" s="162" t="s">
        <v>133</v>
      </c>
      <c r="H32" s="163"/>
      <c r="I32" s="164" t="s">
        <v>133</v>
      </c>
    </row>
    <row r="33" spans="2:9" ht="15.75" customHeight="1">
      <c r="B33" s="415" t="s">
        <v>45</v>
      </c>
      <c r="C33" s="190" t="s">
        <v>31</v>
      </c>
      <c r="D33" s="191">
        <v>172328.45513243793</v>
      </c>
      <c r="E33" s="192">
        <v>1.8631711394437218</v>
      </c>
      <c r="F33" s="193">
        <v>249953.93258099956</v>
      </c>
      <c r="G33" s="194">
        <v>-0.5057213902205717</v>
      </c>
      <c r="H33" s="193">
        <v>197116.142114746</v>
      </c>
      <c r="I33" s="195">
        <v>3.7752144262767047</v>
      </c>
    </row>
    <row r="34" spans="2:9" ht="15.75" customHeight="1">
      <c r="B34" s="416"/>
      <c r="C34" s="173" t="s">
        <v>32</v>
      </c>
      <c r="D34" s="167">
        <v>62818.57486970856</v>
      </c>
      <c r="E34" s="168">
        <v>2.5188486278072304</v>
      </c>
      <c r="F34" s="169">
        <v>90995.70979228454</v>
      </c>
      <c r="G34" s="170">
        <v>0.35277450460742443</v>
      </c>
      <c r="H34" s="169">
        <v>67210.6832418898</v>
      </c>
      <c r="I34" s="171">
        <v>5.121894926200213</v>
      </c>
    </row>
    <row r="35" spans="2:9" ht="15.75" customHeight="1">
      <c r="B35" s="416"/>
      <c r="C35" s="173" t="s">
        <v>33</v>
      </c>
      <c r="D35" s="167">
        <v>61359.57459524012</v>
      </c>
      <c r="E35" s="168">
        <v>2.298446481048117</v>
      </c>
      <c r="F35" s="169">
        <v>89958.1453277277</v>
      </c>
      <c r="G35" s="170">
        <v>0.29475855857667455</v>
      </c>
      <c r="H35" s="169">
        <v>75496.33359677678</v>
      </c>
      <c r="I35" s="171">
        <v>4.010146645036912</v>
      </c>
    </row>
    <row r="36" spans="2:9" ht="15.75" customHeight="1">
      <c r="B36" s="416"/>
      <c r="C36" s="173" t="s">
        <v>34</v>
      </c>
      <c r="D36" s="167">
        <v>12433.993102551987</v>
      </c>
      <c r="E36" s="168">
        <v>1.7105734760582578</v>
      </c>
      <c r="F36" s="169">
        <v>16378.05699826001</v>
      </c>
      <c r="G36" s="170">
        <v>-0.10231115171789895</v>
      </c>
      <c r="H36" s="169">
        <v>13993.913586406077</v>
      </c>
      <c r="I36" s="171">
        <v>1.8553908415716762</v>
      </c>
    </row>
    <row r="37" spans="2:9" ht="15.75" customHeight="1">
      <c r="B37" s="416"/>
      <c r="C37" s="175" t="s">
        <v>35</v>
      </c>
      <c r="D37" s="176">
        <v>31644.268538559558</v>
      </c>
      <c r="E37" s="177">
        <v>-0.38392780890129075</v>
      </c>
      <c r="F37" s="178">
        <v>47883.38111544144</v>
      </c>
      <c r="G37" s="179">
        <v>-3.756351751936151</v>
      </c>
      <c r="H37" s="178">
        <v>36453.311107338406</v>
      </c>
      <c r="I37" s="180">
        <v>0.9710125538165926</v>
      </c>
    </row>
    <row r="38" spans="2:9" ht="15.75" customHeight="1">
      <c r="B38" s="416"/>
      <c r="C38" s="182" t="s">
        <v>36</v>
      </c>
      <c r="D38" s="183">
        <v>3237.456958333937</v>
      </c>
      <c r="E38" s="184">
        <v>0.23887344418503176</v>
      </c>
      <c r="F38" s="185">
        <v>3998.337595370941</v>
      </c>
      <c r="G38" s="186">
        <v>-1.5851991371319798</v>
      </c>
      <c r="H38" s="185">
        <v>2862.223244772104</v>
      </c>
      <c r="I38" s="187">
        <v>3.6099366538647075</v>
      </c>
    </row>
    <row r="39" spans="2:9" ht="15.75" customHeight="1">
      <c r="B39" s="417"/>
      <c r="C39" s="173" t="s">
        <v>37</v>
      </c>
      <c r="D39" s="189">
        <v>834.5870680437741</v>
      </c>
      <c r="E39" s="168">
        <v>19.317018165974417</v>
      </c>
      <c r="F39" s="169">
        <v>740.301751914926</v>
      </c>
      <c r="G39" s="170">
        <v>14.773173989630521</v>
      </c>
      <c r="H39" s="169">
        <v>1099.67733756286</v>
      </c>
      <c r="I39" s="171">
        <v>34.18014819854611</v>
      </c>
    </row>
    <row r="40" spans="2:9" ht="15.75" customHeight="1">
      <c r="B40" s="413" t="s">
        <v>46</v>
      </c>
      <c r="C40" s="190" t="s">
        <v>31</v>
      </c>
      <c r="D40" s="212">
        <v>10.439361049099109</v>
      </c>
      <c r="E40" s="192">
        <v>-0.026848974365989875</v>
      </c>
      <c r="F40" s="213">
        <v>14.563254647475118</v>
      </c>
      <c r="G40" s="194">
        <v>-2.334462742890267</v>
      </c>
      <c r="H40" s="213">
        <v>11.133832412684331</v>
      </c>
      <c r="I40" s="195">
        <v>1.6961647942418097</v>
      </c>
    </row>
    <row r="41" spans="2:9" ht="15.75" customHeight="1">
      <c r="B41" s="414"/>
      <c r="C41" s="173" t="s">
        <v>39</v>
      </c>
      <c r="D41" s="215">
        <v>1.852405812110923</v>
      </c>
      <c r="E41" s="168">
        <v>1.1182016529283771</v>
      </c>
      <c r="F41" s="216">
        <v>2.304945440286971</v>
      </c>
      <c r="G41" s="170">
        <v>-0.8201541024316441</v>
      </c>
      <c r="H41" s="216">
        <v>1.6853519094705949</v>
      </c>
      <c r="I41" s="171">
        <v>4.73922403206825</v>
      </c>
    </row>
    <row r="42" spans="2:9" ht="15.75" customHeight="1">
      <c r="B42" s="414"/>
      <c r="C42" s="173" t="s">
        <v>127</v>
      </c>
      <c r="D42" s="215">
        <v>6.687305437575023</v>
      </c>
      <c r="E42" s="168">
        <v>-0.42639672323464595</v>
      </c>
      <c r="F42" s="216">
        <v>9.77691076343613</v>
      </c>
      <c r="G42" s="170">
        <v>-2.8401609742847</v>
      </c>
      <c r="H42" s="216">
        <v>7.258252417843626</v>
      </c>
      <c r="I42" s="171">
        <v>1.1548016080571415</v>
      </c>
    </row>
    <row r="43" spans="2:9" ht="15.75" customHeight="1">
      <c r="B43" s="414"/>
      <c r="C43" s="173" t="s">
        <v>40</v>
      </c>
      <c r="D43" s="215">
        <v>1.823102904513646</v>
      </c>
      <c r="E43" s="168">
        <v>-0.3709913350304248</v>
      </c>
      <c r="F43" s="216">
        <v>2.4140873876807665</v>
      </c>
      <c r="G43" s="170">
        <v>-2.095438049655044</v>
      </c>
      <c r="H43" s="216">
        <v>2.0899008288747383</v>
      </c>
      <c r="I43" s="171">
        <v>0.0594124431186458</v>
      </c>
    </row>
    <row r="44" spans="2:9" ht="15.75" customHeight="1">
      <c r="B44" s="199" t="s">
        <v>47</v>
      </c>
      <c r="C44" s="175" t="s">
        <v>35</v>
      </c>
      <c r="D44" s="218">
        <v>3.2380826065827653</v>
      </c>
      <c r="E44" s="177">
        <v>1.1873620417665762</v>
      </c>
      <c r="F44" s="219">
        <v>4.682529536336278</v>
      </c>
      <c r="G44" s="179">
        <v>-0.9834535739927475</v>
      </c>
      <c r="H44" s="219">
        <v>3.4823574734523763</v>
      </c>
      <c r="I44" s="180">
        <v>2.8232828402306325</v>
      </c>
    </row>
    <row r="45" spans="2:9" ht="15.75" customHeight="1">
      <c r="B45" s="200" t="s">
        <v>48</v>
      </c>
      <c r="C45" s="182" t="s">
        <v>36</v>
      </c>
      <c r="D45" s="221">
        <v>4.864239707187484</v>
      </c>
      <c r="E45" s="184">
        <v>1.2527065429574122</v>
      </c>
      <c r="F45" s="222">
        <v>5.933689207309841</v>
      </c>
      <c r="G45" s="186">
        <v>-0.4842610168844601</v>
      </c>
      <c r="H45" s="222">
        <v>4.305297618606176</v>
      </c>
      <c r="I45" s="187">
        <v>4.999421459977697</v>
      </c>
    </row>
    <row r="46" spans="2:9" ht="15.75" customHeight="1">
      <c r="B46" s="224" t="s">
        <v>49</v>
      </c>
      <c r="C46" s="173" t="s">
        <v>37</v>
      </c>
      <c r="D46" s="225">
        <v>0.07654689489951777</v>
      </c>
      <c r="E46" s="168">
        <v>18.843577978572085</v>
      </c>
      <c r="F46" s="216">
        <v>0.06731105607125024</v>
      </c>
      <c r="G46" s="170">
        <v>14.309032755840079</v>
      </c>
      <c r="H46" s="216">
        <v>0.10032725649537096</v>
      </c>
      <c r="I46" s="171">
        <v>33.787773101891105</v>
      </c>
    </row>
    <row r="47" spans="2:9" ht="15.75" customHeight="1">
      <c r="B47" s="413" t="s">
        <v>50</v>
      </c>
      <c r="C47" s="190" t="s">
        <v>31</v>
      </c>
      <c r="D47" s="191">
        <v>16507.567304352353</v>
      </c>
      <c r="E47" s="192">
        <v>1.8905277011075867</v>
      </c>
      <c r="F47" s="193">
        <v>17163.329120550326</v>
      </c>
      <c r="G47" s="194">
        <v>1.8724530720139825</v>
      </c>
      <c r="H47" s="193">
        <v>17704.24906792916</v>
      </c>
      <c r="I47" s="195">
        <v>2.0443736853217302</v>
      </c>
    </row>
    <row r="48" spans="2:9" ht="15.75" customHeight="1">
      <c r="B48" s="414"/>
      <c r="C48" s="173" t="s">
        <v>32</v>
      </c>
      <c r="D48" s="167">
        <v>33911.886077556184</v>
      </c>
      <c r="E48" s="168">
        <v>1.3851581139529685</v>
      </c>
      <c r="F48" s="169">
        <v>39478.46582475088</v>
      </c>
      <c r="G48" s="170">
        <v>1.1826279789247423</v>
      </c>
      <c r="H48" s="169">
        <v>39879.317111286335</v>
      </c>
      <c r="I48" s="171">
        <v>0.3653558613483341</v>
      </c>
    </row>
    <row r="49" spans="2:9" ht="15.75" customHeight="1">
      <c r="B49" s="414"/>
      <c r="C49" s="173" t="s">
        <v>33</v>
      </c>
      <c r="D49" s="167">
        <v>9175.530438683025</v>
      </c>
      <c r="E49" s="168">
        <v>2.7365116000764402</v>
      </c>
      <c r="F49" s="169">
        <v>9201.080740570409</v>
      </c>
      <c r="G49" s="170">
        <v>3.2265590024615562</v>
      </c>
      <c r="H49" s="169">
        <v>10401.44779357318</v>
      </c>
      <c r="I49" s="171">
        <v>2.8227478988523984</v>
      </c>
    </row>
    <row r="50" spans="2:9" ht="15.75" customHeight="1">
      <c r="B50" s="414"/>
      <c r="C50" s="173" t="s">
        <v>34</v>
      </c>
      <c r="D50" s="167">
        <v>6820.236571269704</v>
      </c>
      <c r="E50" s="168">
        <v>2.0893159923818274</v>
      </c>
      <c r="F50" s="169">
        <v>6784.36790724239</v>
      </c>
      <c r="G50" s="170">
        <v>2.035785522382511</v>
      </c>
      <c r="H50" s="169">
        <v>6695.970159474407</v>
      </c>
      <c r="I50" s="171">
        <v>1.7949119973835792</v>
      </c>
    </row>
    <row r="51" spans="2:9" ht="15.75" customHeight="1">
      <c r="B51" s="199" t="s">
        <v>51</v>
      </c>
      <c r="C51" s="175" t="s">
        <v>35</v>
      </c>
      <c r="D51" s="176">
        <v>9772.532817485653</v>
      </c>
      <c r="E51" s="177">
        <v>-1.5528518769164918</v>
      </c>
      <c r="F51" s="178">
        <v>10225.964565491355</v>
      </c>
      <c r="G51" s="179">
        <v>-2.800439197316905</v>
      </c>
      <c r="H51" s="178">
        <v>10467.998011473226</v>
      </c>
      <c r="I51" s="180">
        <v>-1.8014113489180517</v>
      </c>
    </row>
    <row r="52" spans="2:9" ht="15.75" customHeight="1">
      <c r="B52" s="200" t="s">
        <v>52</v>
      </c>
      <c r="C52" s="182" t="s">
        <v>36</v>
      </c>
      <c r="D52" s="183">
        <v>665.5627915602546</v>
      </c>
      <c r="E52" s="184">
        <v>-1.0012898749943702</v>
      </c>
      <c r="F52" s="185">
        <v>673.8367069251457</v>
      </c>
      <c r="G52" s="186">
        <v>-1.1062954779789322</v>
      </c>
      <c r="H52" s="185">
        <v>664.814258694324</v>
      </c>
      <c r="I52" s="187">
        <v>-1.3233261543661285</v>
      </c>
    </row>
    <row r="53" spans="2:9" ht="15.75" customHeight="1">
      <c r="B53" s="226" t="s">
        <v>53</v>
      </c>
      <c r="C53" s="175" t="s">
        <v>37</v>
      </c>
      <c r="D53" s="227">
        <v>10902.951310295826</v>
      </c>
      <c r="E53" s="177">
        <v>0.39837254604340444</v>
      </c>
      <c r="F53" s="178">
        <v>10998.219239515425</v>
      </c>
      <c r="G53" s="179">
        <v>0.4060407323906077</v>
      </c>
      <c r="H53" s="178">
        <v>10960.903108255518</v>
      </c>
      <c r="I53" s="180">
        <v>0.2932817308770126</v>
      </c>
    </row>
    <row r="54" spans="2:17" ht="16.5" customHeight="1">
      <c r="B54" s="410" t="s">
        <v>54</v>
      </c>
      <c r="C54" s="228" t="s">
        <v>31</v>
      </c>
      <c r="D54" s="229">
        <v>21808.17749957022</v>
      </c>
      <c r="E54" s="192">
        <v>0.4140116089045307</v>
      </c>
      <c r="F54" s="230">
        <v>22069.604671795958</v>
      </c>
      <c r="G54" s="194">
        <v>-0.05209751678491159</v>
      </c>
      <c r="H54" s="230">
        <v>22707.353681041008</v>
      </c>
      <c r="I54" s="195">
        <v>1.1019308414087305</v>
      </c>
      <c r="J54" s="231"/>
      <c r="K54" s="253"/>
      <c r="L54" s="253"/>
      <c r="M54" s="254"/>
      <c r="N54" s="254"/>
      <c r="O54" s="254"/>
      <c r="P54" s="254"/>
      <c r="Q54" s="254"/>
    </row>
    <row r="55" spans="2:17" ht="16.5" customHeight="1">
      <c r="B55" s="411"/>
      <c r="C55" s="233" t="s">
        <v>32</v>
      </c>
      <c r="D55" s="207">
        <v>536405.0198075743</v>
      </c>
      <c r="E55" s="168">
        <v>1.1667739140501538</v>
      </c>
      <c r="F55" s="234">
        <v>569347.3589474949</v>
      </c>
      <c r="G55" s="170">
        <v>0.9585665225528004</v>
      </c>
      <c r="H55" s="234">
        <v>579967.7962038585</v>
      </c>
      <c r="I55" s="171">
        <v>1.3918487869616598</v>
      </c>
      <c r="J55" s="231"/>
      <c r="K55" s="253"/>
      <c r="L55" s="253"/>
      <c r="M55" s="254"/>
      <c r="N55" s="254"/>
      <c r="O55" s="254"/>
      <c r="P55" s="254"/>
      <c r="Q55" s="254"/>
    </row>
    <row r="56" spans="2:17" ht="16.5" customHeight="1">
      <c r="B56" s="411"/>
      <c r="C56" s="233" t="s">
        <v>33</v>
      </c>
      <c r="D56" s="207">
        <v>14640.237323005713</v>
      </c>
      <c r="E56" s="168">
        <v>1.3338632218233215</v>
      </c>
      <c r="F56" s="234">
        <v>14833.905928942384</v>
      </c>
      <c r="G56" s="170">
        <v>1.2209742260642145</v>
      </c>
      <c r="H56" s="234">
        <v>16450.656122494438</v>
      </c>
      <c r="I56" s="171">
        <v>1.8716459999864838</v>
      </c>
      <c r="J56" s="231"/>
      <c r="K56" s="253"/>
      <c r="L56" s="253"/>
      <c r="M56" s="254"/>
      <c r="N56" s="254"/>
      <c r="O56" s="254"/>
      <c r="P56" s="254"/>
      <c r="Q56" s="254"/>
    </row>
    <row r="57" spans="2:12" ht="16.5" customHeight="1">
      <c r="B57" s="411"/>
      <c r="C57" s="233" t="s">
        <v>34</v>
      </c>
      <c r="D57" s="207">
        <v>13164.894013261179</v>
      </c>
      <c r="E57" s="168">
        <v>0.16277088657423633</v>
      </c>
      <c r="F57" s="234">
        <v>13318.222477230025</v>
      </c>
      <c r="G57" s="170">
        <v>-0.06253863386592684</v>
      </c>
      <c r="H57" s="234">
        <v>12963.441376283135</v>
      </c>
      <c r="I57" s="171">
        <v>-0.29689488578522116</v>
      </c>
      <c r="J57" s="231"/>
      <c r="K57" s="207"/>
      <c r="L57" s="208"/>
    </row>
    <row r="58" spans="2:12" ht="16.5" customHeight="1">
      <c r="B58" s="411"/>
      <c r="C58" s="255" t="s">
        <v>35</v>
      </c>
      <c r="D58" s="237">
        <v>11997.324031933513</v>
      </c>
      <c r="E58" s="177">
        <v>-2.4665754033485854</v>
      </c>
      <c r="F58" s="238">
        <v>12397.203223147155</v>
      </c>
      <c r="G58" s="179">
        <v>-3.873671716637432</v>
      </c>
      <c r="H58" s="238">
        <v>12645.905953552097</v>
      </c>
      <c r="I58" s="180">
        <v>-2.5152807102879535</v>
      </c>
      <c r="J58" s="231"/>
      <c r="K58" s="207"/>
      <c r="L58" s="208"/>
    </row>
    <row r="59" spans="2:12" ht="16.5" customHeight="1">
      <c r="B59" s="411"/>
      <c r="C59" s="256" t="s">
        <v>36</v>
      </c>
      <c r="D59" s="241">
        <v>29053.704834757056</v>
      </c>
      <c r="E59" s="184">
        <v>-1.2158158231050038</v>
      </c>
      <c r="F59" s="242">
        <v>26065.116813251178</v>
      </c>
      <c r="G59" s="186">
        <v>-1.089186663452935</v>
      </c>
      <c r="H59" s="242">
        <v>25984.975554099794</v>
      </c>
      <c r="I59" s="187">
        <v>-0.051695876377522154</v>
      </c>
      <c r="J59" s="231"/>
      <c r="K59" s="207"/>
      <c r="L59" s="208"/>
    </row>
    <row r="60" spans="2:12" ht="16.5" customHeight="1" thickBot="1">
      <c r="B60" s="412"/>
      <c r="C60" s="257" t="s">
        <v>37</v>
      </c>
      <c r="D60" s="245">
        <v>71644.21151750129</v>
      </c>
      <c r="E60" s="246">
        <v>0.49013078292344403</v>
      </c>
      <c r="F60" s="247">
        <v>79237.02032461876</v>
      </c>
      <c r="G60" s="248">
        <v>1.1022857527028123</v>
      </c>
      <c r="H60" s="247">
        <v>81678.55471192497</v>
      </c>
      <c r="I60" s="249">
        <v>6.193935795051345</v>
      </c>
      <c r="J60" s="231"/>
      <c r="K60" s="207"/>
      <c r="L60" s="208"/>
    </row>
    <row r="61" ht="15.75" customHeight="1">
      <c r="B61" s="251" t="s">
        <v>55</v>
      </c>
    </row>
  </sheetData>
  <sheetProtection/>
  <mergeCells count="9">
    <mergeCell ref="B54:B60"/>
    <mergeCell ref="B1:J1"/>
    <mergeCell ref="B40:B43"/>
    <mergeCell ref="B47:B50"/>
    <mergeCell ref="B33:B39"/>
    <mergeCell ref="B7:B13"/>
    <mergeCell ref="B14:B20"/>
    <mergeCell ref="B21:B24"/>
    <mergeCell ref="B28:C28"/>
  </mergeCells>
  <printOptions/>
  <pageMargins left="0.7874015748031497" right="0.5905511811023623" top="0.7874015748031497" bottom="0.5905511811023623" header="0.5118110236220472" footer="0.5118110236220472"/>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B1:J61"/>
  <sheetViews>
    <sheetView zoomScalePageLayoutView="0" workbookViewId="0" topLeftCell="A1">
      <selection activeCell="B1" sqref="B1:H1"/>
    </sheetView>
  </sheetViews>
  <sheetFormatPr defaultColWidth="10.25390625" defaultRowHeight="15.75" customHeight="1"/>
  <cols>
    <col min="1" max="1" width="9.125" style="155" customWidth="1"/>
    <col min="2" max="2" width="10.125" style="8" customWidth="1"/>
    <col min="3" max="3" width="14.75390625" style="155" customWidth="1"/>
    <col min="4" max="4" width="20.00390625" style="155" customWidth="1"/>
    <col min="5" max="5" width="15.75390625" style="155" customWidth="1"/>
    <col min="6" max="6" width="20.00390625" style="155" customWidth="1"/>
    <col min="7" max="7" width="15.75390625" style="155" customWidth="1"/>
    <col min="8" max="8" width="2.125" style="155" customWidth="1"/>
    <col min="9" max="16384" width="10.25390625" style="155" customWidth="1"/>
  </cols>
  <sheetData>
    <row r="1" spans="2:8" s="152" customFormat="1" ht="15.75" customHeight="1">
      <c r="B1" s="421" t="s">
        <v>135</v>
      </c>
      <c r="C1" s="421"/>
      <c r="D1" s="421"/>
      <c r="E1" s="421"/>
      <c r="F1" s="421"/>
      <c r="G1" s="421"/>
      <c r="H1" s="421"/>
    </row>
    <row r="2" spans="2:7" ht="15.75" customHeight="1">
      <c r="B2" s="153"/>
      <c r="C2" s="154"/>
      <c r="D2" s="154"/>
      <c r="E2" s="154"/>
      <c r="F2" s="154"/>
      <c r="G2" s="154"/>
    </row>
    <row r="3" spans="2:7" ht="15.75" customHeight="1">
      <c r="B3" s="153" t="s">
        <v>58</v>
      </c>
      <c r="C3" s="154"/>
      <c r="D3" s="154"/>
      <c r="E3" s="154"/>
      <c r="F3" s="154"/>
      <c r="G3" s="154"/>
    </row>
    <row r="4" spans="2:7" ht="15.75" customHeight="1" thickBot="1">
      <c r="B4" s="153" t="s">
        <v>29</v>
      </c>
      <c r="C4" s="154"/>
      <c r="D4" s="154"/>
      <c r="E4" s="154"/>
      <c r="F4" s="154"/>
      <c r="G4" s="154"/>
    </row>
    <row r="5" spans="2:7" s="78" customFormat="1" ht="15.75" customHeight="1">
      <c r="B5" s="156"/>
      <c r="C5" s="157"/>
      <c r="D5" s="10" t="s">
        <v>59</v>
      </c>
      <c r="E5" s="11"/>
      <c r="F5" s="12" t="s">
        <v>3</v>
      </c>
      <c r="G5" s="13"/>
    </row>
    <row r="6" spans="2:7" ht="23.25" customHeight="1" thickBot="1">
      <c r="B6" s="159"/>
      <c r="C6" s="160"/>
      <c r="D6" s="161"/>
      <c r="E6" s="162" t="s">
        <v>133</v>
      </c>
      <c r="F6" s="163"/>
      <c r="G6" s="164" t="s">
        <v>133</v>
      </c>
    </row>
    <row r="7" spans="2:7" ht="15.75" customHeight="1">
      <c r="B7" s="415" t="s">
        <v>30</v>
      </c>
      <c r="C7" s="166" t="s">
        <v>31</v>
      </c>
      <c r="D7" s="167">
        <v>2706.82516354</v>
      </c>
      <c r="E7" s="168">
        <v>-0.8144083123469272</v>
      </c>
      <c r="F7" s="169">
        <v>802.53344993</v>
      </c>
      <c r="G7" s="171">
        <v>-0.31321719450555463</v>
      </c>
    </row>
    <row r="8" spans="2:9" ht="15.75" customHeight="1">
      <c r="B8" s="416"/>
      <c r="C8" s="173" t="s">
        <v>32</v>
      </c>
      <c r="D8" s="258">
        <v>807.7715576</v>
      </c>
      <c r="E8" s="168">
        <v>-0.7010267068457949</v>
      </c>
      <c r="F8" s="169">
        <v>280.1941174</v>
      </c>
      <c r="G8" s="171">
        <v>-0.2831429562618837</v>
      </c>
      <c r="I8" s="174"/>
    </row>
    <row r="9" spans="2:9" ht="15.75" customHeight="1">
      <c r="B9" s="416"/>
      <c r="C9" s="173" t="s">
        <v>33</v>
      </c>
      <c r="D9" s="258">
        <v>1066.2021131</v>
      </c>
      <c r="E9" s="168">
        <v>-0.27813328446802643</v>
      </c>
      <c r="F9" s="169">
        <v>301.0196777</v>
      </c>
      <c r="G9" s="171">
        <v>1.0553191556160755</v>
      </c>
      <c r="I9" s="174"/>
    </row>
    <row r="10" spans="2:7" ht="15.75" customHeight="1">
      <c r="B10" s="416"/>
      <c r="C10" s="173" t="s">
        <v>34</v>
      </c>
      <c r="D10" s="258">
        <v>281.161048</v>
      </c>
      <c r="E10" s="168">
        <v>-0.483181800051554</v>
      </c>
      <c r="F10" s="169">
        <v>53.3792955</v>
      </c>
      <c r="G10" s="171">
        <v>-1.2809739424381377</v>
      </c>
    </row>
    <row r="11" spans="2:7" ht="15.75" customHeight="1">
      <c r="B11" s="416"/>
      <c r="C11" s="175" t="s">
        <v>35</v>
      </c>
      <c r="D11" s="259">
        <v>521.3527624</v>
      </c>
      <c r="E11" s="177">
        <v>-2.15724384289274</v>
      </c>
      <c r="F11" s="178">
        <v>157.697117</v>
      </c>
      <c r="G11" s="180">
        <v>-2.417149068553826</v>
      </c>
    </row>
    <row r="12" spans="2:7" ht="15.75" customHeight="1">
      <c r="B12" s="416"/>
      <c r="C12" s="182" t="s">
        <v>36</v>
      </c>
      <c r="D12" s="260">
        <v>24.11408624</v>
      </c>
      <c r="E12" s="184">
        <v>-5.005664000285165</v>
      </c>
      <c r="F12" s="185">
        <v>8.71161843</v>
      </c>
      <c r="G12" s="187">
        <v>-2.7827605903169683</v>
      </c>
    </row>
    <row r="13" spans="2:7" ht="15.75" customHeight="1">
      <c r="B13" s="417"/>
      <c r="C13" s="173" t="s">
        <v>37</v>
      </c>
      <c r="D13" s="261">
        <v>6.2235962</v>
      </c>
      <c r="E13" s="168">
        <v>10.304531330850068</v>
      </c>
      <c r="F13" s="169">
        <v>1.5316239</v>
      </c>
      <c r="G13" s="171">
        <v>-1.372177767629239</v>
      </c>
    </row>
    <row r="14" spans="2:9" ht="15.75" customHeight="1">
      <c r="B14" s="413" t="s">
        <v>38</v>
      </c>
      <c r="C14" s="190" t="s">
        <v>31</v>
      </c>
      <c r="D14" s="262">
        <v>1651.0486</v>
      </c>
      <c r="E14" s="192">
        <v>-1.0733198882490882</v>
      </c>
      <c r="F14" s="193">
        <v>357.8438</v>
      </c>
      <c r="G14" s="195">
        <v>-0.03338331052373178</v>
      </c>
      <c r="I14" s="174"/>
    </row>
    <row r="15" spans="2:7" ht="15.75" customHeight="1">
      <c r="B15" s="418"/>
      <c r="C15" s="173" t="s">
        <v>39</v>
      </c>
      <c r="D15" s="258">
        <v>15.7036</v>
      </c>
      <c r="E15" s="168">
        <v>-2.4802831770477667</v>
      </c>
      <c r="F15" s="169">
        <v>4.6866</v>
      </c>
      <c r="G15" s="171">
        <v>-1.1140650715280316</v>
      </c>
    </row>
    <row r="16" spans="2:7" ht="15.75" customHeight="1">
      <c r="B16" s="418"/>
      <c r="C16" s="173" t="s">
        <v>128</v>
      </c>
      <c r="D16" s="258">
        <v>880.2976</v>
      </c>
      <c r="E16" s="168">
        <v>-1.4898098243452154</v>
      </c>
      <c r="F16" s="169">
        <v>193.1659</v>
      </c>
      <c r="G16" s="171">
        <v>-0.29900095589464115</v>
      </c>
    </row>
    <row r="17" spans="2:7" ht="15.75" customHeight="1">
      <c r="B17" s="418"/>
      <c r="C17" s="173" t="s">
        <v>40</v>
      </c>
      <c r="D17" s="258">
        <v>227.081</v>
      </c>
      <c r="E17" s="168">
        <v>-0.7322212313556804</v>
      </c>
      <c r="F17" s="169">
        <v>39.4852</v>
      </c>
      <c r="G17" s="171">
        <v>-0.6364169399140849</v>
      </c>
    </row>
    <row r="18" spans="2:10" ht="15.75" customHeight="1">
      <c r="B18" s="418"/>
      <c r="C18" s="175" t="s">
        <v>35</v>
      </c>
      <c r="D18" s="259">
        <v>527.1169</v>
      </c>
      <c r="E18" s="177">
        <v>-0.4942094621290778</v>
      </c>
      <c r="F18" s="178">
        <v>120.3212</v>
      </c>
      <c r="G18" s="180">
        <v>0.6380987350940899</v>
      </c>
      <c r="J18" s="197"/>
    </row>
    <row r="19" spans="2:7" ht="15.75" customHeight="1">
      <c r="B19" s="418"/>
      <c r="C19" s="182" t="s">
        <v>36</v>
      </c>
      <c r="D19" s="263">
        <v>14.2291</v>
      </c>
      <c r="E19" s="184">
        <v>-2.7495660018863504</v>
      </c>
      <c r="F19" s="185">
        <v>4.4454</v>
      </c>
      <c r="G19" s="187">
        <v>-1.4476688762276382</v>
      </c>
    </row>
    <row r="20" spans="2:7" ht="15.75" customHeight="1">
      <c r="B20" s="419"/>
      <c r="C20" s="173" t="s">
        <v>37</v>
      </c>
      <c r="D20" s="258">
        <v>0.8495</v>
      </c>
      <c r="E20" s="168">
        <v>12.174831638716483</v>
      </c>
      <c r="F20" s="169">
        <v>0.1849</v>
      </c>
      <c r="G20" s="171">
        <v>1.4262205156335739</v>
      </c>
    </row>
    <row r="21" spans="2:7" ht="15.75" customHeight="1">
      <c r="B21" s="413" t="s">
        <v>41</v>
      </c>
      <c r="C21" s="190" t="s">
        <v>31</v>
      </c>
      <c r="D21" s="262">
        <v>1859.466</v>
      </c>
      <c r="E21" s="192">
        <v>-2.733136379371871</v>
      </c>
      <c r="F21" s="193">
        <v>435.7895</v>
      </c>
      <c r="G21" s="195">
        <v>-2.3865036570104365</v>
      </c>
    </row>
    <row r="22" spans="2:7" ht="15.75" customHeight="1">
      <c r="B22" s="420"/>
      <c r="C22" s="173" t="s">
        <v>39</v>
      </c>
      <c r="D22" s="258">
        <v>157.0588</v>
      </c>
      <c r="E22" s="168">
        <v>-3.6181220915996875</v>
      </c>
      <c r="F22" s="169">
        <v>53.5178</v>
      </c>
      <c r="G22" s="171">
        <v>-1.4680973281880512</v>
      </c>
    </row>
    <row r="23" spans="2:7" ht="15.75" customHeight="1">
      <c r="B23" s="420"/>
      <c r="C23" s="173" t="s">
        <v>128</v>
      </c>
      <c r="D23" s="258">
        <v>1286.575</v>
      </c>
      <c r="E23" s="168">
        <v>-2.6542037010583073</v>
      </c>
      <c r="F23" s="169">
        <v>303.0736</v>
      </c>
      <c r="G23" s="171">
        <v>-2.357603980007184</v>
      </c>
    </row>
    <row r="24" spans="2:7" ht="15.75" customHeight="1">
      <c r="B24" s="420"/>
      <c r="C24" s="173" t="s">
        <v>40</v>
      </c>
      <c r="D24" s="258">
        <v>410.312</v>
      </c>
      <c r="E24" s="168">
        <v>-2.792012262584194</v>
      </c>
      <c r="F24" s="169">
        <v>77.8418</v>
      </c>
      <c r="G24" s="171">
        <v>-3.145219087814297</v>
      </c>
    </row>
    <row r="25" spans="2:7" ht="15.75" customHeight="1">
      <c r="B25" s="199" t="s">
        <v>42</v>
      </c>
      <c r="C25" s="175" t="s">
        <v>35</v>
      </c>
      <c r="D25" s="259">
        <v>641.5011</v>
      </c>
      <c r="E25" s="177">
        <v>-1.2802916250590357</v>
      </c>
      <c r="F25" s="178">
        <v>145.0455</v>
      </c>
      <c r="G25" s="180">
        <v>-0.57967855497796</v>
      </c>
    </row>
    <row r="26" spans="2:7" ht="15.75" customHeight="1">
      <c r="B26" s="200" t="s">
        <v>43</v>
      </c>
      <c r="C26" s="182" t="s">
        <v>36</v>
      </c>
      <c r="D26" s="263">
        <v>363.0032</v>
      </c>
      <c r="E26" s="184">
        <v>-4.2856954518967285</v>
      </c>
      <c r="F26" s="185">
        <v>128.8268</v>
      </c>
      <c r="G26" s="187">
        <v>-1.7850363121549293</v>
      </c>
    </row>
    <row r="27" spans="2:7" ht="15.75" customHeight="1">
      <c r="B27" s="201"/>
      <c r="C27" s="173" t="s">
        <v>37</v>
      </c>
      <c r="D27" s="258">
        <v>5.5202</v>
      </c>
      <c r="E27" s="168">
        <v>10.190230951953211</v>
      </c>
      <c r="F27" s="169">
        <v>1.3563</v>
      </c>
      <c r="G27" s="171">
        <v>-0.8335161219565634</v>
      </c>
    </row>
    <row r="28" spans="2:7" ht="15.75" customHeight="1" thickBot="1">
      <c r="B28" s="408" t="s">
        <v>14</v>
      </c>
      <c r="C28" s="409"/>
      <c r="D28" s="202">
        <v>283.956</v>
      </c>
      <c r="E28" s="203">
        <v>-2.102890291187336</v>
      </c>
      <c r="F28" s="204">
        <v>34.4424</v>
      </c>
      <c r="G28" s="205">
        <v>0.405695478657492</v>
      </c>
    </row>
    <row r="29" spans="2:7" ht="15.75" customHeight="1">
      <c r="B29" s="14"/>
      <c r="C29" s="206"/>
      <c r="D29" s="264"/>
      <c r="E29" s="208"/>
      <c r="F29" s="207"/>
      <c r="G29" s="208"/>
    </row>
    <row r="30" spans="2:7" s="209" customFormat="1" ht="15.75" customHeight="1" thickBot="1">
      <c r="B30" s="153" t="s">
        <v>44</v>
      </c>
      <c r="C30" s="206"/>
      <c r="D30" s="264"/>
      <c r="E30" s="208"/>
      <c r="F30" s="207"/>
      <c r="G30" s="265"/>
    </row>
    <row r="31" spans="2:7" s="78" customFormat="1" ht="15.75" customHeight="1">
      <c r="B31" s="156"/>
      <c r="C31" s="210"/>
      <c r="D31" s="266" t="s">
        <v>59</v>
      </c>
      <c r="E31" s="11"/>
      <c r="F31" s="12" t="s">
        <v>3</v>
      </c>
      <c r="G31" s="13"/>
    </row>
    <row r="32" spans="2:7" ht="23.25" customHeight="1" thickBot="1">
      <c r="B32" s="159"/>
      <c r="C32" s="211"/>
      <c r="D32" s="267"/>
      <c r="E32" s="162" t="s">
        <v>133</v>
      </c>
      <c r="F32" s="163"/>
      <c r="G32" s="164" t="s">
        <v>133</v>
      </c>
    </row>
    <row r="33" spans="2:7" ht="15.75" customHeight="1">
      <c r="B33" s="415" t="s">
        <v>45</v>
      </c>
      <c r="C33" s="190" t="s">
        <v>31</v>
      </c>
      <c r="D33" s="262">
        <v>95325.51393666625</v>
      </c>
      <c r="E33" s="192">
        <v>1.3161593663723892</v>
      </c>
      <c r="F33" s="193">
        <v>233007.41235512044</v>
      </c>
      <c r="G33" s="195">
        <v>-0.7160078616415575</v>
      </c>
    </row>
    <row r="34" spans="2:7" ht="15.75" customHeight="1">
      <c r="B34" s="416"/>
      <c r="C34" s="173" t="s">
        <v>32</v>
      </c>
      <c r="D34" s="258">
        <v>28447.06777106312</v>
      </c>
      <c r="E34" s="168">
        <v>1.4319764786838505</v>
      </c>
      <c r="F34" s="169">
        <v>81351.50785078856</v>
      </c>
      <c r="G34" s="171">
        <v>-0.6860551402343589</v>
      </c>
    </row>
    <row r="35" spans="2:7" ht="15.75" customHeight="1">
      <c r="B35" s="416"/>
      <c r="C35" s="173" t="s">
        <v>33</v>
      </c>
      <c r="D35" s="258">
        <v>37548.14524433363</v>
      </c>
      <c r="E35" s="168">
        <v>1.8639539125791202</v>
      </c>
      <c r="F35" s="169">
        <v>87397.99714886303</v>
      </c>
      <c r="G35" s="171">
        <v>0.6469988319503841</v>
      </c>
    </row>
    <row r="36" spans="2:7" ht="15.75" customHeight="1">
      <c r="B36" s="416"/>
      <c r="C36" s="173" t="s">
        <v>34</v>
      </c>
      <c r="D36" s="258">
        <v>9901.570947611603</v>
      </c>
      <c r="E36" s="168">
        <v>1.654500828424304</v>
      </c>
      <c r="F36" s="169">
        <v>15498.134711866769</v>
      </c>
      <c r="G36" s="171">
        <v>-1.6798543280387577</v>
      </c>
    </row>
    <row r="37" spans="2:7" ht="15.75" customHeight="1">
      <c r="B37" s="416"/>
      <c r="C37" s="175" t="s">
        <v>35</v>
      </c>
      <c r="D37" s="259">
        <v>18360.3361929313</v>
      </c>
      <c r="E37" s="177">
        <v>-0.05552109951672435</v>
      </c>
      <c r="F37" s="178">
        <v>45785.75157364179</v>
      </c>
      <c r="G37" s="180">
        <v>-2.81143866765143</v>
      </c>
    </row>
    <row r="38" spans="2:7" ht="15.75" customHeight="1">
      <c r="B38" s="416"/>
      <c r="C38" s="182" t="s">
        <v>36</v>
      </c>
      <c r="D38" s="260">
        <v>849.2191128202961</v>
      </c>
      <c r="E38" s="184">
        <v>-2.965127078554133</v>
      </c>
      <c r="F38" s="185">
        <v>2529.3296721482825</v>
      </c>
      <c r="G38" s="187">
        <v>-3.1755729132439683</v>
      </c>
    </row>
    <row r="39" spans="2:7" ht="15.75" customHeight="1">
      <c r="B39" s="417"/>
      <c r="C39" s="173" t="s">
        <v>37</v>
      </c>
      <c r="D39" s="261">
        <v>219.17466790629535</v>
      </c>
      <c r="E39" s="168">
        <v>12.673940690325097</v>
      </c>
      <c r="F39" s="169">
        <v>444.69139781199914</v>
      </c>
      <c r="G39" s="171">
        <v>-1.7706896384823665</v>
      </c>
    </row>
    <row r="40" spans="2:7" ht="15.75" customHeight="1">
      <c r="B40" s="413" t="s">
        <v>46</v>
      </c>
      <c r="C40" s="190" t="s">
        <v>31</v>
      </c>
      <c r="D40" s="268">
        <v>6.5484300384566625</v>
      </c>
      <c r="E40" s="192">
        <v>-0.6437841628411292</v>
      </c>
      <c r="F40" s="213">
        <v>12.65270422502497</v>
      </c>
      <c r="G40" s="195">
        <v>-2.7809170808059065</v>
      </c>
    </row>
    <row r="41" spans="2:7" ht="15.75" customHeight="1">
      <c r="B41" s="414"/>
      <c r="C41" s="173" t="s">
        <v>39</v>
      </c>
      <c r="D41" s="269">
        <v>0.5531096367042782</v>
      </c>
      <c r="E41" s="168">
        <v>-1.5477799139517998</v>
      </c>
      <c r="F41" s="216">
        <v>1.553834808259587</v>
      </c>
      <c r="G41" s="171">
        <v>-1.8662216300706405</v>
      </c>
    </row>
    <row r="42" spans="2:7" ht="15.75" customHeight="1">
      <c r="B42" s="414"/>
      <c r="C42" s="173" t="s">
        <v>128</v>
      </c>
      <c r="D42" s="269">
        <v>4.53089563171759</v>
      </c>
      <c r="E42" s="168">
        <v>-0.5631559619183975</v>
      </c>
      <c r="F42" s="216">
        <v>8.799433256683622</v>
      </c>
      <c r="G42" s="171">
        <v>-2.7521341747511343</v>
      </c>
    </row>
    <row r="43" spans="2:7" ht="15.75" customHeight="1">
      <c r="B43" s="414"/>
      <c r="C43" s="173" t="s">
        <v>40</v>
      </c>
      <c r="D43" s="269">
        <v>1.4449844342081168</v>
      </c>
      <c r="E43" s="168">
        <v>-0.7039247363344998</v>
      </c>
      <c r="F43" s="216">
        <v>2.2600573711471905</v>
      </c>
      <c r="G43" s="171">
        <v>-3.5365668745620127</v>
      </c>
    </row>
    <row r="44" spans="2:7" ht="15.75" customHeight="1">
      <c r="B44" s="199" t="s">
        <v>47</v>
      </c>
      <c r="C44" s="175" t="s">
        <v>35</v>
      </c>
      <c r="D44" s="270">
        <v>2.2591567003338544</v>
      </c>
      <c r="E44" s="177">
        <v>0.8402685927858755</v>
      </c>
      <c r="F44" s="219">
        <v>4.211248345063062</v>
      </c>
      <c r="G44" s="180">
        <v>-0.981392568357748</v>
      </c>
    </row>
    <row r="45" spans="2:7" ht="15.75" customHeight="1">
      <c r="B45" s="200" t="s">
        <v>48</v>
      </c>
      <c r="C45" s="182" t="s">
        <v>36</v>
      </c>
      <c r="D45" s="271">
        <v>1.2783783403062445</v>
      </c>
      <c r="E45" s="184">
        <v>-2.2296931617307223</v>
      </c>
      <c r="F45" s="222">
        <v>3.740354911388289</v>
      </c>
      <c r="G45" s="187">
        <v>-2.181880002293397</v>
      </c>
    </row>
    <row r="46" spans="2:7" ht="15.75" customHeight="1">
      <c r="B46" s="224" t="s">
        <v>49</v>
      </c>
      <c r="C46" s="173" t="s">
        <v>37</v>
      </c>
      <c r="D46" s="272">
        <v>0.019440335826677372</v>
      </c>
      <c r="E46" s="168">
        <v>12.55718506879873</v>
      </c>
      <c r="F46" s="216">
        <v>0.03937878893456902</v>
      </c>
      <c r="G46" s="171">
        <v>-1.2342044888056023</v>
      </c>
    </row>
    <row r="47" spans="2:7" ht="15.75" customHeight="1">
      <c r="B47" s="413" t="s">
        <v>50</v>
      </c>
      <c r="C47" s="190" t="s">
        <v>31</v>
      </c>
      <c r="D47" s="262">
        <v>14557.002728417729</v>
      </c>
      <c r="E47" s="192">
        <v>1.9726430930358703</v>
      </c>
      <c r="F47" s="193">
        <v>18415.621531266817</v>
      </c>
      <c r="G47" s="195">
        <v>2.1239752085304673</v>
      </c>
    </row>
    <row r="48" spans="2:7" ht="15.75" customHeight="1">
      <c r="B48" s="414"/>
      <c r="C48" s="173" t="s">
        <v>32</v>
      </c>
      <c r="D48" s="258">
        <v>51431.155567214315</v>
      </c>
      <c r="E48" s="168">
        <v>3.0266015230853327</v>
      </c>
      <c r="F48" s="169">
        <v>52355.31307340735</v>
      </c>
      <c r="G48" s="171">
        <v>1.2026098550770712</v>
      </c>
    </row>
    <row r="49" spans="2:7" ht="15.75" customHeight="1">
      <c r="B49" s="414"/>
      <c r="C49" s="173" t="s">
        <v>33</v>
      </c>
      <c r="D49" s="258">
        <v>8287.135325185085</v>
      </c>
      <c r="E49" s="168">
        <v>2.4408556988876597</v>
      </c>
      <c r="F49" s="169">
        <v>9932.230247042302</v>
      </c>
      <c r="G49" s="171">
        <v>3.4953291548933834</v>
      </c>
    </row>
    <row r="50" spans="2:7" ht="15.75" customHeight="1">
      <c r="B50" s="414"/>
      <c r="C50" s="173" t="s">
        <v>34</v>
      </c>
      <c r="D50" s="258">
        <v>6852.372048587416</v>
      </c>
      <c r="E50" s="168">
        <v>2.3751447965051966</v>
      </c>
      <c r="F50" s="169">
        <v>6857.407652443802</v>
      </c>
      <c r="G50" s="171">
        <v>1.9247838132703095</v>
      </c>
    </row>
    <row r="51" spans="2:7" ht="15.75" customHeight="1">
      <c r="B51" s="199" t="s">
        <v>51</v>
      </c>
      <c r="C51" s="175" t="s">
        <v>35</v>
      </c>
      <c r="D51" s="259">
        <v>8127.075111796379</v>
      </c>
      <c r="E51" s="177">
        <v>-0.8883253731899288</v>
      </c>
      <c r="F51" s="178">
        <v>10872.25160380708</v>
      </c>
      <c r="G51" s="180">
        <v>-1.8481840401129261</v>
      </c>
    </row>
    <row r="52" spans="2:7" ht="15.75" customHeight="1">
      <c r="B52" s="200" t="s">
        <v>52</v>
      </c>
      <c r="C52" s="182" t="s">
        <v>36</v>
      </c>
      <c r="D52" s="260">
        <v>664.2940403831151</v>
      </c>
      <c r="E52" s="184">
        <v>-0.7522057980650203</v>
      </c>
      <c r="F52" s="185">
        <v>676.2271848714709</v>
      </c>
      <c r="G52" s="187">
        <v>-1.0158577071138524</v>
      </c>
    </row>
    <row r="53" spans="2:7" ht="15.75" customHeight="1">
      <c r="B53" s="226" t="s">
        <v>53</v>
      </c>
      <c r="C53" s="175" t="s">
        <v>37</v>
      </c>
      <c r="D53" s="273">
        <v>11274.22231078584</v>
      </c>
      <c r="E53" s="177">
        <v>0.10373004749098413</v>
      </c>
      <c r="F53" s="178">
        <v>11292.66312762663</v>
      </c>
      <c r="G53" s="180">
        <v>-0.5431892153553832</v>
      </c>
    </row>
    <row r="54" spans="2:7" ht="15.75" customHeight="1">
      <c r="B54" s="410" t="s">
        <v>54</v>
      </c>
      <c r="C54" s="228" t="s">
        <v>31</v>
      </c>
      <c r="D54" s="274">
        <v>16394.58198589672</v>
      </c>
      <c r="E54" s="275">
        <v>0.26172067596898785</v>
      </c>
      <c r="F54" s="230">
        <v>22426.920626541523</v>
      </c>
      <c r="G54" s="195">
        <v>-0.27992733299264216</v>
      </c>
    </row>
    <row r="55" spans="2:7" ht="15.75" customHeight="1">
      <c r="B55" s="411"/>
      <c r="C55" s="233" t="s">
        <v>32</v>
      </c>
      <c r="D55" s="264">
        <v>514386.2283807535</v>
      </c>
      <c r="E55" s="276">
        <v>1.824509471691968</v>
      </c>
      <c r="F55" s="234">
        <v>597862.240003414</v>
      </c>
      <c r="G55" s="171">
        <v>0.8402834193428959</v>
      </c>
    </row>
    <row r="56" spans="2:7" ht="15.75" customHeight="1">
      <c r="B56" s="411"/>
      <c r="C56" s="233" t="s">
        <v>33</v>
      </c>
      <c r="D56" s="264">
        <v>12111.837100316983</v>
      </c>
      <c r="E56" s="276">
        <v>1.2300012188755574</v>
      </c>
      <c r="F56" s="234">
        <v>15583.47915962393</v>
      </c>
      <c r="G56" s="171">
        <v>1.358381685735793</v>
      </c>
    </row>
    <row r="57" spans="2:7" ht="15.75" customHeight="1">
      <c r="B57" s="411"/>
      <c r="C57" s="233" t="s">
        <v>34</v>
      </c>
      <c r="D57" s="264">
        <v>12381.531171696442</v>
      </c>
      <c r="E57" s="276">
        <v>0.25087640158093905</v>
      </c>
      <c r="F57" s="234">
        <v>13518.810972212374</v>
      </c>
      <c r="G57" s="171">
        <v>-0.6486853459524298</v>
      </c>
    </row>
    <row r="58" spans="2:7" ht="15.75" customHeight="1">
      <c r="B58" s="411"/>
      <c r="C58" s="236" t="s">
        <v>35</v>
      </c>
      <c r="D58" s="277">
        <v>9890.647831629</v>
      </c>
      <c r="E58" s="278">
        <v>-1.6712940742184657</v>
      </c>
      <c r="F58" s="238">
        <v>13106.345099616692</v>
      </c>
      <c r="G58" s="180">
        <v>-3.035875917817293</v>
      </c>
    </row>
    <row r="59" spans="2:7" ht="15.75" customHeight="1">
      <c r="B59" s="411"/>
      <c r="C59" s="240" t="s">
        <v>36</v>
      </c>
      <c r="D59" s="279">
        <v>16947.021413863138</v>
      </c>
      <c r="E59" s="280">
        <v>-2.319884761072217</v>
      </c>
      <c r="F59" s="242">
        <v>19596.92812795249</v>
      </c>
      <c r="G59" s="187">
        <v>-1.3547033326006073</v>
      </c>
    </row>
    <row r="60" spans="2:7" ht="15.75" customHeight="1" thickBot="1">
      <c r="B60" s="412"/>
      <c r="C60" s="257" t="s">
        <v>37</v>
      </c>
      <c r="D60" s="281">
        <v>73261.87404355503</v>
      </c>
      <c r="E60" s="282">
        <v>-1.667308326247479</v>
      </c>
      <c r="F60" s="247">
        <v>82835.25689561926</v>
      </c>
      <c r="G60" s="249">
        <v>-2.7590481721947384</v>
      </c>
    </row>
    <row r="61" ht="15.75" customHeight="1">
      <c r="B61" s="251" t="s">
        <v>55</v>
      </c>
    </row>
  </sheetData>
  <sheetProtection/>
  <mergeCells count="9">
    <mergeCell ref="B54:B60"/>
    <mergeCell ref="B1:H1"/>
    <mergeCell ref="B40:B43"/>
    <mergeCell ref="B47:B50"/>
    <mergeCell ref="B33:B39"/>
    <mergeCell ref="B7:B13"/>
    <mergeCell ref="B14:B20"/>
    <mergeCell ref="B21:B24"/>
    <mergeCell ref="B28:C28"/>
  </mergeCells>
  <printOptions/>
  <pageMargins left="0.7874015748031497" right="0.5905511811023623" top="0.7874015748031497" bottom="0.5905511811023623" header="0.5118110236220472" footer="0.5118110236220472"/>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421" t="s">
        <v>135</v>
      </c>
      <c r="B1" s="421"/>
      <c r="C1" s="421"/>
      <c r="D1" s="421"/>
      <c r="E1" s="421"/>
      <c r="F1" s="421"/>
      <c r="G1" s="421"/>
      <c r="H1" s="421"/>
      <c r="I1" s="421"/>
      <c r="J1" s="421"/>
    </row>
    <row r="2" spans="1:11" ht="17.25">
      <c r="A2" s="283"/>
      <c r="B2" s="283"/>
      <c r="C2" s="283"/>
      <c r="D2" s="283"/>
      <c r="E2" s="283"/>
      <c r="F2" s="283"/>
      <c r="G2" s="283"/>
      <c r="H2" s="283"/>
      <c r="I2" s="283"/>
      <c r="J2" s="283"/>
      <c r="K2" s="78"/>
    </row>
    <row r="3" spans="1:11" ht="13.5">
      <c r="A3" s="284" t="s">
        <v>132</v>
      </c>
      <c r="B3" s="284"/>
      <c r="C3" s="284"/>
      <c r="D3" s="284"/>
      <c r="E3" s="284"/>
      <c r="F3" s="284"/>
      <c r="G3" s="284"/>
      <c r="H3" s="284"/>
      <c r="I3" s="284"/>
      <c r="J3" s="284"/>
      <c r="K3" s="78"/>
    </row>
    <row r="4" spans="1:11" ht="14.25" thickBot="1">
      <c r="A4" s="284"/>
      <c r="B4" s="284"/>
      <c r="C4" s="284"/>
      <c r="D4" s="284"/>
      <c r="E4" s="284"/>
      <c r="F4" s="284"/>
      <c r="G4" s="284"/>
      <c r="H4" s="284"/>
      <c r="I4" s="284"/>
      <c r="J4" s="285" t="s">
        <v>60</v>
      </c>
      <c r="K4" s="78"/>
    </row>
    <row r="5" spans="1:11" ht="18.75" customHeight="1">
      <c r="A5" s="286"/>
      <c r="B5" s="15" t="s">
        <v>61</v>
      </c>
      <c r="C5" s="11"/>
      <c r="D5" s="12" t="s">
        <v>62</v>
      </c>
      <c r="E5" s="11"/>
      <c r="F5" s="12" t="s">
        <v>4</v>
      </c>
      <c r="G5" s="13"/>
      <c r="H5" s="287"/>
      <c r="I5" s="15" t="s">
        <v>63</v>
      </c>
      <c r="J5" s="13"/>
      <c r="K5" s="78"/>
    </row>
    <row r="6" spans="1:11" ht="21.75" customHeight="1" thickBot="1">
      <c r="A6" s="288"/>
      <c r="B6" s="289"/>
      <c r="C6" s="19" t="s">
        <v>133</v>
      </c>
      <c r="D6" s="163"/>
      <c r="E6" s="19" t="s">
        <v>133</v>
      </c>
      <c r="F6" s="163"/>
      <c r="G6" s="22" t="s">
        <v>133</v>
      </c>
      <c r="H6" s="290"/>
      <c r="I6" s="165"/>
      <c r="J6" s="22" t="s">
        <v>133</v>
      </c>
      <c r="K6" s="78"/>
    </row>
    <row r="7" spans="1:11" ht="18.75" customHeight="1">
      <c r="A7" s="291" t="s">
        <v>64</v>
      </c>
      <c r="B7" s="292">
        <v>172328.45513243793</v>
      </c>
      <c r="C7" s="293">
        <v>1.8631711394437218</v>
      </c>
      <c r="D7" s="295">
        <v>249953.93258099956</v>
      </c>
      <c r="E7" s="296">
        <v>-0.5057213902205717</v>
      </c>
      <c r="F7" s="295">
        <v>197116.142114746</v>
      </c>
      <c r="G7" s="297">
        <v>3.7752144262767047</v>
      </c>
      <c r="H7" s="78"/>
      <c r="I7" s="292">
        <v>458992.28983251477</v>
      </c>
      <c r="J7" s="298">
        <v>-1.411050440623086</v>
      </c>
      <c r="K7" s="78"/>
    </row>
    <row r="8" spans="1:11" ht="12.75" customHeight="1">
      <c r="A8" s="299" t="s">
        <v>65</v>
      </c>
      <c r="B8" s="42">
        <v>190002.11815463653</v>
      </c>
      <c r="C8" s="300">
        <v>1.1473742793656214</v>
      </c>
      <c r="D8" s="38">
        <v>257260.65321322973</v>
      </c>
      <c r="E8" s="301">
        <v>-1.4496493667748211</v>
      </c>
      <c r="F8" s="38">
        <v>227322.31865924236</v>
      </c>
      <c r="G8" s="302">
        <v>5.332820274431782</v>
      </c>
      <c r="H8" s="78"/>
      <c r="I8" s="303">
        <v>537418.4113025429</v>
      </c>
      <c r="J8" s="304">
        <v>-2.0101257445432736</v>
      </c>
      <c r="K8" s="78"/>
    </row>
    <row r="9" spans="1:11" ht="12.75" customHeight="1">
      <c r="A9" s="299" t="s">
        <v>66</v>
      </c>
      <c r="B9" s="42">
        <v>166551.9393220495</v>
      </c>
      <c r="C9" s="300">
        <v>3.179230941346489</v>
      </c>
      <c r="D9" s="38">
        <v>225201.4877571113</v>
      </c>
      <c r="E9" s="301">
        <v>-0.5569748591390464</v>
      </c>
      <c r="F9" s="38">
        <v>188795.8323289063</v>
      </c>
      <c r="G9" s="302">
        <v>2.036920230991555</v>
      </c>
      <c r="H9" s="78"/>
      <c r="I9" s="305">
        <v>407641.3385106541</v>
      </c>
      <c r="J9" s="304">
        <v>-0.45506878107549653</v>
      </c>
      <c r="K9" s="78"/>
    </row>
    <row r="10" spans="1:11" ht="12.75" customHeight="1">
      <c r="A10" s="299" t="s">
        <v>67</v>
      </c>
      <c r="B10" s="42">
        <v>177315.09102050934</v>
      </c>
      <c r="C10" s="300">
        <v>0.8098462246985747</v>
      </c>
      <c r="D10" s="38">
        <v>226963.07017129657</v>
      </c>
      <c r="E10" s="301">
        <v>-1.5523051211005594</v>
      </c>
      <c r="F10" s="38">
        <v>185361.17638095238</v>
      </c>
      <c r="G10" s="302">
        <v>-0.9642535656104911</v>
      </c>
      <c r="H10" s="78"/>
      <c r="I10" s="305">
        <v>371492.48514521134</v>
      </c>
      <c r="J10" s="304">
        <v>-1.8977520345788434</v>
      </c>
      <c r="K10" s="78"/>
    </row>
    <row r="11" spans="1:11" ht="12.75" customHeight="1">
      <c r="A11" s="299" t="s">
        <v>68</v>
      </c>
      <c r="B11" s="42">
        <v>174798.75233113221</v>
      </c>
      <c r="C11" s="300">
        <v>1.8341575263046508</v>
      </c>
      <c r="D11" s="38">
        <v>252473.9995556131</v>
      </c>
      <c r="E11" s="301">
        <v>-1.1486275425131822</v>
      </c>
      <c r="F11" s="38">
        <v>203662.86125588886</v>
      </c>
      <c r="G11" s="302">
        <v>6.023691439069708</v>
      </c>
      <c r="H11" s="78"/>
      <c r="I11" s="305">
        <v>407365.80633650196</v>
      </c>
      <c r="J11" s="304">
        <v>-1.5498270033418748</v>
      </c>
      <c r="K11" s="78"/>
    </row>
    <row r="12" spans="1:11" ht="12.75" customHeight="1">
      <c r="A12" s="299" t="s">
        <v>69</v>
      </c>
      <c r="B12" s="42">
        <v>188204.5211172237</v>
      </c>
      <c r="C12" s="300">
        <v>0.38753066366706435</v>
      </c>
      <c r="D12" s="38">
        <v>237211.01068687544</v>
      </c>
      <c r="E12" s="301">
        <v>-2.6100236421509635</v>
      </c>
      <c r="F12" s="38">
        <v>193189.40996928277</v>
      </c>
      <c r="G12" s="302">
        <v>3.9198076075372796</v>
      </c>
      <c r="H12" s="78"/>
      <c r="I12" s="305">
        <v>396766.7682298635</v>
      </c>
      <c r="J12" s="304">
        <v>-1.288025927649798</v>
      </c>
      <c r="K12" s="78"/>
    </row>
    <row r="13" spans="1:11" ht="12.75" customHeight="1">
      <c r="A13" s="306" t="s">
        <v>70</v>
      </c>
      <c r="B13" s="307">
        <v>178762.7972249801</v>
      </c>
      <c r="C13" s="308">
        <v>2.019862478050399</v>
      </c>
      <c r="D13" s="50">
        <v>230311.02590837376</v>
      </c>
      <c r="E13" s="309">
        <v>-0.09980704715292177</v>
      </c>
      <c r="F13" s="50">
        <v>183195.9007956707</v>
      </c>
      <c r="G13" s="310">
        <v>-0.5684357314725474</v>
      </c>
      <c r="H13" s="78"/>
      <c r="I13" s="311">
        <v>400727.0932815541</v>
      </c>
      <c r="J13" s="312">
        <v>-1.662821604066636</v>
      </c>
      <c r="K13" s="78"/>
    </row>
    <row r="14" spans="1:11" ht="12.75" customHeight="1">
      <c r="A14" s="299" t="s">
        <v>71</v>
      </c>
      <c r="B14" s="42">
        <v>167774.52162285105</v>
      </c>
      <c r="C14" s="300">
        <v>1.5723849955284095</v>
      </c>
      <c r="D14" s="38">
        <v>225829.422675838</v>
      </c>
      <c r="E14" s="301">
        <v>-1.2465767380694643</v>
      </c>
      <c r="F14" s="38">
        <v>181077.52174034461</v>
      </c>
      <c r="G14" s="302">
        <v>-0.5708176348930181</v>
      </c>
      <c r="H14" s="78"/>
      <c r="I14" s="305">
        <v>408472.40453221597</v>
      </c>
      <c r="J14" s="304">
        <v>-2.585999883265231</v>
      </c>
      <c r="K14" s="78"/>
    </row>
    <row r="15" spans="1:11" ht="12.75" customHeight="1">
      <c r="A15" s="299" t="s">
        <v>72</v>
      </c>
      <c r="B15" s="42">
        <v>151889.78275401247</v>
      </c>
      <c r="C15" s="300">
        <v>3.2495618276275735</v>
      </c>
      <c r="D15" s="38">
        <v>213638.435309744</v>
      </c>
      <c r="E15" s="301">
        <v>0.8446768077556897</v>
      </c>
      <c r="F15" s="38">
        <v>182183.49796797585</v>
      </c>
      <c r="G15" s="302">
        <v>2.8475508271699255</v>
      </c>
      <c r="H15" s="78"/>
      <c r="I15" s="305">
        <v>413919.8530441004</v>
      </c>
      <c r="J15" s="304">
        <v>-1.7918653478236024</v>
      </c>
      <c r="K15" s="78"/>
    </row>
    <row r="16" spans="1:11" ht="12.75" customHeight="1">
      <c r="A16" s="299" t="s">
        <v>73</v>
      </c>
      <c r="B16" s="42">
        <v>158822.38400349152</v>
      </c>
      <c r="C16" s="300">
        <v>3.042723998421465</v>
      </c>
      <c r="D16" s="38">
        <v>226979.76414585795</v>
      </c>
      <c r="E16" s="301">
        <v>1.588836046270984</v>
      </c>
      <c r="F16" s="38">
        <v>204871.3445133857</v>
      </c>
      <c r="G16" s="302">
        <v>16.390870774030432</v>
      </c>
      <c r="H16" s="78"/>
      <c r="I16" s="305">
        <v>405354.70516498794</v>
      </c>
      <c r="J16" s="304">
        <v>-1.0402053343098459</v>
      </c>
      <c r="K16" s="78"/>
    </row>
    <row r="17" spans="1:11" ht="12.75" customHeight="1">
      <c r="A17" s="313" t="s">
        <v>74</v>
      </c>
      <c r="B17" s="44">
        <v>160427.9972359631</v>
      </c>
      <c r="C17" s="314">
        <v>2.6032309373997293</v>
      </c>
      <c r="D17" s="68">
        <v>222767.68750214166</v>
      </c>
      <c r="E17" s="315">
        <v>0.3671265798420791</v>
      </c>
      <c r="F17" s="68">
        <v>176406.08484228037</v>
      </c>
      <c r="G17" s="316">
        <v>3.785952385222828</v>
      </c>
      <c r="H17" s="78"/>
      <c r="I17" s="317">
        <v>424741.3992497795</v>
      </c>
      <c r="J17" s="318">
        <v>-1.2288932449804832</v>
      </c>
      <c r="K17" s="78"/>
    </row>
    <row r="18" spans="1:11" ht="12.75" customHeight="1">
      <c r="A18" s="299" t="s">
        <v>75</v>
      </c>
      <c r="B18" s="42">
        <v>157729.68354644018</v>
      </c>
      <c r="C18" s="300">
        <v>2.0450644471749797</v>
      </c>
      <c r="D18" s="38">
        <v>234775.40135048423</v>
      </c>
      <c r="E18" s="301">
        <v>-0.26964039512634486</v>
      </c>
      <c r="F18" s="38">
        <v>179205.9755249123</v>
      </c>
      <c r="G18" s="302">
        <v>1.410872432253285</v>
      </c>
      <c r="H18" s="78"/>
      <c r="I18" s="305">
        <v>414182.73435777903</v>
      </c>
      <c r="J18" s="304">
        <v>-1.6963418446326415</v>
      </c>
      <c r="K18" s="78"/>
    </row>
    <row r="19" spans="1:11" ht="12.75" customHeight="1">
      <c r="A19" s="299" t="s">
        <v>76</v>
      </c>
      <c r="B19" s="42">
        <v>158610.45273226636</v>
      </c>
      <c r="C19" s="300">
        <v>2.830999163758733</v>
      </c>
      <c r="D19" s="38">
        <v>235319.4715537531</v>
      </c>
      <c r="E19" s="301">
        <v>0.36253965180097225</v>
      </c>
      <c r="F19" s="38">
        <v>188099.18460933454</v>
      </c>
      <c r="G19" s="302">
        <v>7.4982611827373375</v>
      </c>
      <c r="H19" s="78"/>
      <c r="I19" s="305">
        <v>398278.6545461478</v>
      </c>
      <c r="J19" s="304">
        <v>-1.0575268475284503</v>
      </c>
      <c r="K19" s="78"/>
    </row>
    <row r="20" spans="1:11" ht="12.75" customHeight="1">
      <c r="A20" s="299" t="s">
        <v>77</v>
      </c>
      <c r="B20" s="42">
        <v>151578.14149597188</v>
      </c>
      <c r="C20" s="300">
        <v>1.7948276480031637</v>
      </c>
      <c r="D20" s="38">
        <v>259767.57617715033</v>
      </c>
      <c r="E20" s="301">
        <v>0.038942860406976365</v>
      </c>
      <c r="F20" s="38">
        <v>191912.26125083838</v>
      </c>
      <c r="G20" s="302">
        <v>4.885133547053826</v>
      </c>
      <c r="H20" s="78"/>
      <c r="I20" s="305">
        <v>449547.32937291986</v>
      </c>
      <c r="J20" s="304">
        <v>-1.1719847919037534</v>
      </c>
      <c r="K20" s="78"/>
    </row>
    <row r="21" spans="1:11" ht="12.75" customHeight="1">
      <c r="A21" s="299" t="s">
        <v>78</v>
      </c>
      <c r="B21" s="42">
        <v>164113.8446284409</v>
      </c>
      <c r="C21" s="300">
        <v>2.129453932876018</v>
      </c>
      <c r="D21" s="38">
        <v>249421.04857631485</v>
      </c>
      <c r="E21" s="301">
        <v>-0.6130050578540533</v>
      </c>
      <c r="F21" s="38">
        <v>192868.99207771345</v>
      </c>
      <c r="G21" s="302">
        <v>2.9899002878367185</v>
      </c>
      <c r="H21" s="78"/>
      <c r="I21" s="305">
        <v>419665.15629829385</v>
      </c>
      <c r="J21" s="304">
        <v>-1.6721417726538448</v>
      </c>
      <c r="K21" s="78"/>
    </row>
    <row r="22" spans="1:11" ht="12.75" customHeight="1">
      <c r="A22" s="299" t="s">
        <v>79</v>
      </c>
      <c r="B22" s="42">
        <v>175849.41621393745</v>
      </c>
      <c r="C22" s="300">
        <v>1.223129124626368</v>
      </c>
      <c r="D22" s="38">
        <v>228105.24124857204</v>
      </c>
      <c r="E22" s="301">
        <v>-1.595653121022906</v>
      </c>
      <c r="F22" s="38">
        <v>175761.36206856024</v>
      </c>
      <c r="G22" s="302">
        <v>2.072871673771729</v>
      </c>
      <c r="H22" s="78"/>
      <c r="I22" s="305">
        <v>369306.3715078245</v>
      </c>
      <c r="J22" s="304">
        <v>-1.1019397804215743</v>
      </c>
      <c r="K22" s="78"/>
    </row>
    <row r="23" spans="1:11" ht="12.75" customHeight="1">
      <c r="A23" s="306" t="s">
        <v>80</v>
      </c>
      <c r="B23" s="307">
        <v>184011.40371718604</v>
      </c>
      <c r="C23" s="308">
        <v>1.0420461020909784</v>
      </c>
      <c r="D23" s="50">
        <v>217941.1034921955</v>
      </c>
      <c r="E23" s="309">
        <v>-0.45189903438480883</v>
      </c>
      <c r="F23" s="50">
        <v>209399.25943448124</v>
      </c>
      <c r="G23" s="310">
        <v>-0.3606341121759584</v>
      </c>
      <c r="H23" s="78"/>
      <c r="I23" s="311">
        <v>442408.88215532183</v>
      </c>
      <c r="J23" s="312">
        <v>-0.5254189461827252</v>
      </c>
      <c r="K23" s="78"/>
    </row>
    <row r="24" spans="1:11" ht="12.75" customHeight="1">
      <c r="A24" s="299" t="s">
        <v>81</v>
      </c>
      <c r="B24" s="42">
        <v>196528.55408920566</v>
      </c>
      <c r="C24" s="300">
        <v>1.7415720385451863</v>
      </c>
      <c r="D24" s="38">
        <v>258481.29019878194</v>
      </c>
      <c r="E24" s="301">
        <v>-0.32715847829265954</v>
      </c>
      <c r="F24" s="38">
        <v>212065.28568874055</v>
      </c>
      <c r="G24" s="302">
        <v>-4.733570506178054</v>
      </c>
      <c r="H24" s="78"/>
      <c r="I24" s="305">
        <v>487816.3355001008</v>
      </c>
      <c r="J24" s="304">
        <v>-1.1282606077495814</v>
      </c>
      <c r="K24" s="78"/>
    </row>
    <row r="25" spans="1:11" ht="12.75" customHeight="1">
      <c r="A25" s="299" t="s">
        <v>82</v>
      </c>
      <c r="B25" s="42">
        <v>191174.2212642855</v>
      </c>
      <c r="C25" s="300">
        <v>3.646251931309763</v>
      </c>
      <c r="D25" s="38">
        <v>258755.66165846091</v>
      </c>
      <c r="E25" s="301">
        <v>1.6505251881720824</v>
      </c>
      <c r="F25" s="38">
        <v>190687.17668616844</v>
      </c>
      <c r="G25" s="302">
        <v>2.131972839580527</v>
      </c>
      <c r="H25" s="78"/>
      <c r="I25" s="305">
        <v>450060.8017045113</v>
      </c>
      <c r="J25" s="304">
        <v>-1.7036312611106865</v>
      </c>
      <c r="K25" s="78"/>
    </row>
    <row r="26" spans="1:11" ht="12.75" customHeight="1">
      <c r="A26" s="299" t="s">
        <v>83</v>
      </c>
      <c r="B26" s="42">
        <v>164736.14962173038</v>
      </c>
      <c r="C26" s="300">
        <v>0.5609451367097478</v>
      </c>
      <c r="D26" s="38">
        <v>238570.2294693467</v>
      </c>
      <c r="E26" s="301">
        <v>-2.277599518579251</v>
      </c>
      <c r="F26" s="38">
        <v>170580.06233509234</v>
      </c>
      <c r="G26" s="302">
        <v>0.13432128936385368</v>
      </c>
      <c r="H26" s="78"/>
      <c r="I26" s="305">
        <v>410669.6557956519</v>
      </c>
      <c r="J26" s="304">
        <v>-1.4505715752774222</v>
      </c>
      <c r="K26" s="78"/>
    </row>
    <row r="27" spans="1:11" ht="12.75" customHeight="1">
      <c r="A27" s="313" t="s">
        <v>84</v>
      </c>
      <c r="B27" s="44">
        <v>167713.8988686431</v>
      </c>
      <c r="C27" s="314">
        <v>1.227154698085144</v>
      </c>
      <c r="D27" s="68">
        <v>230570.65833918186</v>
      </c>
      <c r="E27" s="315">
        <v>-0.8600063117012837</v>
      </c>
      <c r="F27" s="68">
        <v>177311.6854349951</v>
      </c>
      <c r="G27" s="316">
        <v>4.529732284309702</v>
      </c>
      <c r="H27" s="78"/>
      <c r="I27" s="317">
        <v>402394.58586145926</v>
      </c>
      <c r="J27" s="318">
        <v>-0.11836823901161608</v>
      </c>
      <c r="K27" s="78"/>
    </row>
    <row r="28" spans="1:11" ht="12.75" customHeight="1">
      <c r="A28" s="299" t="s">
        <v>85</v>
      </c>
      <c r="B28" s="42">
        <v>173831.32694706236</v>
      </c>
      <c r="C28" s="300">
        <v>1.5535500632976493</v>
      </c>
      <c r="D28" s="38">
        <v>244203.27938926456</v>
      </c>
      <c r="E28" s="301">
        <v>-1.455276519521746</v>
      </c>
      <c r="F28" s="38">
        <v>192296.54652450845</v>
      </c>
      <c r="G28" s="302">
        <v>3.109578100771131</v>
      </c>
      <c r="H28" s="78"/>
      <c r="I28" s="305">
        <v>422376.73022320936</v>
      </c>
      <c r="J28" s="304">
        <v>-1.5959399312996396</v>
      </c>
      <c r="K28" s="78"/>
    </row>
    <row r="29" spans="1:11" ht="12.75" customHeight="1">
      <c r="A29" s="299" t="s">
        <v>86</v>
      </c>
      <c r="B29" s="42">
        <v>167067.93814590512</v>
      </c>
      <c r="C29" s="300">
        <v>2.320664102549898</v>
      </c>
      <c r="D29" s="38">
        <v>234548.8022100919</v>
      </c>
      <c r="E29" s="301">
        <v>-0.25271261856816807</v>
      </c>
      <c r="F29" s="38">
        <v>181506.2316270336</v>
      </c>
      <c r="G29" s="302">
        <v>3.9989916825606144</v>
      </c>
      <c r="H29" s="78"/>
      <c r="I29" s="305">
        <v>394180.7194123554</v>
      </c>
      <c r="J29" s="304">
        <v>-1.0305961959417829</v>
      </c>
      <c r="K29" s="78"/>
    </row>
    <row r="30" spans="1:11" ht="12.75" customHeight="1">
      <c r="A30" s="299" t="s">
        <v>87</v>
      </c>
      <c r="B30" s="42">
        <v>156745.8345454811</v>
      </c>
      <c r="C30" s="300">
        <v>1.58088497923643</v>
      </c>
      <c r="D30" s="38">
        <v>218737.2095698248</v>
      </c>
      <c r="E30" s="301">
        <v>-0.35368697523368553</v>
      </c>
      <c r="F30" s="38">
        <v>201276.27269412164</v>
      </c>
      <c r="G30" s="302">
        <v>0.7989723913780722</v>
      </c>
      <c r="H30" s="78"/>
      <c r="I30" s="305">
        <v>459244.14330034255</v>
      </c>
      <c r="J30" s="304">
        <v>-1.8448890243535914</v>
      </c>
      <c r="K30" s="78"/>
    </row>
    <row r="31" spans="1:11" ht="12.75" customHeight="1">
      <c r="A31" s="299" t="s">
        <v>88</v>
      </c>
      <c r="B31" s="42">
        <v>177871.7430348064</v>
      </c>
      <c r="C31" s="300">
        <v>1.0525033879406465</v>
      </c>
      <c r="D31" s="38">
        <v>242941.96758879858</v>
      </c>
      <c r="E31" s="301">
        <v>-0.9132227429119979</v>
      </c>
      <c r="F31" s="38">
        <v>186054.82398790136</v>
      </c>
      <c r="G31" s="302">
        <v>4.840555025790167</v>
      </c>
      <c r="H31" s="78"/>
      <c r="I31" s="305">
        <v>406428.1687795142</v>
      </c>
      <c r="J31" s="304">
        <v>-0.6921410820462199</v>
      </c>
      <c r="K31" s="78"/>
    </row>
    <row r="32" spans="1:11" ht="12.75" customHeight="1">
      <c r="A32" s="299" t="s">
        <v>89</v>
      </c>
      <c r="B32" s="42">
        <v>175468.20565731174</v>
      </c>
      <c r="C32" s="300">
        <v>2.1853366214123753</v>
      </c>
      <c r="D32" s="38">
        <v>250459.19336779063</v>
      </c>
      <c r="E32" s="301">
        <v>0.9179714317234584</v>
      </c>
      <c r="F32" s="38">
        <v>186798.20461897916</v>
      </c>
      <c r="G32" s="302">
        <v>-0.3205862816132026</v>
      </c>
      <c r="H32" s="78"/>
      <c r="I32" s="305">
        <v>458774.1056684492</v>
      </c>
      <c r="J32" s="304">
        <v>-0.4145473944484621</v>
      </c>
      <c r="K32" s="78"/>
    </row>
    <row r="33" spans="1:11" ht="12.75" customHeight="1">
      <c r="A33" s="306" t="s">
        <v>90</v>
      </c>
      <c r="B33" s="307">
        <v>177519.7874075207</v>
      </c>
      <c r="C33" s="308">
        <v>1.5406294455328151</v>
      </c>
      <c r="D33" s="50">
        <v>266185.89440385747</v>
      </c>
      <c r="E33" s="309">
        <v>-0.656032329061091</v>
      </c>
      <c r="F33" s="50">
        <v>191431.49601354607</v>
      </c>
      <c r="G33" s="310">
        <v>3.7671023997077384</v>
      </c>
      <c r="H33" s="78"/>
      <c r="I33" s="311">
        <v>492846.084894697</v>
      </c>
      <c r="J33" s="312">
        <v>-1.218188977504795</v>
      </c>
      <c r="K33" s="78"/>
    </row>
    <row r="34" spans="1:11" ht="12.75" customHeight="1">
      <c r="A34" s="299" t="s">
        <v>91</v>
      </c>
      <c r="B34" s="42">
        <v>177139.19988596748</v>
      </c>
      <c r="C34" s="300">
        <v>1.9881785902830416</v>
      </c>
      <c r="D34" s="38">
        <v>279970.65671302244</v>
      </c>
      <c r="E34" s="301">
        <v>0.2135720382184303</v>
      </c>
      <c r="F34" s="38">
        <v>207129.69833302117</v>
      </c>
      <c r="G34" s="302">
        <v>4.560303822634154</v>
      </c>
      <c r="H34" s="78"/>
      <c r="I34" s="305">
        <v>517493.3930119987</v>
      </c>
      <c r="J34" s="304">
        <v>-1.506714644463898</v>
      </c>
      <c r="K34" s="78"/>
    </row>
    <row r="35" spans="1:11" ht="12.75" customHeight="1">
      <c r="A35" s="299" t="s">
        <v>92</v>
      </c>
      <c r="B35" s="42">
        <v>182585.82162210203</v>
      </c>
      <c r="C35" s="300">
        <v>2.9312237795975307</v>
      </c>
      <c r="D35" s="38">
        <v>261789.9431007608</v>
      </c>
      <c r="E35" s="301">
        <v>1.1998098815608813</v>
      </c>
      <c r="F35" s="38">
        <v>208555.13113702167</v>
      </c>
      <c r="G35" s="302">
        <v>6.8595532186373305</v>
      </c>
      <c r="H35" s="78"/>
      <c r="I35" s="305">
        <v>494996.1274762461</v>
      </c>
      <c r="J35" s="304">
        <v>-0.30795629980286776</v>
      </c>
      <c r="K35" s="78"/>
    </row>
    <row r="36" spans="1:11" ht="12.75" customHeight="1">
      <c r="A36" s="299" t="s">
        <v>93</v>
      </c>
      <c r="B36" s="42">
        <v>171485.9181712878</v>
      </c>
      <c r="C36" s="300">
        <v>2.0291838326511993</v>
      </c>
      <c r="D36" s="38">
        <v>245032.95166466414</v>
      </c>
      <c r="E36" s="301">
        <v>0.4982027629913972</v>
      </c>
      <c r="F36" s="38">
        <v>181099.87187296062</v>
      </c>
      <c r="G36" s="302">
        <v>-0.356489545771268</v>
      </c>
      <c r="H36" s="78"/>
      <c r="I36" s="305">
        <v>453956.1514232985</v>
      </c>
      <c r="J36" s="304">
        <v>-1.3196595098512063</v>
      </c>
      <c r="K36" s="78"/>
    </row>
    <row r="37" spans="1:11" ht="12.75" customHeight="1">
      <c r="A37" s="313" t="s">
        <v>94</v>
      </c>
      <c r="B37" s="44">
        <v>175527.3157720683</v>
      </c>
      <c r="C37" s="314">
        <v>2.929667879388333</v>
      </c>
      <c r="D37" s="68">
        <v>248176.51634811147</v>
      </c>
      <c r="E37" s="315">
        <v>-0.14148257500306727</v>
      </c>
      <c r="F37" s="68">
        <v>197112.27250108603</v>
      </c>
      <c r="G37" s="316">
        <v>2.248037509943373</v>
      </c>
      <c r="H37" s="78"/>
      <c r="I37" s="317">
        <v>457027.2567946814</v>
      </c>
      <c r="J37" s="318">
        <v>-1.1087629898150624</v>
      </c>
      <c r="K37" s="78"/>
    </row>
    <row r="38" spans="1:11" ht="12.75" customHeight="1">
      <c r="A38" s="299" t="s">
        <v>95</v>
      </c>
      <c r="B38" s="42">
        <v>186154.77650806672</v>
      </c>
      <c r="C38" s="300">
        <v>1.2273122964680425</v>
      </c>
      <c r="D38" s="38">
        <v>207357.91124097776</v>
      </c>
      <c r="E38" s="301">
        <v>-16.67114694617014</v>
      </c>
      <c r="F38" s="38">
        <v>189124.26741611309</v>
      </c>
      <c r="G38" s="302">
        <v>3.2013440391524597</v>
      </c>
      <c r="H38" s="78"/>
      <c r="I38" s="305">
        <v>447993.0079685608</v>
      </c>
      <c r="J38" s="304">
        <v>-0.03967988116249899</v>
      </c>
      <c r="K38" s="78"/>
    </row>
    <row r="39" spans="1:11" ht="12.75" customHeight="1">
      <c r="A39" s="299" t="s">
        <v>96</v>
      </c>
      <c r="B39" s="42">
        <v>214349.59555340983</v>
      </c>
      <c r="C39" s="300">
        <v>1.5111671671981668</v>
      </c>
      <c r="D39" s="38">
        <v>263413.9049322403</v>
      </c>
      <c r="E39" s="301">
        <v>-0.5328340314995046</v>
      </c>
      <c r="F39" s="38">
        <v>205052.53841429084</v>
      </c>
      <c r="G39" s="302">
        <v>0.714695182500094</v>
      </c>
      <c r="H39" s="78"/>
      <c r="I39" s="305">
        <v>448426.8803530914</v>
      </c>
      <c r="J39" s="304">
        <v>-0.20516292327290842</v>
      </c>
      <c r="K39" s="78"/>
    </row>
    <row r="40" spans="1:11" ht="12.75" customHeight="1">
      <c r="A40" s="299" t="s">
        <v>97</v>
      </c>
      <c r="B40" s="42">
        <v>200281.91370469416</v>
      </c>
      <c r="C40" s="300">
        <v>1.3469069148704875</v>
      </c>
      <c r="D40" s="38">
        <v>273624.9105956926</v>
      </c>
      <c r="E40" s="301">
        <v>-0.6744269656006452</v>
      </c>
      <c r="F40" s="38">
        <v>206873.13274269557</v>
      </c>
      <c r="G40" s="302">
        <v>2.0915100110688627</v>
      </c>
      <c r="H40" s="78"/>
      <c r="I40" s="305">
        <v>479981.03120430926</v>
      </c>
      <c r="J40" s="304">
        <v>-1.6246438849648541</v>
      </c>
      <c r="K40" s="78"/>
    </row>
    <row r="41" spans="1:11" ht="12.75" customHeight="1">
      <c r="A41" s="299" t="s">
        <v>98</v>
      </c>
      <c r="B41" s="42">
        <v>198095.9274505854</v>
      </c>
      <c r="C41" s="300">
        <v>0.1827105497573882</v>
      </c>
      <c r="D41" s="38">
        <v>266062.2401992359</v>
      </c>
      <c r="E41" s="301">
        <v>-2.3099613609811627</v>
      </c>
      <c r="F41" s="38">
        <v>222541.11435536595</v>
      </c>
      <c r="G41" s="302">
        <v>5.012822334112556</v>
      </c>
      <c r="H41" s="78"/>
      <c r="I41" s="305">
        <v>519603.00614162255</v>
      </c>
      <c r="J41" s="304">
        <v>-2.583169402294004</v>
      </c>
      <c r="K41" s="78"/>
    </row>
    <row r="42" spans="1:11" ht="12.75" customHeight="1">
      <c r="A42" s="299" t="s">
        <v>99</v>
      </c>
      <c r="B42" s="42">
        <v>213625.1597900339</v>
      </c>
      <c r="C42" s="300">
        <v>1.474045139466412</v>
      </c>
      <c r="D42" s="38">
        <v>269893.8499634262</v>
      </c>
      <c r="E42" s="301">
        <v>-0.447591031956577</v>
      </c>
      <c r="F42" s="38">
        <v>209923.5253139383</v>
      </c>
      <c r="G42" s="302">
        <v>4.70652442242654</v>
      </c>
      <c r="H42" s="78"/>
      <c r="I42" s="305">
        <v>509395.58257270075</v>
      </c>
      <c r="J42" s="304">
        <v>-1.9200567410445473</v>
      </c>
      <c r="K42" s="78"/>
    </row>
    <row r="43" spans="1:11" ht="12.75" customHeight="1">
      <c r="A43" s="306" t="s">
        <v>100</v>
      </c>
      <c r="B43" s="307">
        <v>197401.09954695517</v>
      </c>
      <c r="C43" s="308">
        <v>2.40182444882457</v>
      </c>
      <c r="D43" s="50">
        <v>251888.35890278383</v>
      </c>
      <c r="E43" s="309">
        <v>1.7932408074728272</v>
      </c>
      <c r="F43" s="50">
        <v>211800.11932848173</v>
      </c>
      <c r="G43" s="310">
        <v>8.418590837854481</v>
      </c>
      <c r="H43" s="78"/>
      <c r="I43" s="311">
        <v>504756.53608267166</v>
      </c>
      <c r="J43" s="312">
        <v>-0.2285572537040821</v>
      </c>
      <c r="K43" s="78"/>
    </row>
    <row r="44" spans="1:11" ht="12.75" customHeight="1">
      <c r="A44" s="299" t="s">
        <v>101</v>
      </c>
      <c r="B44" s="42">
        <v>205894.92942172533</v>
      </c>
      <c r="C44" s="300">
        <v>0.37018835335554456</v>
      </c>
      <c r="D44" s="38">
        <v>275122.4236969481</v>
      </c>
      <c r="E44" s="301">
        <v>-0.8465710678603529</v>
      </c>
      <c r="F44" s="38">
        <v>204640.9069037037</v>
      </c>
      <c r="G44" s="302">
        <v>5.008271843576637</v>
      </c>
      <c r="H44" s="78"/>
      <c r="I44" s="305">
        <v>472285.50252740015</v>
      </c>
      <c r="J44" s="304">
        <v>-2.712304434240963</v>
      </c>
      <c r="K44" s="78"/>
    </row>
    <row r="45" spans="1:11" ht="12.75" customHeight="1">
      <c r="A45" s="299" t="s">
        <v>102</v>
      </c>
      <c r="B45" s="42">
        <v>190378.69168578956</v>
      </c>
      <c r="C45" s="300">
        <v>1.6318905043654297</v>
      </c>
      <c r="D45" s="38">
        <v>256370.90523015594</v>
      </c>
      <c r="E45" s="301">
        <v>-0.22812422370323304</v>
      </c>
      <c r="F45" s="38">
        <v>188102.0741703884</v>
      </c>
      <c r="G45" s="302">
        <v>-0.34632083022111715</v>
      </c>
      <c r="H45" s="78"/>
      <c r="I45" s="305">
        <v>470664.2262087386</v>
      </c>
      <c r="J45" s="304">
        <v>-0.4074542908179808</v>
      </c>
      <c r="K45" s="78"/>
    </row>
    <row r="46" spans="1:11" ht="12.75" customHeight="1">
      <c r="A46" s="299" t="s">
        <v>103</v>
      </c>
      <c r="B46" s="42">
        <v>203056.04746905822</v>
      </c>
      <c r="C46" s="300">
        <v>2.3171439071246738</v>
      </c>
      <c r="D46" s="38">
        <v>278943.3052974709</v>
      </c>
      <c r="E46" s="301">
        <v>0.3458203182860444</v>
      </c>
      <c r="F46" s="38">
        <v>205001.12895155788</v>
      </c>
      <c r="G46" s="302">
        <v>5.666951287138744</v>
      </c>
      <c r="H46" s="78"/>
      <c r="I46" s="305">
        <v>571861.5773992279</v>
      </c>
      <c r="J46" s="304">
        <v>-1.6285211549241296</v>
      </c>
      <c r="K46" s="78"/>
    </row>
    <row r="47" spans="1:11" ht="12.75" customHeight="1">
      <c r="A47" s="313" t="s">
        <v>104</v>
      </c>
      <c r="B47" s="44">
        <v>182126.73649983946</v>
      </c>
      <c r="C47" s="314">
        <v>1.3241037347502953</v>
      </c>
      <c r="D47" s="68">
        <v>261360.167223887</v>
      </c>
      <c r="E47" s="315">
        <v>-1.0366281175282808</v>
      </c>
      <c r="F47" s="68">
        <v>218492.9033672386</v>
      </c>
      <c r="G47" s="316">
        <v>6.203601951328281</v>
      </c>
      <c r="H47" s="78"/>
      <c r="I47" s="317">
        <v>576279.8641326452</v>
      </c>
      <c r="J47" s="318">
        <v>-2.2949166530006266</v>
      </c>
      <c r="K47" s="78"/>
    </row>
    <row r="48" spans="1:11" ht="12.75" customHeight="1">
      <c r="A48" s="306" t="s">
        <v>105</v>
      </c>
      <c r="B48" s="307">
        <v>209264.26158531636</v>
      </c>
      <c r="C48" s="308">
        <v>3.1637537769995134</v>
      </c>
      <c r="D48" s="50">
        <v>290887.1388596168</v>
      </c>
      <c r="E48" s="309">
        <v>0.5836475386795712</v>
      </c>
      <c r="F48" s="50">
        <v>229166.74624891917</v>
      </c>
      <c r="G48" s="310">
        <v>5.368355655729772</v>
      </c>
      <c r="H48" s="78"/>
      <c r="I48" s="311">
        <v>531632.1027366371</v>
      </c>
      <c r="J48" s="312">
        <v>-0.8941541078362718</v>
      </c>
      <c r="K48" s="78"/>
    </row>
    <row r="49" spans="1:11" ht="12.75" customHeight="1">
      <c r="A49" s="299" t="s">
        <v>106</v>
      </c>
      <c r="B49" s="42">
        <v>203147.40929919464</v>
      </c>
      <c r="C49" s="300">
        <v>1.2161241770648274</v>
      </c>
      <c r="D49" s="38">
        <v>296479.2537630385</v>
      </c>
      <c r="E49" s="301">
        <v>-0.9373301151370583</v>
      </c>
      <c r="F49" s="38">
        <v>222510.8909470171</v>
      </c>
      <c r="G49" s="302">
        <v>5.753548401381721</v>
      </c>
      <c r="H49" s="78"/>
      <c r="I49" s="305">
        <v>539169.0736648237</v>
      </c>
      <c r="J49" s="304">
        <v>-1.219213377750549</v>
      </c>
      <c r="K49" s="78"/>
    </row>
    <row r="50" spans="1:11" ht="12.75" customHeight="1">
      <c r="A50" s="299" t="s">
        <v>107</v>
      </c>
      <c r="B50" s="42">
        <v>189613.51943732353</v>
      </c>
      <c r="C50" s="300">
        <v>0.2686158790690172</v>
      </c>
      <c r="D50" s="38">
        <v>271529.5375263333</v>
      </c>
      <c r="E50" s="301">
        <v>-2.339210586439421</v>
      </c>
      <c r="F50" s="38">
        <v>200164.4299635624</v>
      </c>
      <c r="G50" s="302">
        <v>2.238119239009336</v>
      </c>
      <c r="H50" s="78"/>
      <c r="I50" s="305">
        <v>515336.0146078428</v>
      </c>
      <c r="J50" s="304">
        <v>-0.9009000056567089</v>
      </c>
      <c r="K50" s="78"/>
    </row>
    <row r="51" spans="1:11" ht="12.75" customHeight="1">
      <c r="A51" s="299" t="s">
        <v>108</v>
      </c>
      <c r="B51" s="42">
        <v>206268.0140541517</v>
      </c>
      <c r="C51" s="300">
        <v>-0.021343314094508514</v>
      </c>
      <c r="D51" s="38">
        <v>281668.2253941513</v>
      </c>
      <c r="E51" s="301">
        <v>-2.4924089382800503</v>
      </c>
      <c r="F51" s="38">
        <v>209849.4702162134</v>
      </c>
      <c r="G51" s="302">
        <v>-0.061299300385442734</v>
      </c>
      <c r="H51" s="78"/>
      <c r="I51" s="305">
        <v>508407.97144575376</v>
      </c>
      <c r="J51" s="304">
        <v>-1.7204406730232336</v>
      </c>
      <c r="K51" s="78"/>
    </row>
    <row r="52" spans="1:11" ht="12.75" customHeight="1">
      <c r="A52" s="313" t="s">
        <v>109</v>
      </c>
      <c r="B52" s="44">
        <v>185118.85074577728</v>
      </c>
      <c r="C52" s="314">
        <v>3.2881320144561954</v>
      </c>
      <c r="D52" s="68">
        <v>260394.06601715743</v>
      </c>
      <c r="E52" s="315">
        <v>1.0135952751187745</v>
      </c>
      <c r="F52" s="68">
        <v>194809.64815061644</v>
      </c>
      <c r="G52" s="316">
        <v>3.0707279525084914</v>
      </c>
      <c r="H52" s="78"/>
      <c r="I52" s="317">
        <v>444110.10611033783</v>
      </c>
      <c r="J52" s="318">
        <v>-2.931410257630347</v>
      </c>
      <c r="K52" s="78"/>
    </row>
    <row r="53" spans="1:11" ht="12.75" customHeight="1">
      <c r="A53" s="299" t="s">
        <v>110</v>
      </c>
      <c r="B53" s="42">
        <v>206891.0709430522</v>
      </c>
      <c r="C53" s="300">
        <v>1.683551089953525</v>
      </c>
      <c r="D53" s="38">
        <v>287265.0943298113</v>
      </c>
      <c r="E53" s="301">
        <v>-1.2277526545850037</v>
      </c>
      <c r="F53" s="38">
        <v>223228.50350458483</v>
      </c>
      <c r="G53" s="302">
        <v>4.874399206207556</v>
      </c>
      <c r="H53" s="78"/>
      <c r="I53" s="305">
        <v>523788.1438780263</v>
      </c>
      <c r="J53" s="304">
        <v>-0.7017977429467095</v>
      </c>
      <c r="K53" s="78"/>
    </row>
    <row r="54" spans="1:11" ht="12.75" customHeight="1" thickBot="1">
      <c r="A54" s="299" t="s">
        <v>111</v>
      </c>
      <c r="B54" s="42">
        <v>150601.1862305513</v>
      </c>
      <c r="C54" s="300">
        <v>2.890219774758336</v>
      </c>
      <c r="D54" s="38">
        <v>275536.30973084614</v>
      </c>
      <c r="E54" s="301">
        <v>-2.329226785290629</v>
      </c>
      <c r="F54" s="38">
        <v>217825.30272518756</v>
      </c>
      <c r="G54" s="302">
        <v>18.915280099204935</v>
      </c>
      <c r="H54" s="78"/>
      <c r="I54" s="305">
        <v>507264.05860519916</v>
      </c>
      <c r="J54" s="304">
        <v>-0.10778731323564728</v>
      </c>
      <c r="K54" s="78"/>
    </row>
    <row r="55" spans="1:11" ht="12.75" customHeight="1" thickBot="1">
      <c r="A55" s="319"/>
      <c r="B55" s="320"/>
      <c r="C55" s="321"/>
      <c r="D55" s="320"/>
      <c r="E55" s="321"/>
      <c r="F55" s="320"/>
      <c r="G55" s="321"/>
      <c r="H55" s="78"/>
      <c r="I55" s="320"/>
      <c r="J55" s="321"/>
      <c r="K55" s="78"/>
    </row>
    <row r="56" spans="1:10" ht="13.5">
      <c r="A56" s="322" t="s">
        <v>112</v>
      </c>
      <c r="B56" s="343">
        <f>LARGE(B8:B54,1)</f>
        <v>214349.59555340983</v>
      </c>
      <c r="C56" s="361" t="str">
        <f>INDEX(A8:A54,MATCH(B56,$B$8:$B$54,0))</f>
        <v>島根県</v>
      </c>
      <c r="D56" s="372">
        <f>LARGE(D8:D54,1)</f>
        <v>296479.2537630385</v>
      </c>
      <c r="E56" s="323" t="str">
        <f>INDEX(A8:A54,MATCH(D56,$D$8:$D$54,0))</f>
        <v>長崎県</v>
      </c>
      <c r="F56" s="366">
        <f>LARGE(F8:F54,1)</f>
        <v>229166.74624891917</v>
      </c>
      <c r="G56" s="324" t="str">
        <f>INDEX(A8:A54,MATCH(F56,$F$8:$F$54,0))</f>
        <v>佐賀県</v>
      </c>
      <c r="I56" s="343">
        <f>LARGE(I8:I54,1)</f>
        <v>576279.8641326452</v>
      </c>
      <c r="J56" s="324" t="str">
        <f>INDEX(A8:A54,MATCH(I56,$I$8:$I$54,0))</f>
        <v>福岡県</v>
      </c>
    </row>
    <row r="57" spans="1:10" ht="13.5">
      <c r="A57" s="325" t="s">
        <v>113</v>
      </c>
      <c r="B57" s="327">
        <f>LARGE(B8:B54,2)</f>
        <v>213625.1597900339</v>
      </c>
      <c r="C57" s="362" t="str">
        <f>INDEX(A8:A54,MATCH(B57,$B$8:$B$54,0))</f>
        <v>山口県</v>
      </c>
      <c r="D57" s="373">
        <f>LARGE(D8:D54,2)</f>
        <v>290887.1388596168</v>
      </c>
      <c r="E57" s="326" t="str">
        <f>INDEX(A8:A54,MATCH(D57,$D$8:$D$54,0))</f>
        <v>佐賀県</v>
      </c>
      <c r="F57" s="367">
        <f>LARGE(F8:F54,2)</f>
        <v>227322.31865924236</v>
      </c>
      <c r="G57" s="328" t="str">
        <f>INDEX(A8:A54,MATCH(F57,$F$8:$F$54,0))</f>
        <v>北海道</v>
      </c>
      <c r="I57" s="327">
        <f>LARGE(I8:I54,2)</f>
        <v>571861.5773992279</v>
      </c>
      <c r="J57" s="328" t="str">
        <f>INDEX(A8:A54,MATCH(I57,$I$8:$I$54,0))</f>
        <v>高知県</v>
      </c>
    </row>
    <row r="58" spans="1:10" ht="13.5">
      <c r="A58" s="325" t="s">
        <v>114</v>
      </c>
      <c r="B58" s="344">
        <f>LARGE(B8:B54,3)</f>
        <v>209264.26158531636</v>
      </c>
      <c r="C58" s="362" t="str">
        <f>INDEX(A8:A54,MATCH(B58,$B$8:$B$54,0))</f>
        <v>佐賀県</v>
      </c>
      <c r="D58" s="374">
        <f>LARGE(D8:D54,3)</f>
        <v>287265.0943298113</v>
      </c>
      <c r="E58" s="326" t="str">
        <f>INDEX(A8:A54,MATCH(D58,$D$8:$D$54,0))</f>
        <v>鹿児島県</v>
      </c>
      <c r="F58" s="368">
        <f>LARGE(F8:F54,3)</f>
        <v>223228.50350458483</v>
      </c>
      <c r="G58" s="336" t="str">
        <f>INDEX(A8:A54,MATCH(F58,$F$8:$F$54,0))</f>
        <v>鹿児島県</v>
      </c>
      <c r="I58" s="344">
        <f>LARGE(I8:I54,3)</f>
        <v>539169.0736648237</v>
      </c>
      <c r="J58" s="328" t="str">
        <f>INDEX(A8:A54,MATCH(I58,$I$8:$I$54,0))</f>
        <v>長崎県</v>
      </c>
    </row>
    <row r="59" spans="1:10" ht="13.5">
      <c r="A59" s="329" t="s">
        <v>115</v>
      </c>
      <c r="B59" s="345">
        <f>SMALL(B8:B54,3)</f>
        <v>151889.78275401247</v>
      </c>
      <c r="C59" s="363" t="str">
        <f>INDEX(A8:A54,MATCH(B59,$B$8:$B$54,0))</f>
        <v>茨城県</v>
      </c>
      <c r="D59" s="375">
        <f>SMALL(D8:D54,3)</f>
        <v>217941.1034921955</v>
      </c>
      <c r="E59" s="331" t="str">
        <f>INDEX(A8:A54,MATCH(D59,$D$8:$D$54,0))</f>
        <v>富山県</v>
      </c>
      <c r="F59" s="369">
        <f>SMALL(F8:F54,3)</f>
        <v>176406.08484228037</v>
      </c>
      <c r="G59" s="332" t="str">
        <f>INDEX(A8:A54,MATCH(F59,$F$8:$F$54,0))</f>
        <v>群馬県</v>
      </c>
      <c r="I59" s="345">
        <f>SMALL(I8:I54,3)</f>
        <v>394180.7194123554</v>
      </c>
      <c r="J59" s="332" t="str">
        <f>INDEX(A8:A54,MATCH(I59,$I$8:$I$54,0))</f>
        <v>静岡県</v>
      </c>
    </row>
    <row r="60" spans="1:10" ht="13.5">
      <c r="A60" s="325" t="s">
        <v>116</v>
      </c>
      <c r="B60" s="344">
        <f>SMALL(B8:B54,2)</f>
        <v>151578.14149597188</v>
      </c>
      <c r="C60" s="362" t="str">
        <f>INDEX(A8:A54,MATCH(B60,$B$8:$B$54,0))</f>
        <v>東京都</v>
      </c>
      <c r="D60" s="374">
        <f>SMALL(D8:D54,2)</f>
        <v>213638.435309744</v>
      </c>
      <c r="E60" s="326" t="str">
        <f>INDEX(A8:A54,MATCH(D60,$D$8:$D$54,0))</f>
        <v>茨城県</v>
      </c>
      <c r="F60" s="368">
        <f>SMALL(F8:F54,2)</f>
        <v>175761.36206856024</v>
      </c>
      <c r="G60" s="328" t="str">
        <f>INDEX(A8:A54,MATCH(F60,$F$8:$F$54,0))</f>
        <v>新潟県</v>
      </c>
      <c r="I60" s="344">
        <f>SMALL(I8:I54,2)</f>
        <v>371492.48514521134</v>
      </c>
      <c r="J60" s="328" t="str">
        <f>INDEX(A8:A54,MATCH(I60,$I$8:$I$54,0))</f>
        <v>岩手県</v>
      </c>
    </row>
    <row r="61" spans="1:10" ht="13.5">
      <c r="A61" s="333" t="s">
        <v>117</v>
      </c>
      <c r="B61" s="347">
        <f>SMALL(B8:B54,1)</f>
        <v>150601.1862305513</v>
      </c>
      <c r="C61" s="364" t="str">
        <f>INDEX(A8:A54,MATCH(B61,$B$8:$B$54,0))</f>
        <v>沖縄県</v>
      </c>
      <c r="D61" s="376">
        <f>SMALL(D8:D54,1)</f>
        <v>207357.91124097776</v>
      </c>
      <c r="E61" s="335" t="str">
        <f>INDEX(A8:A54,MATCH(D61,$D$8:$D$54,0))</f>
        <v>鳥取県</v>
      </c>
      <c r="F61" s="370">
        <f>SMALL(F8:F54,1)</f>
        <v>170580.06233509234</v>
      </c>
      <c r="G61" s="328" t="str">
        <f>INDEX(A8:A54,MATCH(F61,$F$8:$F$54,0))</f>
        <v>山梨県</v>
      </c>
      <c r="I61" s="347">
        <f>SMALL(I8:I54,1)</f>
        <v>369306.3715078245</v>
      </c>
      <c r="J61" s="336" t="str">
        <f>INDEX(A8:A54,MATCH(I61,$I$8:$I$54,0))</f>
        <v>新潟県</v>
      </c>
    </row>
    <row r="62" spans="1:11" ht="14.25" thickBot="1">
      <c r="A62" s="337" t="s">
        <v>118</v>
      </c>
      <c r="B62" s="338">
        <f>IF(B61=0,0,B56/B61)</f>
        <v>1.423292876493468</v>
      </c>
      <c r="C62" s="365"/>
      <c r="D62" s="377">
        <f>IF(D61=0,0,D56/D61)</f>
        <v>1.4297947543389833</v>
      </c>
      <c r="E62" s="339"/>
      <c r="F62" s="371">
        <f>IF(F61=0,0,F56/F61)</f>
        <v>1.3434556366777348</v>
      </c>
      <c r="G62" s="378"/>
      <c r="H62" s="340"/>
      <c r="I62" s="338">
        <f>IF(I61=0,0,I56/I61)</f>
        <v>1.5604384559621265</v>
      </c>
      <c r="J62" s="341"/>
      <c r="K62" s="78"/>
    </row>
    <row r="63" spans="1:11" ht="13.5">
      <c r="A63" s="342"/>
      <c r="B63" s="78"/>
      <c r="C63" s="78"/>
      <c r="D63" s="78"/>
      <c r="E63" s="78"/>
      <c r="F63" s="78"/>
      <c r="G63" s="78"/>
      <c r="H63" s="78"/>
      <c r="I63" s="78"/>
      <c r="J63" s="78"/>
      <c r="K63" s="7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421" t="s">
        <v>135</v>
      </c>
      <c r="B1" s="421"/>
      <c r="C1" s="421"/>
      <c r="D1" s="421"/>
      <c r="E1" s="421"/>
      <c r="F1" s="421"/>
      <c r="G1" s="421"/>
      <c r="H1" s="421"/>
      <c r="I1" s="421"/>
      <c r="J1" s="421"/>
    </row>
    <row r="2" spans="1:10" ht="17.25">
      <c r="A2" s="283"/>
      <c r="B2" s="283"/>
      <c r="C2" s="283"/>
      <c r="D2" s="283"/>
      <c r="E2" s="283"/>
      <c r="F2" s="283"/>
      <c r="G2" s="283"/>
      <c r="H2" s="283"/>
      <c r="I2" s="283"/>
      <c r="J2" s="283"/>
    </row>
    <row r="3" spans="1:10" ht="13.5">
      <c r="A3" s="284" t="s">
        <v>119</v>
      </c>
      <c r="B3" s="284"/>
      <c r="C3" s="284"/>
      <c r="D3" s="284"/>
      <c r="E3" s="284"/>
      <c r="F3" s="284"/>
      <c r="G3" s="284"/>
      <c r="H3" s="284"/>
      <c r="I3" s="284"/>
      <c r="J3" s="284"/>
    </row>
    <row r="4" spans="1:10" ht="14.25" thickBot="1">
      <c r="A4" s="284"/>
      <c r="B4" s="284"/>
      <c r="C4" s="284"/>
      <c r="D4" s="284"/>
      <c r="E4" s="284"/>
      <c r="F4" s="284"/>
      <c r="G4" s="284"/>
      <c r="H4" s="284"/>
      <c r="I4" s="284"/>
      <c r="J4" s="285" t="s">
        <v>60</v>
      </c>
    </row>
    <row r="5" spans="1:10" ht="18.75" customHeight="1">
      <c r="A5" s="286"/>
      <c r="B5" s="15" t="s">
        <v>61</v>
      </c>
      <c r="C5" s="11"/>
      <c r="D5" s="12" t="s">
        <v>3</v>
      </c>
      <c r="E5" s="11"/>
      <c r="F5" s="12" t="s">
        <v>4</v>
      </c>
      <c r="G5" s="13"/>
      <c r="H5" s="287"/>
      <c r="I5" s="15" t="s">
        <v>63</v>
      </c>
      <c r="J5" s="13"/>
    </row>
    <row r="6" spans="1:10" ht="21.75" customHeight="1" thickBot="1">
      <c r="A6" s="288"/>
      <c r="B6" s="289"/>
      <c r="C6" s="19" t="s">
        <v>133</v>
      </c>
      <c r="D6" s="163"/>
      <c r="E6" s="19" t="s">
        <v>133</v>
      </c>
      <c r="F6" s="163"/>
      <c r="G6" s="22" t="s">
        <v>133</v>
      </c>
      <c r="H6" s="290"/>
      <c r="I6" s="165"/>
      <c r="J6" s="22" t="s">
        <v>133</v>
      </c>
    </row>
    <row r="7" spans="1:10" ht="18.75" customHeight="1">
      <c r="A7" s="291" t="s">
        <v>64</v>
      </c>
      <c r="B7" s="292">
        <v>62818.57486970856</v>
      </c>
      <c r="C7" s="293">
        <v>2.5188486278072304</v>
      </c>
      <c r="D7" s="295">
        <v>90995.70979228454</v>
      </c>
      <c r="E7" s="296">
        <v>0.35277450460742443</v>
      </c>
      <c r="F7" s="295">
        <v>67210.6832418898</v>
      </c>
      <c r="G7" s="297">
        <v>5.121894926200213</v>
      </c>
      <c r="H7" s="78"/>
      <c r="I7" s="292">
        <v>214193.07160381138</v>
      </c>
      <c r="J7" s="298">
        <v>-0.41358329395767157</v>
      </c>
    </row>
    <row r="8" spans="1:10" ht="12.75" customHeight="1">
      <c r="A8" s="299" t="s">
        <v>65</v>
      </c>
      <c r="B8" s="42">
        <v>77344.2242497165</v>
      </c>
      <c r="C8" s="300">
        <v>2.0074401851230164</v>
      </c>
      <c r="D8" s="38">
        <v>105342.44092690642</v>
      </c>
      <c r="E8" s="301">
        <v>-0.8603388936441831</v>
      </c>
      <c r="F8" s="38">
        <v>89122.48560589821</v>
      </c>
      <c r="G8" s="302">
        <v>11.631330362763578</v>
      </c>
      <c r="H8" s="78"/>
      <c r="I8" s="303">
        <v>281450.7561201238</v>
      </c>
      <c r="J8" s="304">
        <v>-0.7368042628061318</v>
      </c>
    </row>
    <row r="9" spans="1:10" ht="12.75" customHeight="1">
      <c r="A9" s="299" t="s">
        <v>66</v>
      </c>
      <c r="B9" s="42">
        <v>58436.71809950957</v>
      </c>
      <c r="C9" s="300">
        <v>3.8131920550344347</v>
      </c>
      <c r="D9" s="38">
        <v>76314.07448205436</v>
      </c>
      <c r="E9" s="301">
        <v>-0.4504279355898717</v>
      </c>
      <c r="F9" s="38">
        <v>62705.78465273171</v>
      </c>
      <c r="G9" s="302">
        <v>12.400362193316596</v>
      </c>
      <c r="H9" s="78"/>
      <c r="I9" s="305">
        <v>176191.09367188852</v>
      </c>
      <c r="J9" s="304">
        <v>1.9652174812239593</v>
      </c>
    </row>
    <row r="10" spans="1:10" ht="12.75" customHeight="1">
      <c r="A10" s="299" t="s">
        <v>67</v>
      </c>
      <c r="B10" s="42">
        <v>64527.64396355514</v>
      </c>
      <c r="C10" s="300">
        <v>2.0256756145127213</v>
      </c>
      <c r="D10" s="38">
        <v>77512.44537097505</v>
      </c>
      <c r="E10" s="301">
        <v>0.835244503192996</v>
      </c>
      <c r="F10" s="38">
        <v>56562.65735449736</v>
      </c>
      <c r="G10" s="302">
        <v>1.6904695761861035</v>
      </c>
      <c r="H10" s="78"/>
      <c r="I10" s="305">
        <v>159481.3416755208</v>
      </c>
      <c r="J10" s="304">
        <v>-0.0871879221799361</v>
      </c>
    </row>
    <row r="11" spans="1:10" ht="12.75" customHeight="1">
      <c r="A11" s="299" t="s">
        <v>68</v>
      </c>
      <c r="B11" s="42">
        <v>61250.34302907364</v>
      </c>
      <c r="C11" s="300">
        <v>2.3919245217494307</v>
      </c>
      <c r="D11" s="38">
        <v>86871.94218915915</v>
      </c>
      <c r="E11" s="301">
        <v>-0.9203674428573692</v>
      </c>
      <c r="F11" s="38">
        <v>71467.73069354166</v>
      </c>
      <c r="G11" s="302">
        <v>10.080236126752638</v>
      </c>
      <c r="H11" s="78"/>
      <c r="I11" s="305">
        <v>175341.02597459257</v>
      </c>
      <c r="J11" s="304">
        <v>0.6247028076938221</v>
      </c>
    </row>
    <row r="12" spans="1:10" ht="12.75" customHeight="1">
      <c r="A12" s="299" t="s">
        <v>69</v>
      </c>
      <c r="B12" s="42">
        <v>72073.06101011355</v>
      </c>
      <c r="C12" s="300">
        <v>1.537478836139087</v>
      </c>
      <c r="D12" s="38">
        <v>86706.63271220078</v>
      </c>
      <c r="E12" s="301">
        <v>-1.0586685434425078</v>
      </c>
      <c r="F12" s="38">
        <v>67779.48869638707</v>
      </c>
      <c r="G12" s="302">
        <v>7.3580173931568</v>
      </c>
      <c r="H12" s="78"/>
      <c r="I12" s="305">
        <v>178050.70322732843</v>
      </c>
      <c r="J12" s="304">
        <v>2.051003817533555</v>
      </c>
    </row>
    <row r="13" spans="1:10" ht="12.75" customHeight="1">
      <c r="A13" s="306" t="s">
        <v>70</v>
      </c>
      <c r="B13" s="307">
        <v>66318.25322153895</v>
      </c>
      <c r="C13" s="308">
        <v>3.246004342214377</v>
      </c>
      <c r="D13" s="50">
        <v>81517.24826273891</v>
      </c>
      <c r="E13" s="309">
        <v>1.1679357551977176</v>
      </c>
      <c r="F13" s="50">
        <v>59998.3523990677</v>
      </c>
      <c r="G13" s="310">
        <v>-1.387446010030331</v>
      </c>
      <c r="H13" s="78"/>
      <c r="I13" s="311">
        <v>181340.12329936764</v>
      </c>
      <c r="J13" s="312">
        <v>-1.387764410418356</v>
      </c>
    </row>
    <row r="14" spans="1:10" ht="12.75" customHeight="1">
      <c r="A14" s="299" t="s">
        <v>71</v>
      </c>
      <c r="B14" s="42">
        <v>60518.70437163681</v>
      </c>
      <c r="C14" s="300">
        <v>2.8640322768537487</v>
      </c>
      <c r="D14" s="38">
        <v>80857.80831786126</v>
      </c>
      <c r="E14" s="301">
        <v>1.6497782929052676</v>
      </c>
      <c r="F14" s="38">
        <v>59634.35616744394</v>
      </c>
      <c r="G14" s="302">
        <v>-0.8793991852141119</v>
      </c>
      <c r="H14" s="78"/>
      <c r="I14" s="305">
        <v>180357.43014898972</v>
      </c>
      <c r="J14" s="304">
        <v>-2.6860362046096924</v>
      </c>
    </row>
    <row r="15" spans="1:10" ht="12.75" customHeight="1">
      <c r="A15" s="299" t="s">
        <v>72</v>
      </c>
      <c r="B15" s="42">
        <v>52119.66058275214</v>
      </c>
      <c r="C15" s="300">
        <v>5.329415944433265</v>
      </c>
      <c r="D15" s="38">
        <v>72685.2936145983</v>
      </c>
      <c r="E15" s="301">
        <v>3.774913135317746</v>
      </c>
      <c r="F15" s="38">
        <v>57213.189775256695</v>
      </c>
      <c r="G15" s="302">
        <v>3.4810025493015218</v>
      </c>
      <c r="H15" s="78"/>
      <c r="I15" s="305">
        <v>179616.82271436462</v>
      </c>
      <c r="J15" s="304">
        <v>-1.526658691940682</v>
      </c>
    </row>
    <row r="16" spans="1:10" ht="12.75" customHeight="1">
      <c r="A16" s="299" t="s">
        <v>73</v>
      </c>
      <c r="B16" s="42">
        <v>54964.3038767339</v>
      </c>
      <c r="C16" s="300">
        <v>3.7713299884462685</v>
      </c>
      <c r="D16" s="38">
        <v>78541.81750715827</v>
      </c>
      <c r="E16" s="301">
        <v>3.4711231348871365</v>
      </c>
      <c r="F16" s="38">
        <v>63363.719573046386</v>
      </c>
      <c r="G16" s="302">
        <v>20.212194352246996</v>
      </c>
      <c r="H16" s="78"/>
      <c r="I16" s="305">
        <v>177562.36105048496</v>
      </c>
      <c r="J16" s="304">
        <v>0.14987937300065823</v>
      </c>
    </row>
    <row r="17" spans="1:10" ht="12.75" customHeight="1">
      <c r="A17" s="313" t="s">
        <v>74</v>
      </c>
      <c r="B17" s="44">
        <v>58373.40151042206</v>
      </c>
      <c r="C17" s="314">
        <v>3.307603026536057</v>
      </c>
      <c r="D17" s="68">
        <v>80262.28290971847</v>
      </c>
      <c r="E17" s="315">
        <v>1.6663530749448086</v>
      </c>
      <c r="F17" s="68">
        <v>55442.86774585706</v>
      </c>
      <c r="G17" s="316">
        <v>0.7039120216964676</v>
      </c>
      <c r="H17" s="78"/>
      <c r="I17" s="317">
        <v>201870.03626356766</v>
      </c>
      <c r="J17" s="318">
        <v>-0.5489900468930671</v>
      </c>
    </row>
    <row r="18" spans="1:10" ht="12.75" customHeight="1">
      <c r="A18" s="299" t="s">
        <v>75</v>
      </c>
      <c r="B18" s="42">
        <v>53163.00980945255</v>
      </c>
      <c r="C18" s="300">
        <v>2.337577653301963</v>
      </c>
      <c r="D18" s="38">
        <v>79922.03525641374</v>
      </c>
      <c r="E18" s="301">
        <v>0.5170679306548891</v>
      </c>
      <c r="F18" s="38">
        <v>56056.278015193784</v>
      </c>
      <c r="G18" s="302">
        <v>0.026304386739965935</v>
      </c>
      <c r="H18" s="78"/>
      <c r="I18" s="305">
        <v>182932.55243714852</v>
      </c>
      <c r="J18" s="304">
        <v>-1.0697752699197451</v>
      </c>
    </row>
    <row r="19" spans="1:10" ht="12.75" customHeight="1">
      <c r="A19" s="299" t="s">
        <v>76</v>
      </c>
      <c r="B19" s="42">
        <v>54373.912915216475</v>
      </c>
      <c r="C19" s="300">
        <v>3.188037502529056</v>
      </c>
      <c r="D19" s="38">
        <v>81279.65310185816</v>
      </c>
      <c r="E19" s="301">
        <v>0.173313975047094</v>
      </c>
      <c r="F19" s="38">
        <v>63598.76326037331</v>
      </c>
      <c r="G19" s="302">
        <v>13.266612632107623</v>
      </c>
      <c r="H19" s="78"/>
      <c r="I19" s="305">
        <v>176596.51142856336</v>
      </c>
      <c r="J19" s="304">
        <v>0.034518859886006226</v>
      </c>
    </row>
    <row r="20" spans="1:10" ht="12.75" customHeight="1">
      <c r="A20" s="299" t="s">
        <v>77</v>
      </c>
      <c r="B20" s="42">
        <v>50443.11932539422</v>
      </c>
      <c r="C20" s="300">
        <v>2.5122032768063463</v>
      </c>
      <c r="D20" s="38">
        <v>91099.12631141339</v>
      </c>
      <c r="E20" s="301">
        <v>0.5847409734512752</v>
      </c>
      <c r="F20" s="38">
        <v>58983.75318578135</v>
      </c>
      <c r="G20" s="302">
        <v>1.6361673927607114</v>
      </c>
      <c r="H20" s="78"/>
      <c r="I20" s="305">
        <v>194994.6150548595</v>
      </c>
      <c r="J20" s="304">
        <v>-0.3784422117530539</v>
      </c>
    </row>
    <row r="21" spans="1:10" ht="12.75" customHeight="1">
      <c r="A21" s="299" t="s">
        <v>78</v>
      </c>
      <c r="B21" s="42">
        <v>55211.06060660712</v>
      </c>
      <c r="C21" s="300">
        <v>2.570529238140608</v>
      </c>
      <c r="D21" s="38">
        <v>85554.22416115509</v>
      </c>
      <c r="E21" s="301">
        <v>-0.24423478557099543</v>
      </c>
      <c r="F21" s="38">
        <v>62449.059908339266</v>
      </c>
      <c r="G21" s="302">
        <v>2.3776361631193907</v>
      </c>
      <c r="H21" s="78"/>
      <c r="I21" s="305">
        <v>176389.3580965663</v>
      </c>
      <c r="J21" s="304">
        <v>-0.9597308086188576</v>
      </c>
    </row>
    <row r="22" spans="1:10" ht="12.75" customHeight="1">
      <c r="A22" s="299" t="s">
        <v>79</v>
      </c>
      <c r="B22" s="42">
        <v>64374.98813493366</v>
      </c>
      <c r="C22" s="300">
        <v>2.03685221773722</v>
      </c>
      <c r="D22" s="38">
        <v>79637.74853602561</v>
      </c>
      <c r="E22" s="301">
        <v>-0.6955479017730255</v>
      </c>
      <c r="F22" s="38">
        <v>57330.42005876592</v>
      </c>
      <c r="G22" s="302">
        <v>4.231639748541127</v>
      </c>
      <c r="H22" s="78"/>
      <c r="I22" s="305">
        <v>161935.79452602656</v>
      </c>
      <c r="J22" s="304">
        <v>1.1774149157162412</v>
      </c>
    </row>
    <row r="23" spans="1:10" ht="12.75" customHeight="1">
      <c r="A23" s="306" t="s">
        <v>80</v>
      </c>
      <c r="B23" s="307">
        <v>72656.85268006937</v>
      </c>
      <c r="C23" s="308">
        <v>1.604892179555975</v>
      </c>
      <c r="D23" s="50">
        <v>82001.01495046116</v>
      </c>
      <c r="E23" s="309">
        <v>-0.15146815262750124</v>
      </c>
      <c r="F23" s="50">
        <v>73218.83925624381</v>
      </c>
      <c r="G23" s="310">
        <v>-1.856441068160379</v>
      </c>
      <c r="H23" s="78"/>
      <c r="I23" s="311">
        <v>226143.3819653838</v>
      </c>
      <c r="J23" s="312">
        <v>0.8411785527656406</v>
      </c>
    </row>
    <row r="24" spans="1:10" ht="12.75" customHeight="1">
      <c r="A24" s="299" t="s">
        <v>81</v>
      </c>
      <c r="B24" s="42">
        <v>81385.59138022066</v>
      </c>
      <c r="C24" s="300">
        <v>2.208375580555355</v>
      </c>
      <c r="D24" s="38">
        <v>105733.02767094076</v>
      </c>
      <c r="E24" s="301">
        <v>0.8442047802827091</v>
      </c>
      <c r="F24" s="38">
        <v>77768.57602670323</v>
      </c>
      <c r="G24" s="302">
        <v>-8.54825973851338</v>
      </c>
      <c r="H24" s="78"/>
      <c r="I24" s="305">
        <v>253314.01999766481</v>
      </c>
      <c r="J24" s="304">
        <v>-0.07709988523247091</v>
      </c>
    </row>
    <row r="25" spans="1:10" ht="12.75" customHeight="1">
      <c r="A25" s="299" t="s">
        <v>82</v>
      </c>
      <c r="B25" s="42">
        <v>76144.8747343471</v>
      </c>
      <c r="C25" s="300">
        <v>6.901390696483631</v>
      </c>
      <c r="D25" s="38">
        <v>102990.20187242112</v>
      </c>
      <c r="E25" s="301">
        <v>5.196577782314733</v>
      </c>
      <c r="F25" s="38">
        <v>68380.90782647091</v>
      </c>
      <c r="G25" s="302">
        <v>10.780636199248647</v>
      </c>
      <c r="H25" s="78"/>
      <c r="I25" s="305">
        <v>226174.05027620986</v>
      </c>
      <c r="J25" s="304">
        <v>-0.7706561970556294</v>
      </c>
    </row>
    <row r="26" spans="1:10" ht="12.75" customHeight="1">
      <c r="A26" s="299" t="s">
        <v>83</v>
      </c>
      <c r="B26" s="42">
        <v>57648.49980712196</v>
      </c>
      <c r="C26" s="300">
        <v>-1.33181453360406</v>
      </c>
      <c r="D26" s="38">
        <v>82176.24644189779</v>
      </c>
      <c r="E26" s="301">
        <v>-3.313348122340116</v>
      </c>
      <c r="F26" s="38">
        <v>52385.64408217112</v>
      </c>
      <c r="G26" s="302">
        <v>-7.975662487025957</v>
      </c>
      <c r="H26" s="78"/>
      <c r="I26" s="305">
        <v>187293.65920255394</v>
      </c>
      <c r="J26" s="304">
        <v>-1.4473896842632286</v>
      </c>
    </row>
    <row r="27" spans="1:10" ht="12.75" customHeight="1">
      <c r="A27" s="313" t="s">
        <v>84</v>
      </c>
      <c r="B27" s="44">
        <v>60941.29323831268</v>
      </c>
      <c r="C27" s="314">
        <v>1.9324493537379084</v>
      </c>
      <c r="D27" s="68">
        <v>82203.5502506027</v>
      </c>
      <c r="E27" s="315">
        <v>-0.27389275566797266</v>
      </c>
      <c r="F27" s="68">
        <v>60196.40909090909</v>
      </c>
      <c r="G27" s="316">
        <v>8.490521933437051</v>
      </c>
      <c r="H27" s="78"/>
      <c r="I27" s="317">
        <v>187002.3014554307</v>
      </c>
      <c r="J27" s="318">
        <v>1.2499387158380983</v>
      </c>
    </row>
    <row r="28" spans="1:10" ht="12.75" customHeight="1">
      <c r="A28" s="299" t="s">
        <v>85</v>
      </c>
      <c r="B28" s="42">
        <v>59319.91078319029</v>
      </c>
      <c r="C28" s="300">
        <v>1.7316880742906733</v>
      </c>
      <c r="D28" s="38">
        <v>82950.63343269206</v>
      </c>
      <c r="E28" s="301">
        <v>-0.6846668782196303</v>
      </c>
      <c r="F28" s="38">
        <v>60928.061478814736</v>
      </c>
      <c r="G28" s="302">
        <v>8.027589416703407</v>
      </c>
      <c r="H28" s="78"/>
      <c r="I28" s="305">
        <v>182745.1659158318</v>
      </c>
      <c r="J28" s="304">
        <v>-0.10887802462451646</v>
      </c>
    </row>
    <row r="29" spans="1:10" ht="12.75" customHeight="1">
      <c r="A29" s="299" t="s">
        <v>86</v>
      </c>
      <c r="B29" s="42">
        <v>56547.26674016008</v>
      </c>
      <c r="C29" s="300">
        <v>3.334734222530983</v>
      </c>
      <c r="D29" s="38">
        <v>78346.31812055876</v>
      </c>
      <c r="E29" s="301">
        <v>0.8940699720226348</v>
      </c>
      <c r="F29" s="38">
        <v>56821.763145902085</v>
      </c>
      <c r="G29" s="302">
        <v>8.187883667794907</v>
      </c>
      <c r="H29" s="78"/>
      <c r="I29" s="305">
        <v>168120.468880114</v>
      </c>
      <c r="J29" s="304">
        <v>0.3827471708677024</v>
      </c>
    </row>
    <row r="30" spans="1:10" ht="12.75" customHeight="1">
      <c r="A30" s="299" t="s">
        <v>87</v>
      </c>
      <c r="B30" s="42">
        <v>50854.353347013835</v>
      </c>
      <c r="C30" s="300">
        <v>2.418541157629832</v>
      </c>
      <c r="D30" s="38">
        <v>70806.58862166849</v>
      </c>
      <c r="E30" s="301">
        <v>1.1975158977085556</v>
      </c>
      <c r="F30" s="38">
        <v>60778.8734380318</v>
      </c>
      <c r="G30" s="302">
        <v>-3.4577932712151807</v>
      </c>
      <c r="H30" s="78"/>
      <c r="I30" s="305">
        <v>194671.9865513782</v>
      </c>
      <c r="J30" s="304">
        <v>-1.3144395117397352</v>
      </c>
    </row>
    <row r="31" spans="1:10" ht="12.75" customHeight="1">
      <c r="A31" s="299" t="s">
        <v>88</v>
      </c>
      <c r="B31" s="42">
        <v>63742.49904135386</v>
      </c>
      <c r="C31" s="300">
        <v>0.3164575131908691</v>
      </c>
      <c r="D31" s="38">
        <v>84716.62590505165</v>
      </c>
      <c r="E31" s="301">
        <v>-2.4018505504826777</v>
      </c>
      <c r="F31" s="38">
        <v>59948.412284783626</v>
      </c>
      <c r="G31" s="302">
        <v>8.847134916831223</v>
      </c>
      <c r="H31" s="78"/>
      <c r="I31" s="305">
        <v>180475.77040712745</v>
      </c>
      <c r="J31" s="304">
        <v>0.9052212970836564</v>
      </c>
    </row>
    <row r="32" spans="1:10" ht="12.75" customHeight="1">
      <c r="A32" s="299" t="s">
        <v>89</v>
      </c>
      <c r="B32" s="42">
        <v>65275.24613532742</v>
      </c>
      <c r="C32" s="300">
        <v>2.2243593969162276</v>
      </c>
      <c r="D32" s="38">
        <v>94013.969344191</v>
      </c>
      <c r="E32" s="301">
        <v>2.099172188351247</v>
      </c>
      <c r="F32" s="38">
        <v>68826.01365923796</v>
      </c>
      <c r="G32" s="302">
        <v>7.041071847966023</v>
      </c>
      <c r="H32" s="78"/>
      <c r="I32" s="305">
        <v>226269.22915202443</v>
      </c>
      <c r="J32" s="304">
        <v>1.2143057631664504</v>
      </c>
    </row>
    <row r="33" spans="1:10" ht="12.75" customHeight="1">
      <c r="A33" s="306" t="s">
        <v>90</v>
      </c>
      <c r="B33" s="307">
        <v>65288.42909913813</v>
      </c>
      <c r="C33" s="308">
        <v>1.2992799596772215</v>
      </c>
      <c r="D33" s="50">
        <v>100379.59433053213</v>
      </c>
      <c r="E33" s="309">
        <v>-0.9247520461328946</v>
      </c>
      <c r="F33" s="50">
        <v>63296.03978604348</v>
      </c>
      <c r="G33" s="310">
        <v>-1.5059421050948885</v>
      </c>
      <c r="H33" s="78"/>
      <c r="I33" s="311">
        <v>242152.3394314064</v>
      </c>
      <c r="J33" s="312">
        <v>-0.1441570893852031</v>
      </c>
    </row>
    <row r="34" spans="1:10" ht="12.75" customHeight="1">
      <c r="A34" s="299" t="s">
        <v>91</v>
      </c>
      <c r="B34" s="42">
        <v>62989.393750908384</v>
      </c>
      <c r="C34" s="300">
        <v>1.485825073683003</v>
      </c>
      <c r="D34" s="38">
        <v>102299.21259660661</v>
      </c>
      <c r="E34" s="301">
        <v>-0.11170379097008265</v>
      </c>
      <c r="F34" s="38">
        <v>68705.93504401574</v>
      </c>
      <c r="G34" s="302">
        <v>1.6584612079085161</v>
      </c>
      <c r="H34" s="78"/>
      <c r="I34" s="305">
        <v>238518.82932108443</v>
      </c>
      <c r="J34" s="304">
        <v>-0.9266681502286644</v>
      </c>
    </row>
    <row r="35" spans="1:10" ht="12.75" customHeight="1">
      <c r="A35" s="299" t="s">
        <v>92</v>
      </c>
      <c r="B35" s="42">
        <v>65906.99605542936</v>
      </c>
      <c r="C35" s="300">
        <v>4.223569054946481</v>
      </c>
      <c r="D35" s="38">
        <v>94127.23704603143</v>
      </c>
      <c r="E35" s="301">
        <v>2.624562116918611</v>
      </c>
      <c r="F35" s="38">
        <v>71656.69457704046</v>
      </c>
      <c r="G35" s="302">
        <v>7.75419424098034</v>
      </c>
      <c r="H35" s="78"/>
      <c r="I35" s="305">
        <v>228840.48052075642</v>
      </c>
      <c r="J35" s="304">
        <v>1.0245442816855643</v>
      </c>
    </row>
    <row r="36" spans="1:10" ht="12.75" customHeight="1">
      <c r="A36" s="299" t="s">
        <v>93</v>
      </c>
      <c r="B36" s="42">
        <v>62202.58262486528</v>
      </c>
      <c r="C36" s="300">
        <v>2.7990191005990255</v>
      </c>
      <c r="D36" s="38">
        <v>89001.3460116241</v>
      </c>
      <c r="E36" s="301">
        <v>1.3704920394256703</v>
      </c>
      <c r="F36" s="38">
        <v>59756.36719599739</v>
      </c>
      <c r="G36" s="302">
        <v>-2.5175963377289605</v>
      </c>
      <c r="H36" s="78"/>
      <c r="I36" s="305">
        <v>209552.78345261214</v>
      </c>
      <c r="J36" s="304">
        <v>-1.0151087474415874</v>
      </c>
    </row>
    <row r="37" spans="1:10" ht="12.75" customHeight="1">
      <c r="A37" s="313" t="s">
        <v>94</v>
      </c>
      <c r="B37" s="44">
        <v>64015.59360548163</v>
      </c>
      <c r="C37" s="314">
        <v>4.866543001155705</v>
      </c>
      <c r="D37" s="68">
        <v>90222.91920671072</v>
      </c>
      <c r="E37" s="315">
        <v>1.1701059712155342</v>
      </c>
      <c r="F37" s="68">
        <v>63344.344220212464</v>
      </c>
      <c r="G37" s="316">
        <v>0.9767173183397233</v>
      </c>
      <c r="H37" s="78"/>
      <c r="I37" s="317">
        <v>209492.85749829691</v>
      </c>
      <c r="J37" s="318">
        <v>-0.07839431705099287</v>
      </c>
    </row>
    <row r="38" spans="1:10" ht="12.75" customHeight="1">
      <c r="A38" s="299" t="s">
        <v>95</v>
      </c>
      <c r="B38" s="42">
        <v>73942.60209644026</v>
      </c>
      <c r="C38" s="300">
        <v>-0.6293262030222451</v>
      </c>
      <c r="D38" s="38">
        <v>81801.29700465177</v>
      </c>
      <c r="E38" s="301">
        <v>-17.274081527476156</v>
      </c>
      <c r="F38" s="38">
        <v>69695.50843127235</v>
      </c>
      <c r="G38" s="302">
        <v>-0.18243824968311628</v>
      </c>
      <c r="H38" s="78"/>
      <c r="I38" s="305">
        <v>225225.83907673083</v>
      </c>
      <c r="J38" s="304">
        <v>1.3959941962281306</v>
      </c>
    </row>
    <row r="39" spans="1:10" ht="12.75" customHeight="1">
      <c r="A39" s="299" t="s">
        <v>96</v>
      </c>
      <c r="B39" s="42">
        <v>88646.46551032107</v>
      </c>
      <c r="C39" s="300">
        <v>2.361007495180644</v>
      </c>
      <c r="D39" s="38">
        <v>105199.14290010075</v>
      </c>
      <c r="E39" s="301">
        <v>-0.6939688586072492</v>
      </c>
      <c r="F39" s="38">
        <v>80008.68557096791</v>
      </c>
      <c r="G39" s="302">
        <v>3.5752564216244593</v>
      </c>
      <c r="H39" s="78"/>
      <c r="I39" s="305">
        <v>219412.10373272258</v>
      </c>
      <c r="J39" s="304">
        <v>1.4408347230749712</v>
      </c>
    </row>
    <row r="40" spans="1:10" ht="12.75" customHeight="1">
      <c r="A40" s="299" t="s">
        <v>97</v>
      </c>
      <c r="B40" s="42">
        <v>77434.9519203414</v>
      </c>
      <c r="C40" s="300">
        <v>1.5176908969685314</v>
      </c>
      <c r="D40" s="38">
        <v>104020.44168971611</v>
      </c>
      <c r="E40" s="301">
        <v>-1.0815420832799134</v>
      </c>
      <c r="F40" s="38">
        <v>75335.18416588125</v>
      </c>
      <c r="G40" s="302">
        <v>3.9899850323324273</v>
      </c>
      <c r="H40" s="78"/>
      <c r="I40" s="305">
        <v>234928.7425366119</v>
      </c>
      <c r="J40" s="304">
        <v>-0.688557130322863</v>
      </c>
    </row>
    <row r="41" spans="1:10" ht="12.75" customHeight="1">
      <c r="A41" s="299" t="s">
        <v>98</v>
      </c>
      <c r="B41" s="42">
        <v>73113.21886714455</v>
      </c>
      <c r="C41" s="300">
        <v>2.2229435074155646</v>
      </c>
      <c r="D41" s="38">
        <v>95609.56420274274</v>
      </c>
      <c r="E41" s="301">
        <v>-0.4739011259301833</v>
      </c>
      <c r="F41" s="38">
        <v>83862.60568452546</v>
      </c>
      <c r="G41" s="302">
        <v>16.836220914448546</v>
      </c>
      <c r="H41" s="78"/>
      <c r="I41" s="305">
        <v>235649.61906916386</v>
      </c>
      <c r="J41" s="304">
        <v>-0.8523617241677215</v>
      </c>
    </row>
    <row r="42" spans="1:10" ht="12.75" customHeight="1">
      <c r="A42" s="299" t="s">
        <v>99</v>
      </c>
      <c r="B42" s="42">
        <v>86876.72666937858</v>
      </c>
      <c r="C42" s="300">
        <v>3.112854778398983</v>
      </c>
      <c r="D42" s="38">
        <v>107521.73959445038</v>
      </c>
      <c r="E42" s="301">
        <v>2.8962377710215463</v>
      </c>
      <c r="F42" s="38">
        <v>79879.52326836753</v>
      </c>
      <c r="G42" s="302">
        <v>9.745781738238264</v>
      </c>
      <c r="H42" s="78"/>
      <c r="I42" s="305">
        <v>264982.4474816156</v>
      </c>
      <c r="J42" s="304">
        <v>-1.160977906920806</v>
      </c>
    </row>
    <row r="43" spans="1:10" ht="12.75" customHeight="1">
      <c r="A43" s="306" t="s">
        <v>100</v>
      </c>
      <c r="B43" s="307">
        <v>81258.30604107416</v>
      </c>
      <c r="C43" s="308">
        <v>3.3418242865624705</v>
      </c>
      <c r="D43" s="50">
        <v>100439.5760429782</v>
      </c>
      <c r="E43" s="309">
        <v>4.355648206772969</v>
      </c>
      <c r="F43" s="50">
        <v>77778.36271444711</v>
      </c>
      <c r="G43" s="310">
        <v>16.990763845685592</v>
      </c>
      <c r="H43" s="78"/>
      <c r="I43" s="311">
        <v>248481.8720712117</v>
      </c>
      <c r="J43" s="312">
        <v>1.6773750130720089</v>
      </c>
    </row>
    <row r="44" spans="1:10" ht="12.75" customHeight="1">
      <c r="A44" s="299" t="s">
        <v>101</v>
      </c>
      <c r="B44" s="42">
        <v>78433.23962339213</v>
      </c>
      <c r="C44" s="300">
        <v>1.5035479447634827</v>
      </c>
      <c r="D44" s="38">
        <v>103233.79696608018</v>
      </c>
      <c r="E44" s="301">
        <v>1.5030363722330549</v>
      </c>
      <c r="F44" s="38">
        <v>72452.73481481482</v>
      </c>
      <c r="G44" s="302">
        <v>11.968029477892202</v>
      </c>
      <c r="H44" s="78"/>
      <c r="I44" s="305">
        <v>213360.64016069568</v>
      </c>
      <c r="J44" s="304">
        <v>-2.311828923911264</v>
      </c>
    </row>
    <row r="45" spans="1:10" ht="12.75" customHeight="1">
      <c r="A45" s="299" t="s">
        <v>102</v>
      </c>
      <c r="B45" s="42">
        <v>75019.90130982116</v>
      </c>
      <c r="C45" s="300">
        <v>2.0659258978067214</v>
      </c>
      <c r="D45" s="38">
        <v>99916.45551754787</v>
      </c>
      <c r="E45" s="301">
        <v>1.3095046174327791</v>
      </c>
      <c r="F45" s="38">
        <v>64673.67912261858</v>
      </c>
      <c r="G45" s="302">
        <v>-6.207474021140541</v>
      </c>
      <c r="H45" s="78"/>
      <c r="I45" s="305">
        <v>227000.80426438845</v>
      </c>
      <c r="J45" s="304">
        <v>1.309541170099422</v>
      </c>
    </row>
    <row r="46" spans="1:10" ht="12.75" customHeight="1">
      <c r="A46" s="299" t="s">
        <v>103</v>
      </c>
      <c r="B46" s="42">
        <v>86746.706956922</v>
      </c>
      <c r="C46" s="300">
        <v>3.9861515911747034</v>
      </c>
      <c r="D46" s="38">
        <v>117781.24321729274</v>
      </c>
      <c r="E46" s="301">
        <v>1.4965030397052317</v>
      </c>
      <c r="F46" s="38">
        <v>77820.2259116064</v>
      </c>
      <c r="G46" s="302">
        <v>12.855254733836105</v>
      </c>
      <c r="H46" s="78"/>
      <c r="I46" s="305">
        <v>324839.1919287596</v>
      </c>
      <c r="J46" s="304">
        <v>-0.7103855213515686</v>
      </c>
    </row>
    <row r="47" spans="1:10" ht="12.75" customHeight="1">
      <c r="A47" s="313" t="s">
        <v>104</v>
      </c>
      <c r="B47" s="44">
        <v>74278.84869052589</v>
      </c>
      <c r="C47" s="314">
        <v>2.405445320400702</v>
      </c>
      <c r="D47" s="68">
        <v>105848.39495987725</v>
      </c>
      <c r="E47" s="315">
        <v>0.34988826967357056</v>
      </c>
      <c r="F47" s="68">
        <v>83610.06384578868</v>
      </c>
      <c r="G47" s="316">
        <v>9.724947423956039</v>
      </c>
      <c r="H47" s="78"/>
      <c r="I47" s="317">
        <v>299293.5431696981</v>
      </c>
      <c r="J47" s="318">
        <v>-1.624648189670637</v>
      </c>
    </row>
    <row r="48" spans="1:10" ht="12.75" customHeight="1">
      <c r="A48" s="306" t="s">
        <v>105</v>
      </c>
      <c r="B48" s="307">
        <v>86134.74698561247</v>
      </c>
      <c r="C48" s="308">
        <v>4.21352667777839</v>
      </c>
      <c r="D48" s="50">
        <v>112810.57387351929</v>
      </c>
      <c r="E48" s="309">
        <v>2.1884292989475824</v>
      </c>
      <c r="F48" s="50">
        <v>86000.1139311327</v>
      </c>
      <c r="G48" s="310">
        <v>9.353233362505733</v>
      </c>
      <c r="H48" s="78"/>
      <c r="I48" s="311">
        <v>266795.33083952864</v>
      </c>
      <c r="J48" s="312">
        <v>-0.48840233540224176</v>
      </c>
    </row>
    <row r="49" spans="1:10" ht="12.75" customHeight="1">
      <c r="A49" s="299" t="s">
        <v>106</v>
      </c>
      <c r="B49" s="42">
        <v>86897.35386871168</v>
      </c>
      <c r="C49" s="300">
        <v>1.9671539807498704</v>
      </c>
      <c r="D49" s="38">
        <v>123282.05400921119</v>
      </c>
      <c r="E49" s="301">
        <v>1.4798448199325094</v>
      </c>
      <c r="F49" s="38">
        <v>88893.38589904047</v>
      </c>
      <c r="G49" s="302">
        <v>9.92689982705042</v>
      </c>
      <c r="H49" s="78"/>
      <c r="I49" s="305">
        <v>283327.2022838435</v>
      </c>
      <c r="J49" s="304">
        <v>0.1764339145329501</v>
      </c>
    </row>
    <row r="50" spans="1:10" ht="12.75" customHeight="1">
      <c r="A50" s="299" t="s">
        <v>107</v>
      </c>
      <c r="B50" s="42">
        <v>77483.7319309762</v>
      </c>
      <c r="C50" s="300">
        <v>0.3543459516737215</v>
      </c>
      <c r="D50" s="38">
        <v>108023.15849872491</v>
      </c>
      <c r="E50" s="301">
        <v>-2.048086349714737</v>
      </c>
      <c r="F50" s="38">
        <v>70131.1453024562</v>
      </c>
      <c r="G50" s="302">
        <v>2.340262035105823</v>
      </c>
      <c r="H50" s="78"/>
      <c r="I50" s="305">
        <v>276514.7253124725</v>
      </c>
      <c r="J50" s="304">
        <v>1.0932956110457468</v>
      </c>
    </row>
    <row r="51" spans="1:10" ht="12.75" customHeight="1">
      <c r="A51" s="299" t="s">
        <v>108</v>
      </c>
      <c r="B51" s="42">
        <v>87832.03195477737</v>
      </c>
      <c r="C51" s="300">
        <v>-0.6335933214025573</v>
      </c>
      <c r="D51" s="38">
        <v>118408.67863657167</v>
      </c>
      <c r="E51" s="301">
        <v>-3.195101568012049</v>
      </c>
      <c r="F51" s="38">
        <v>80710.22353084656</v>
      </c>
      <c r="G51" s="302">
        <v>-1.0351168963127577</v>
      </c>
      <c r="H51" s="78"/>
      <c r="I51" s="305">
        <v>264199.21114992816</v>
      </c>
      <c r="J51" s="304">
        <v>-1.1947581398495544</v>
      </c>
    </row>
    <row r="52" spans="1:10" ht="12.75" customHeight="1">
      <c r="A52" s="313" t="s">
        <v>109</v>
      </c>
      <c r="B52" s="44">
        <v>76580.56863663951</v>
      </c>
      <c r="C52" s="314">
        <v>6.600655551007122</v>
      </c>
      <c r="D52" s="68">
        <v>107752.385920694</v>
      </c>
      <c r="E52" s="315">
        <v>6.610579270151689</v>
      </c>
      <c r="F52" s="68">
        <v>72307.87137620793</v>
      </c>
      <c r="G52" s="316">
        <v>4.461446859854476</v>
      </c>
      <c r="H52" s="78"/>
      <c r="I52" s="317">
        <v>210839.81552813752</v>
      </c>
      <c r="J52" s="318">
        <v>-2.393315762884214</v>
      </c>
    </row>
    <row r="53" spans="1:10" ht="12.75" customHeight="1">
      <c r="A53" s="299" t="s">
        <v>110</v>
      </c>
      <c r="B53" s="42">
        <v>90300.36098993357</v>
      </c>
      <c r="C53" s="300">
        <v>2.202718425411547</v>
      </c>
      <c r="D53" s="38">
        <v>121607.15019534648</v>
      </c>
      <c r="E53" s="301">
        <v>-0.29858997347508875</v>
      </c>
      <c r="F53" s="38">
        <v>86509.37470167065</v>
      </c>
      <c r="G53" s="302">
        <v>1.381079947356028</v>
      </c>
      <c r="H53" s="78"/>
      <c r="I53" s="305">
        <v>282482.4983698184</v>
      </c>
      <c r="J53" s="304">
        <v>0.8435086421956868</v>
      </c>
    </row>
    <row r="54" spans="1:10" ht="12.75" customHeight="1" thickBot="1">
      <c r="A54" s="299" t="s">
        <v>111</v>
      </c>
      <c r="B54" s="42">
        <v>65617.73923637281</v>
      </c>
      <c r="C54" s="300">
        <v>3.702363399598056</v>
      </c>
      <c r="D54" s="38">
        <v>118625.34253387216</v>
      </c>
      <c r="E54" s="301">
        <v>-3.101370708795372</v>
      </c>
      <c r="F54" s="38">
        <v>92064.95820860707</v>
      </c>
      <c r="G54" s="302">
        <v>29.228314188461468</v>
      </c>
      <c r="H54" s="78"/>
      <c r="I54" s="305">
        <v>288378.59298371157</v>
      </c>
      <c r="J54" s="304">
        <v>1.0687756652990998</v>
      </c>
    </row>
    <row r="55" spans="1:10" ht="12.75" customHeight="1" thickBot="1">
      <c r="A55" s="319"/>
      <c r="B55" s="320"/>
      <c r="C55" s="321"/>
      <c r="D55" s="320"/>
      <c r="E55" s="321"/>
      <c r="F55" s="320"/>
      <c r="G55" s="321"/>
      <c r="H55" s="78"/>
      <c r="I55" s="320"/>
      <c r="J55" s="321"/>
    </row>
    <row r="56" spans="1:10" ht="13.5">
      <c r="A56" s="322" t="s">
        <v>112</v>
      </c>
      <c r="B56" s="343">
        <f>LARGE(B8:B54,1)</f>
        <v>90300.36098993357</v>
      </c>
      <c r="C56" s="361" t="str">
        <f>INDEX(A8:A54,MATCH(B56,$B$8:$B$54,0))</f>
        <v>鹿児島県</v>
      </c>
      <c r="D56" s="372">
        <f>LARGE(D8:D54,1)</f>
        <v>123282.05400921119</v>
      </c>
      <c r="E56" s="323" t="str">
        <f>INDEX(A8:A54,MATCH(D56,$D$8:$D$54,0))</f>
        <v>長崎県</v>
      </c>
      <c r="F56" s="366">
        <f>LARGE(F8:F54,1)</f>
        <v>92064.95820860707</v>
      </c>
      <c r="G56" s="324" t="str">
        <f>INDEX(A8:A54,MATCH(F56,$F$8:$F$54,0))</f>
        <v>沖縄県</v>
      </c>
      <c r="I56" s="343">
        <f>LARGE(I8:I54,1)</f>
        <v>324839.1919287596</v>
      </c>
      <c r="J56" s="324" t="str">
        <f>INDEX(A8:A54,MATCH(I56,$I$8:$I$54,0))</f>
        <v>高知県</v>
      </c>
    </row>
    <row r="57" spans="1:10" ht="13.5">
      <c r="A57" s="325" t="s">
        <v>113</v>
      </c>
      <c r="B57" s="327">
        <f>LARGE(B8:B54,2)</f>
        <v>88646.46551032107</v>
      </c>
      <c r="C57" s="362" t="str">
        <f>INDEX(A8:A54,MATCH(B57,$B$8:$B$54,0))</f>
        <v>島根県</v>
      </c>
      <c r="D57" s="373">
        <f>LARGE(D8:D54,2)</f>
        <v>121607.15019534648</v>
      </c>
      <c r="E57" s="326" t="str">
        <f>INDEX(A8:A54,MATCH(D57,$D$8:$D$54,0))</f>
        <v>鹿児島県</v>
      </c>
      <c r="F57" s="367">
        <f>LARGE(F8:F54,2)</f>
        <v>89122.48560589821</v>
      </c>
      <c r="G57" s="328" t="str">
        <f>INDEX(A8:A54,MATCH(F57,$F$8:$F$54,0))</f>
        <v>北海道</v>
      </c>
      <c r="I57" s="327">
        <f>LARGE(I8:I54,2)</f>
        <v>299293.5431696981</v>
      </c>
      <c r="J57" s="328" t="str">
        <f>INDEX(A8:A54,MATCH(I57,$I$8:$I$54,0))</f>
        <v>福岡県</v>
      </c>
    </row>
    <row r="58" spans="1:10" ht="13.5">
      <c r="A58" s="325" t="s">
        <v>114</v>
      </c>
      <c r="B58" s="344">
        <f>LARGE(B8:B54,3)</f>
        <v>87832.03195477737</v>
      </c>
      <c r="C58" s="362" t="str">
        <f>INDEX(A8:A54,MATCH(B58,$B$8:$B$54,0))</f>
        <v>大分県</v>
      </c>
      <c r="D58" s="374">
        <f>LARGE(D8:D54,3)</f>
        <v>118625.34253387216</v>
      </c>
      <c r="E58" s="326" t="str">
        <f>INDEX(A8:A54,MATCH(D58,$D$8:$D$54,0))</f>
        <v>沖縄県</v>
      </c>
      <c r="F58" s="368">
        <f>LARGE(F8:F54,3)</f>
        <v>88893.38589904047</v>
      </c>
      <c r="G58" s="336" t="str">
        <f>INDEX(A8:A54,MATCH(F58,$F$8:$F$54,0))</f>
        <v>長崎県</v>
      </c>
      <c r="I58" s="344">
        <f>LARGE(I8:I54,3)</f>
        <v>288378.59298371157</v>
      </c>
      <c r="J58" s="328" t="str">
        <f>INDEX(A8:A54,MATCH(I58,$I$8:$I$54,0))</f>
        <v>沖縄県</v>
      </c>
    </row>
    <row r="59" spans="1:10" ht="13.5">
      <c r="A59" s="329" t="s">
        <v>115</v>
      </c>
      <c r="B59" s="345">
        <f>SMALL(B8:B54,3)</f>
        <v>52119.66058275214</v>
      </c>
      <c r="C59" s="363" t="str">
        <f>INDEX(A8:A54,MATCH(B59,$B$8:$B$54,0))</f>
        <v>茨城県</v>
      </c>
      <c r="D59" s="375">
        <f>SMALL(D8:D54,3)</f>
        <v>76314.07448205436</v>
      </c>
      <c r="E59" s="331" t="str">
        <f>INDEX(A8:A54,MATCH(D59,$D$8:$D$54,0))</f>
        <v>青森県</v>
      </c>
      <c r="F59" s="369">
        <f>SMALL(F8:F54,3)</f>
        <v>56056.278015193784</v>
      </c>
      <c r="G59" s="332" t="str">
        <f>INDEX(A8:A54,MATCH(F59,$F$8:$F$54,0))</f>
        <v>埼玉県</v>
      </c>
      <c r="I59" s="345">
        <f>SMALL(I8:I54,3)</f>
        <v>168120.468880114</v>
      </c>
      <c r="J59" s="332" t="str">
        <f>INDEX(A8:A54,MATCH(I59,$I$8:$I$54,0))</f>
        <v>静岡県</v>
      </c>
    </row>
    <row r="60" spans="1:10" ht="13.5">
      <c r="A60" s="325" t="s">
        <v>116</v>
      </c>
      <c r="B60" s="344">
        <f>SMALL(B8:B54,2)</f>
        <v>50854.353347013835</v>
      </c>
      <c r="C60" s="362" t="str">
        <f>INDEX(A8:A54,MATCH(B60,$B$8:$B$54,0))</f>
        <v>愛知県</v>
      </c>
      <c r="D60" s="374">
        <f>SMALL(D8:D54,2)</f>
        <v>72685.2936145983</v>
      </c>
      <c r="E60" s="326" t="str">
        <f>INDEX(A8:A54,MATCH(D60,$D$8:$D$54,0))</f>
        <v>茨城県</v>
      </c>
      <c r="F60" s="368">
        <f>SMALL(F8:F54,2)</f>
        <v>55442.86774585706</v>
      </c>
      <c r="G60" s="328" t="str">
        <f>INDEX(A8:A54,MATCH(F60,$F$8:$F$54,0))</f>
        <v>群馬県</v>
      </c>
      <c r="I60" s="344">
        <f>SMALL(I8:I54,2)</f>
        <v>161935.79452602656</v>
      </c>
      <c r="J60" s="328" t="str">
        <f>INDEX(A8:A54,MATCH(I60,$I$8:$I$54,0))</f>
        <v>新潟県</v>
      </c>
    </row>
    <row r="61" spans="1:10" ht="13.5">
      <c r="A61" s="346" t="s">
        <v>117</v>
      </c>
      <c r="B61" s="347">
        <f>SMALL(B8:B54,1)</f>
        <v>50443.11932539422</v>
      </c>
      <c r="C61" s="364" t="str">
        <f>INDEX(A8:A54,MATCH(B61,$B$8:$B$54,0))</f>
        <v>東京都</v>
      </c>
      <c r="D61" s="376">
        <f>SMALL(D8:D54,1)</f>
        <v>70806.58862166849</v>
      </c>
      <c r="E61" s="335" t="str">
        <f>INDEX(A8:A54,MATCH(D61,$D$8:$D$54,0))</f>
        <v>愛知県</v>
      </c>
      <c r="F61" s="370">
        <f>SMALL(F8:F54,1)</f>
        <v>52385.64408217112</v>
      </c>
      <c r="G61" s="328" t="str">
        <f>INDEX(A8:A54,MATCH(F61,$F$8:$F$54,0))</f>
        <v>山梨県</v>
      </c>
      <c r="I61" s="347">
        <f>SMALL(I8:I54,1)</f>
        <v>159481.3416755208</v>
      </c>
      <c r="J61" s="336" t="str">
        <f>INDEX(A8:A54,MATCH(I61,$I$8:$I$54,0))</f>
        <v>岩手県</v>
      </c>
    </row>
    <row r="62" spans="1:10" ht="14.25" thickBot="1">
      <c r="A62" s="337" t="s">
        <v>118</v>
      </c>
      <c r="B62" s="338">
        <f>IF(B61=0,0,B56/B61)</f>
        <v>1.7901422869476336</v>
      </c>
      <c r="C62" s="365"/>
      <c r="D62" s="377">
        <f>IF(D61=0,0,D56/D61)</f>
        <v>1.7411099222408233</v>
      </c>
      <c r="E62" s="339"/>
      <c r="F62" s="371">
        <f>IF(F61=0,0,F56/F61)</f>
        <v>1.7574463351867113</v>
      </c>
      <c r="G62" s="378"/>
      <c r="H62" s="340"/>
      <c r="I62" s="338">
        <f>IF(I61=0,0,I56/I61)</f>
        <v>2.036847624405332</v>
      </c>
      <c r="J62" s="341"/>
    </row>
    <row r="63" spans="1:10" ht="13.5">
      <c r="A63" s="342"/>
      <c r="B63" s="78"/>
      <c r="C63" s="78"/>
      <c r="D63" s="78"/>
      <c r="E63" s="78"/>
      <c r="F63" s="78"/>
      <c r="G63" s="78"/>
      <c r="H63" s="78"/>
      <c r="I63" s="78"/>
      <c r="J63" s="78"/>
    </row>
    <row r="64" ht="13.5">
      <c r="A64" s="342"/>
    </row>
    <row r="73" ht="13.5">
      <c r="E73" s="34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421" t="s">
        <v>135</v>
      </c>
      <c r="B1" s="421"/>
      <c r="C1" s="421"/>
      <c r="D1" s="421"/>
      <c r="E1" s="421"/>
      <c r="F1" s="421"/>
      <c r="G1" s="421"/>
      <c r="H1" s="421"/>
      <c r="I1" s="421"/>
      <c r="J1" s="421"/>
    </row>
    <row r="2" spans="1:10" ht="17.25">
      <c r="A2" s="283"/>
      <c r="B2" s="283"/>
      <c r="C2" s="283"/>
      <c r="D2" s="283"/>
      <c r="E2" s="283"/>
      <c r="F2" s="283"/>
      <c r="G2" s="283"/>
      <c r="H2" s="283"/>
      <c r="I2" s="283"/>
      <c r="J2" s="283"/>
    </row>
    <row r="3" spans="1:10" ht="13.5">
      <c r="A3" s="284" t="s">
        <v>129</v>
      </c>
      <c r="B3" s="284"/>
      <c r="C3" s="284"/>
      <c r="D3" s="284"/>
      <c r="E3" s="284"/>
      <c r="F3" s="284"/>
      <c r="G3" s="284"/>
      <c r="H3" s="284"/>
      <c r="I3" s="284"/>
      <c r="J3" s="284"/>
    </row>
    <row r="4" spans="1:10" ht="14.25" thickBot="1">
      <c r="A4" s="284"/>
      <c r="B4" s="284"/>
      <c r="C4" s="284"/>
      <c r="D4" s="284"/>
      <c r="E4" s="284"/>
      <c r="F4" s="284"/>
      <c r="G4" s="284"/>
      <c r="H4" s="284"/>
      <c r="I4" s="284"/>
      <c r="J4" s="285" t="s">
        <v>60</v>
      </c>
    </row>
    <row r="5" spans="1:10" ht="18.75" customHeight="1">
      <c r="A5" s="286"/>
      <c r="B5" s="15" t="s">
        <v>61</v>
      </c>
      <c r="C5" s="11"/>
      <c r="D5" s="12" t="s">
        <v>3</v>
      </c>
      <c r="E5" s="11"/>
      <c r="F5" s="12" t="s">
        <v>4</v>
      </c>
      <c r="G5" s="13"/>
      <c r="H5" s="287"/>
      <c r="I5" s="15" t="s">
        <v>63</v>
      </c>
      <c r="J5" s="13"/>
    </row>
    <row r="6" spans="1:10" ht="21.75" customHeight="1" thickBot="1">
      <c r="A6" s="288"/>
      <c r="B6" s="289"/>
      <c r="C6" s="19" t="s">
        <v>133</v>
      </c>
      <c r="D6" s="163"/>
      <c r="E6" s="19" t="s">
        <v>133</v>
      </c>
      <c r="F6" s="163"/>
      <c r="G6" s="22" t="s">
        <v>133</v>
      </c>
      <c r="H6" s="290"/>
      <c r="I6" s="165"/>
      <c r="J6" s="22" t="s">
        <v>133</v>
      </c>
    </row>
    <row r="7" spans="1:10" ht="18.75" customHeight="1">
      <c r="A7" s="291" t="s">
        <v>64</v>
      </c>
      <c r="B7" s="292">
        <v>61359.57459524012</v>
      </c>
      <c r="C7" s="293">
        <v>2.298446481048117</v>
      </c>
      <c r="D7" s="295">
        <v>89958.1453277277</v>
      </c>
      <c r="E7" s="296">
        <v>0.29475855857667455</v>
      </c>
      <c r="F7" s="295">
        <v>75496.33359677678</v>
      </c>
      <c r="G7" s="297">
        <v>4.010146645036912</v>
      </c>
      <c r="H7" s="78"/>
      <c r="I7" s="292">
        <v>135144.73822989373</v>
      </c>
      <c r="J7" s="298">
        <v>-1.4255622573692648</v>
      </c>
    </row>
    <row r="8" spans="1:10" ht="12.75" customHeight="1">
      <c r="A8" s="299" t="s">
        <v>65</v>
      </c>
      <c r="B8" s="42">
        <v>59299.5052777163</v>
      </c>
      <c r="C8" s="300">
        <v>1.5829036382717874</v>
      </c>
      <c r="D8" s="38">
        <v>79530.6085035183</v>
      </c>
      <c r="E8" s="301">
        <v>-0.22566830865005727</v>
      </c>
      <c r="F8" s="38">
        <v>76573.80368189907</v>
      </c>
      <c r="G8" s="302">
        <v>3.2981721933843744</v>
      </c>
      <c r="H8" s="78"/>
      <c r="I8" s="303">
        <v>132580.70291047927</v>
      </c>
      <c r="J8" s="304">
        <v>-2.121462378972822</v>
      </c>
    </row>
    <row r="9" spans="1:10" ht="12.75" customHeight="1">
      <c r="A9" s="299" t="s">
        <v>66</v>
      </c>
      <c r="B9" s="42">
        <v>57264.189432282044</v>
      </c>
      <c r="C9" s="300">
        <v>3.314531571138062</v>
      </c>
      <c r="D9" s="38">
        <v>76884.72374459716</v>
      </c>
      <c r="E9" s="301">
        <v>0.6819879899867942</v>
      </c>
      <c r="F9" s="38">
        <v>68731.95827981878</v>
      </c>
      <c r="G9" s="302">
        <v>-4.74013580149753</v>
      </c>
      <c r="H9" s="78"/>
      <c r="I9" s="305">
        <v>121219.38738337417</v>
      </c>
      <c r="J9" s="304">
        <v>-1.3597032769269077</v>
      </c>
    </row>
    <row r="10" spans="1:10" ht="12.75" customHeight="1">
      <c r="A10" s="299" t="s">
        <v>67</v>
      </c>
      <c r="B10" s="42">
        <v>59964.18408766638</v>
      </c>
      <c r="C10" s="300">
        <v>1.7406709270478444</v>
      </c>
      <c r="D10" s="38">
        <v>78042.51193047673</v>
      </c>
      <c r="E10" s="301">
        <v>-0.8761589833553529</v>
      </c>
      <c r="F10" s="38">
        <v>71107.90010582011</v>
      </c>
      <c r="G10" s="302">
        <v>-2.127974063240302</v>
      </c>
      <c r="H10" s="78"/>
      <c r="I10" s="305">
        <v>106915.76928992808</v>
      </c>
      <c r="J10" s="304">
        <v>-1.6872325231468892</v>
      </c>
    </row>
    <row r="11" spans="1:10" ht="12.75" customHeight="1">
      <c r="A11" s="299" t="s">
        <v>68</v>
      </c>
      <c r="B11" s="42">
        <v>62976.065851359424</v>
      </c>
      <c r="C11" s="300">
        <v>3.971451761467293</v>
      </c>
      <c r="D11" s="38">
        <v>92327.441344824</v>
      </c>
      <c r="E11" s="301">
        <v>1.8133227823077078</v>
      </c>
      <c r="F11" s="38">
        <v>75439.63265549527</v>
      </c>
      <c r="G11" s="302">
        <v>5.74411315872058</v>
      </c>
      <c r="H11" s="78"/>
      <c r="I11" s="305">
        <v>123972.44890269628</v>
      </c>
      <c r="J11" s="304">
        <v>-1.080073828717886</v>
      </c>
    </row>
    <row r="12" spans="1:10" ht="12.75" customHeight="1">
      <c r="A12" s="299" t="s">
        <v>69</v>
      </c>
      <c r="B12" s="42">
        <v>57967.58648438275</v>
      </c>
      <c r="C12" s="300">
        <v>1.3325184505729908</v>
      </c>
      <c r="D12" s="38">
        <v>74645.15569293454</v>
      </c>
      <c r="E12" s="301">
        <v>-1.183074391589372</v>
      </c>
      <c r="F12" s="38">
        <v>63664.24287734239</v>
      </c>
      <c r="G12" s="302">
        <v>4.080520762472446</v>
      </c>
      <c r="H12" s="78"/>
      <c r="I12" s="305">
        <v>102478.6448812022</v>
      </c>
      <c r="J12" s="304">
        <v>-2.449653214280886</v>
      </c>
    </row>
    <row r="13" spans="1:10" ht="12.75" customHeight="1">
      <c r="A13" s="306" t="s">
        <v>70</v>
      </c>
      <c r="B13" s="307">
        <v>61519.7367538739</v>
      </c>
      <c r="C13" s="308">
        <v>2.1046800066929734</v>
      </c>
      <c r="D13" s="50">
        <v>81892.395312707</v>
      </c>
      <c r="E13" s="309">
        <v>0.17170100654692533</v>
      </c>
      <c r="F13" s="50">
        <v>69992.08481796019</v>
      </c>
      <c r="G13" s="310">
        <v>1.4099391511789463</v>
      </c>
      <c r="H13" s="78"/>
      <c r="I13" s="311">
        <v>119444.45835048956</v>
      </c>
      <c r="J13" s="312">
        <v>-1.641276747799921</v>
      </c>
    </row>
    <row r="14" spans="1:10" ht="12.75" customHeight="1">
      <c r="A14" s="299" t="s">
        <v>71</v>
      </c>
      <c r="B14" s="42">
        <v>57864.41404478463</v>
      </c>
      <c r="C14" s="300">
        <v>1.9417230695482743</v>
      </c>
      <c r="D14" s="38">
        <v>76748.48255845315</v>
      </c>
      <c r="E14" s="301">
        <v>-1.3486455167493432</v>
      </c>
      <c r="F14" s="38">
        <v>68457.36825937613</v>
      </c>
      <c r="G14" s="302">
        <v>2.637242010540646</v>
      </c>
      <c r="H14" s="78"/>
      <c r="I14" s="305">
        <v>122879.40781531006</v>
      </c>
      <c r="J14" s="304">
        <v>-0.7749705629760228</v>
      </c>
    </row>
    <row r="15" spans="1:10" ht="12.75" customHeight="1">
      <c r="A15" s="299" t="s">
        <v>72</v>
      </c>
      <c r="B15" s="42">
        <v>53434.11677041466</v>
      </c>
      <c r="C15" s="300">
        <v>1.7385819911416576</v>
      </c>
      <c r="D15" s="38">
        <v>74568.70788359555</v>
      </c>
      <c r="E15" s="301">
        <v>-0.2677369078253804</v>
      </c>
      <c r="F15" s="38">
        <v>70782.26839951174</v>
      </c>
      <c r="G15" s="302">
        <v>1.7670081510194677</v>
      </c>
      <c r="H15" s="78"/>
      <c r="I15" s="305">
        <v>127630.04027828634</v>
      </c>
      <c r="J15" s="304">
        <v>-0.8410576661393065</v>
      </c>
    </row>
    <row r="16" spans="1:10" ht="12.75" customHeight="1">
      <c r="A16" s="299" t="s">
        <v>73</v>
      </c>
      <c r="B16" s="42">
        <v>62079.682821305905</v>
      </c>
      <c r="C16" s="300">
        <v>3.0222108077576024</v>
      </c>
      <c r="D16" s="38">
        <v>87901.91135754404</v>
      </c>
      <c r="E16" s="301">
        <v>1.535571181226274</v>
      </c>
      <c r="F16" s="38">
        <v>89332.39944461318</v>
      </c>
      <c r="G16" s="302">
        <v>15.650079335799447</v>
      </c>
      <c r="H16" s="78"/>
      <c r="I16" s="305">
        <v>135782.91841619107</v>
      </c>
      <c r="J16" s="304">
        <v>-1.1464716062803717</v>
      </c>
    </row>
    <row r="17" spans="1:10" ht="12.75" customHeight="1">
      <c r="A17" s="313" t="s">
        <v>74</v>
      </c>
      <c r="B17" s="44">
        <v>60491.4343223957</v>
      </c>
      <c r="C17" s="314">
        <v>2.2679016947918456</v>
      </c>
      <c r="D17" s="68">
        <v>85062.24753665808</v>
      </c>
      <c r="E17" s="315">
        <v>0.11548719827617049</v>
      </c>
      <c r="F17" s="68">
        <v>74688.30507390108</v>
      </c>
      <c r="G17" s="316">
        <v>4.074618570646706</v>
      </c>
      <c r="H17" s="78"/>
      <c r="I17" s="317">
        <v>134214.2380970796</v>
      </c>
      <c r="J17" s="318">
        <v>-1.5461982254419553</v>
      </c>
    </row>
    <row r="18" spans="1:10" ht="12.75" customHeight="1">
      <c r="A18" s="299" t="s">
        <v>75</v>
      </c>
      <c r="B18" s="42">
        <v>58219.474936393926</v>
      </c>
      <c r="C18" s="300">
        <v>2.688909981145372</v>
      </c>
      <c r="D18" s="38">
        <v>87129.46976181182</v>
      </c>
      <c r="E18" s="301">
        <v>0.5251041493249176</v>
      </c>
      <c r="F18" s="38">
        <v>71028.84313005561</v>
      </c>
      <c r="G18" s="302">
        <v>3.283251149846066</v>
      </c>
      <c r="H18" s="78"/>
      <c r="I18" s="305">
        <v>125550.67264735028</v>
      </c>
      <c r="J18" s="304">
        <v>-1.4516550501614773</v>
      </c>
    </row>
    <row r="19" spans="1:10" ht="12.75" customHeight="1">
      <c r="A19" s="299" t="s">
        <v>76</v>
      </c>
      <c r="B19" s="42">
        <v>57563.49709440209</v>
      </c>
      <c r="C19" s="300">
        <v>3.0127213241827775</v>
      </c>
      <c r="D19" s="38">
        <v>86126.87345221704</v>
      </c>
      <c r="E19" s="301">
        <v>1.6187046769011033</v>
      </c>
      <c r="F19" s="38">
        <v>70694.83857353873</v>
      </c>
      <c r="G19" s="302">
        <v>4.531649050268925</v>
      </c>
      <c r="H19" s="78"/>
      <c r="I19" s="305">
        <v>118625.65900996698</v>
      </c>
      <c r="J19" s="304">
        <v>-1.1256768686515102</v>
      </c>
    </row>
    <row r="20" spans="1:10" ht="12.75" customHeight="1">
      <c r="A20" s="299" t="s">
        <v>77</v>
      </c>
      <c r="B20" s="42">
        <v>54942.271000532724</v>
      </c>
      <c r="C20" s="300">
        <v>2.6007031383653754</v>
      </c>
      <c r="D20" s="38">
        <v>93398.49399305711</v>
      </c>
      <c r="E20" s="301">
        <v>1.2058135626969175</v>
      </c>
      <c r="F20" s="38">
        <v>74893.67219986586</v>
      </c>
      <c r="G20" s="302">
        <v>8.12059440401329</v>
      </c>
      <c r="H20" s="78"/>
      <c r="I20" s="305">
        <v>135281.27833716854</v>
      </c>
      <c r="J20" s="304">
        <v>-0.554864710518828</v>
      </c>
    </row>
    <row r="21" spans="1:10" ht="12.75" customHeight="1">
      <c r="A21" s="299" t="s">
        <v>78</v>
      </c>
      <c r="B21" s="42">
        <v>58665.10103812861</v>
      </c>
      <c r="C21" s="300">
        <v>3.352527025948703</v>
      </c>
      <c r="D21" s="38">
        <v>89959.96098454177</v>
      </c>
      <c r="E21" s="301">
        <v>0.9510091452069673</v>
      </c>
      <c r="F21" s="38">
        <v>72226.30325619047</v>
      </c>
      <c r="G21" s="302">
        <v>4.555439709815801</v>
      </c>
      <c r="H21" s="78"/>
      <c r="I21" s="305">
        <v>127778.3167063833</v>
      </c>
      <c r="J21" s="304">
        <v>-0.7579210703656543</v>
      </c>
    </row>
    <row r="22" spans="1:10" ht="12.75" customHeight="1">
      <c r="A22" s="299" t="s">
        <v>79</v>
      </c>
      <c r="B22" s="42">
        <v>61332.07947686884</v>
      </c>
      <c r="C22" s="300">
        <v>3.342683107742147</v>
      </c>
      <c r="D22" s="38">
        <v>81700.41474986363</v>
      </c>
      <c r="E22" s="301">
        <v>0.5949362138657932</v>
      </c>
      <c r="F22" s="38">
        <v>67705.41226248776</v>
      </c>
      <c r="G22" s="302">
        <v>5.213336288415775</v>
      </c>
      <c r="H22" s="78"/>
      <c r="I22" s="305">
        <v>108593.20534678278</v>
      </c>
      <c r="J22" s="304">
        <v>-0.5000413248917681</v>
      </c>
    </row>
    <row r="23" spans="1:10" ht="12.75" customHeight="1">
      <c r="A23" s="306" t="s">
        <v>80</v>
      </c>
      <c r="B23" s="307">
        <v>65109.45381553654</v>
      </c>
      <c r="C23" s="308">
        <v>1.5174308085701398</v>
      </c>
      <c r="D23" s="50">
        <v>78662.35793596125</v>
      </c>
      <c r="E23" s="309">
        <v>0.9915830016021374</v>
      </c>
      <c r="F23" s="50">
        <v>83760.58092199362</v>
      </c>
      <c r="G23" s="310">
        <v>3.840051156710061</v>
      </c>
      <c r="H23" s="78"/>
      <c r="I23" s="311">
        <v>124541.59007811201</v>
      </c>
      <c r="J23" s="312">
        <v>-1.7003066996069407</v>
      </c>
    </row>
    <row r="24" spans="1:10" ht="12.75" customHeight="1">
      <c r="A24" s="299" t="s">
        <v>81</v>
      </c>
      <c r="B24" s="42">
        <v>65154.646150390436</v>
      </c>
      <c r="C24" s="300">
        <v>2.549612409234882</v>
      </c>
      <c r="D24" s="38">
        <v>87331.59779168364</v>
      </c>
      <c r="E24" s="301">
        <v>0.3228588291447636</v>
      </c>
      <c r="F24" s="38">
        <v>78460.33617452465</v>
      </c>
      <c r="G24" s="302">
        <v>-1.185363066946536</v>
      </c>
      <c r="H24" s="78"/>
      <c r="I24" s="305">
        <v>128582.84934880215</v>
      </c>
      <c r="J24" s="304">
        <v>-1.3260287840429754</v>
      </c>
    </row>
    <row r="25" spans="1:10" ht="12.75" customHeight="1">
      <c r="A25" s="299" t="s">
        <v>82</v>
      </c>
      <c r="B25" s="42">
        <v>70246.6705528643</v>
      </c>
      <c r="C25" s="300">
        <v>1.9141060120751945</v>
      </c>
      <c r="D25" s="38">
        <v>96781.17089882678</v>
      </c>
      <c r="E25" s="301">
        <v>-0.12961959953663893</v>
      </c>
      <c r="F25" s="38">
        <v>74665.12727674136</v>
      </c>
      <c r="G25" s="302">
        <v>-3.999472820675763</v>
      </c>
      <c r="H25" s="78"/>
      <c r="I25" s="305">
        <v>137127.29872763043</v>
      </c>
      <c r="J25" s="304">
        <v>-2.3970950842815597</v>
      </c>
    </row>
    <row r="26" spans="1:10" ht="12.75" customHeight="1">
      <c r="A26" s="299" t="s">
        <v>83</v>
      </c>
      <c r="B26" s="42">
        <v>58170.62684995121</v>
      </c>
      <c r="C26" s="300">
        <v>1.6131648385148196</v>
      </c>
      <c r="D26" s="38">
        <v>85268.05225829117</v>
      </c>
      <c r="E26" s="301">
        <v>-1.4623616479636325</v>
      </c>
      <c r="F26" s="38">
        <v>66140.15784018092</v>
      </c>
      <c r="G26" s="302">
        <v>4.967063554151238</v>
      </c>
      <c r="H26" s="78"/>
      <c r="I26" s="305">
        <v>115449.6450799962</v>
      </c>
      <c r="J26" s="304">
        <v>-0.10647054869230033</v>
      </c>
    </row>
    <row r="27" spans="1:10" ht="12.75" customHeight="1">
      <c r="A27" s="313" t="s">
        <v>84</v>
      </c>
      <c r="B27" s="44">
        <v>58868.82552893033</v>
      </c>
      <c r="C27" s="314">
        <v>1.1588091967310419</v>
      </c>
      <c r="D27" s="68">
        <v>82223.35218442699</v>
      </c>
      <c r="E27" s="315">
        <v>-0.599100056656269</v>
      </c>
      <c r="F27" s="68">
        <v>66007.87927663734</v>
      </c>
      <c r="G27" s="316">
        <v>3.289091743031065</v>
      </c>
      <c r="H27" s="78"/>
      <c r="I27" s="317">
        <v>116869.85334291519</v>
      </c>
      <c r="J27" s="318">
        <v>-0.3994858962303738</v>
      </c>
    </row>
    <row r="28" spans="1:10" ht="12.75" customHeight="1">
      <c r="A28" s="299" t="s">
        <v>85</v>
      </c>
      <c r="B28" s="42">
        <v>66868.71697730798</v>
      </c>
      <c r="C28" s="300">
        <v>2.2614238092465655</v>
      </c>
      <c r="D28" s="38">
        <v>95754.42104603688</v>
      </c>
      <c r="E28" s="301">
        <v>-0.527257309805762</v>
      </c>
      <c r="F28" s="38">
        <v>79677.60800332318</v>
      </c>
      <c r="G28" s="302">
        <v>2.760931151786636</v>
      </c>
      <c r="H28" s="78"/>
      <c r="I28" s="305">
        <v>138561.52438341317</v>
      </c>
      <c r="J28" s="304">
        <v>-2.0278834813075264</v>
      </c>
    </row>
    <row r="29" spans="1:10" ht="12.75" customHeight="1">
      <c r="A29" s="299" t="s">
        <v>86</v>
      </c>
      <c r="B29" s="42">
        <v>65236.32149463585</v>
      </c>
      <c r="C29" s="300">
        <v>2.9938924959736397</v>
      </c>
      <c r="D29" s="38">
        <v>92652.5023581794</v>
      </c>
      <c r="E29" s="301">
        <v>0.9096104649728005</v>
      </c>
      <c r="F29" s="38">
        <v>76273.33593222387</v>
      </c>
      <c r="G29" s="302">
        <v>3.4566691513512495</v>
      </c>
      <c r="H29" s="78"/>
      <c r="I29" s="305">
        <v>129015.32433923936</v>
      </c>
      <c r="J29" s="304">
        <v>-0.8322539071498483</v>
      </c>
    </row>
    <row r="30" spans="1:10" ht="12.75" customHeight="1">
      <c r="A30" s="299" t="s">
        <v>87</v>
      </c>
      <c r="B30" s="42">
        <v>61426.52604779129</v>
      </c>
      <c r="C30" s="300">
        <v>1.5540687624596075</v>
      </c>
      <c r="D30" s="38">
        <v>86850.70875411769</v>
      </c>
      <c r="E30" s="301">
        <v>-0.1186038281483377</v>
      </c>
      <c r="F30" s="38">
        <v>85950.27714299606</v>
      </c>
      <c r="G30" s="302">
        <v>2.9563917141284435</v>
      </c>
      <c r="H30" s="78"/>
      <c r="I30" s="305">
        <v>158453.4495268241</v>
      </c>
      <c r="J30" s="304">
        <v>-2.1690427352560278</v>
      </c>
    </row>
    <row r="31" spans="1:10" ht="12.75" customHeight="1">
      <c r="A31" s="299" t="s">
        <v>88</v>
      </c>
      <c r="B31" s="42">
        <v>67547.25876783565</v>
      </c>
      <c r="C31" s="300">
        <v>2.2272887573871856</v>
      </c>
      <c r="D31" s="38">
        <v>95162.79616131619</v>
      </c>
      <c r="E31" s="301">
        <v>1.2063026573294167</v>
      </c>
      <c r="F31" s="38">
        <v>77530.42182410424</v>
      </c>
      <c r="G31" s="302">
        <v>3.378304942951388</v>
      </c>
      <c r="H31" s="78"/>
      <c r="I31" s="305">
        <v>133756.20220056057</v>
      </c>
      <c r="J31" s="304">
        <v>-1.7953821276162927</v>
      </c>
    </row>
    <row r="32" spans="1:10" ht="12.75" customHeight="1">
      <c r="A32" s="299" t="s">
        <v>89</v>
      </c>
      <c r="B32" s="42">
        <v>60917.543837657235</v>
      </c>
      <c r="C32" s="300">
        <v>3.016894374213706</v>
      </c>
      <c r="D32" s="38">
        <v>87519.85959303474</v>
      </c>
      <c r="E32" s="301">
        <v>1.3581854032737652</v>
      </c>
      <c r="F32" s="38">
        <v>64848.08501078361</v>
      </c>
      <c r="G32" s="302">
        <v>-4.708297137525605</v>
      </c>
      <c r="H32" s="78"/>
      <c r="I32" s="305">
        <v>126119.13430099313</v>
      </c>
      <c r="J32" s="304">
        <v>-0.8480631935029663</v>
      </c>
    </row>
    <row r="33" spans="1:10" ht="12.75" customHeight="1">
      <c r="A33" s="306" t="s">
        <v>90</v>
      </c>
      <c r="B33" s="307">
        <v>65866.0566002532</v>
      </c>
      <c r="C33" s="308">
        <v>1.9137270550204448</v>
      </c>
      <c r="D33" s="50">
        <v>99070.20185578329</v>
      </c>
      <c r="E33" s="309">
        <v>0.04480436241571795</v>
      </c>
      <c r="F33" s="50">
        <v>76860.51201542998</v>
      </c>
      <c r="G33" s="310">
        <v>7.686351022550625</v>
      </c>
      <c r="H33" s="78"/>
      <c r="I33" s="311">
        <v>146935.32483168144</v>
      </c>
      <c r="J33" s="312">
        <v>-2.182454700133576</v>
      </c>
    </row>
    <row r="34" spans="1:10" ht="12.75" customHeight="1">
      <c r="A34" s="299" t="s">
        <v>91</v>
      </c>
      <c r="B34" s="42">
        <v>65903.242146793</v>
      </c>
      <c r="C34" s="300">
        <v>3.0852255884681767</v>
      </c>
      <c r="D34" s="38">
        <v>105269.29371584306</v>
      </c>
      <c r="E34" s="301">
        <v>1.6087688321094333</v>
      </c>
      <c r="F34" s="38">
        <v>81470.90279078479</v>
      </c>
      <c r="G34" s="302">
        <v>7.115971516965146</v>
      </c>
      <c r="H34" s="78"/>
      <c r="I34" s="305">
        <v>159828.4692624377</v>
      </c>
      <c r="J34" s="304">
        <v>-1.57593274421086</v>
      </c>
    </row>
    <row r="35" spans="1:10" ht="12.75" customHeight="1">
      <c r="A35" s="299" t="s">
        <v>92</v>
      </c>
      <c r="B35" s="42">
        <v>64750.68981655022</v>
      </c>
      <c r="C35" s="300">
        <v>2.518851129780458</v>
      </c>
      <c r="D35" s="38">
        <v>94343.70692331389</v>
      </c>
      <c r="E35" s="301">
        <v>1.3062892760753186</v>
      </c>
      <c r="F35" s="38">
        <v>80127.41372564364</v>
      </c>
      <c r="G35" s="302">
        <v>9.084722573284608</v>
      </c>
      <c r="H35" s="78"/>
      <c r="I35" s="305">
        <v>148261.8791884307</v>
      </c>
      <c r="J35" s="304">
        <v>-0.9598881367757741</v>
      </c>
    </row>
    <row r="36" spans="1:10" ht="12.75" customHeight="1">
      <c r="A36" s="299" t="s">
        <v>93</v>
      </c>
      <c r="B36" s="42">
        <v>68146.31214601273</v>
      </c>
      <c r="C36" s="300">
        <v>1.9229655488629476</v>
      </c>
      <c r="D36" s="38">
        <v>98879.86994498868</v>
      </c>
      <c r="E36" s="301">
        <v>1.0473684465249988</v>
      </c>
      <c r="F36" s="38">
        <v>78370.45899499673</v>
      </c>
      <c r="G36" s="302">
        <v>2.0835769923662326</v>
      </c>
      <c r="H36" s="78"/>
      <c r="I36" s="305">
        <v>149320.07414242643</v>
      </c>
      <c r="J36" s="304">
        <v>-1.0672632559228816</v>
      </c>
    </row>
    <row r="37" spans="1:10" ht="12.75" customHeight="1">
      <c r="A37" s="313" t="s">
        <v>94</v>
      </c>
      <c r="B37" s="44">
        <v>69441.25175922747</v>
      </c>
      <c r="C37" s="314">
        <v>3.7484001604830723</v>
      </c>
      <c r="D37" s="68">
        <v>99317.25156674926</v>
      </c>
      <c r="E37" s="315">
        <v>1.5694642108426535</v>
      </c>
      <c r="F37" s="68">
        <v>85524.41254294853</v>
      </c>
      <c r="G37" s="316">
        <v>4.3111980832590575</v>
      </c>
      <c r="H37" s="78"/>
      <c r="I37" s="317">
        <v>153323.08319634417</v>
      </c>
      <c r="J37" s="318">
        <v>-1.1172980313067455</v>
      </c>
    </row>
    <row r="38" spans="1:10" ht="12.75" customHeight="1">
      <c r="A38" s="299" t="s">
        <v>95</v>
      </c>
      <c r="B38" s="42">
        <v>60844.72846797828</v>
      </c>
      <c r="C38" s="300">
        <v>1.8087522583038975</v>
      </c>
      <c r="D38" s="38">
        <v>68461.59465200012</v>
      </c>
      <c r="E38" s="301">
        <v>-16.871383976422834</v>
      </c>
      <c r="F38" s="38">
        <v>64518.155339805824</v>
      </c>
      <c r="G38" s="302">
        <v>5.590821713387271</v>
      </c>
      <c r="H38" s="78"/>
      <c r="I38" s="305">
        <v>118562.2900349673</v>
      </c>
      <c r="J38" s="304">
        <v>-2.178839471236614</v>
      </c>
    </row>
    <row r="39" spans="1:10" ht="12.75" customHeight="1">
      <c r="A39" s="299" t="s">
        <v>96</v>
      </c>
      <c r="B39" s="42">
        <v>68558.88735749666</v>
      </c>
      <c r="C39" s="300">
        <v>0.4469235443806525</v>
      </c>
      <c r="D39" s="38">
        <v>87365.18003047445</v>
      </c>
      <c r="E39" s="301">
        <v>-0.4995675943721807</v>
      </c>
      <c r="F39" s="38">
        <v>71088.50488816093</v>
      </c>
      <c r="G39" s="302">
        <v>-2.4500019635287344</v>
      </c>
      <c r="H39" s="78"/>
      <c r="I39" s="305">
        <v>122803.81646582394</v>
      </c>
      <c r="J39" s="304">
        <v>-1.6711594549242363</v>
      </c>
    </row>
    <row r="40" spans="1:10" ht="12.75" customHeight="1">
      <c r="A40" s="299" t="s">
        <v>97</v>
      </c>
      <c r="B40" s="42">
        <v>75340.46834708392</v>
      </c>
      <c r="C40" s="300">
        <v>1.4699593067193746</v>
      </c>
      <c r="D40" s="38">
        <v>105713.62636581418</v>
      </c>
      <c r="E40" s="301">
        <v>0.4131883263444678</v>
      </c>
      <c r="F40" s="38">
        <v>78846.87426955703</v>
      </c>
      <c r="G40" s="302">
        <v>-0.7160479479909014</v>
      </c>
      <c r="H40" s="78"/>
      <c r="I40" s="305">
        <v>144123.27496481643</v>
      </c>
      <c r="J40" s="304">
        <v>-2.0464396714454267</v>
      </c>
    </row>
    <row r="41" spans="1:10" ht="12.75" customHeight="1">
      <c r="A41" s="299" t="s">
        <v>98</v>
      </c>
      <c r="B41" s="42">
        <v>69525.32202381124</v>
      </c>
      <c r="C41" s="300">
        <v>-0.18142696802810576</v>
      </c>
      <c r="D41" s="38">
        <v>95558.80247528646</v>
      </c>
      <c r="E41" s="301">
        <v>-2.075999502681242</v>
      </c>
      <c r="F41" s="38">
        <v>80509.41492603469</v>
      </c>
      <c r="G41" s="302">
        <v>-1.2952299782093064</v>
      </c>
      <c r="H41" s="78"/>
      <c r="I41" s="305">
        <v>158453.4507146231</v>
      </c>
      <c r="J41" s="304">
        <v>-3.002146013425701</v>
      </c>
    </row>
    <row r="42" spans="1:10" ht="12.75" customHeight="1">
      <c r="A42" s="299" t="s">
        <v>99</v>
      </c>
      <c r="B42" s="42">
        <v>69157.28437798702</v>
      </c>
      <c r="C42" s="300">
        <v>1.5561186207958713</v>
      </c>
      <c r="D42" s="38">
        <v>88492.32987181179</v>
      </c>
      <c r="E42" s="301">
        <v>-1.1415749664897277</v>
      </c>
      <c r="F42" s="38">
        <v>74093.71754076937</v>
      </c>
      <c r="G42" s="302">
        <v>2.594920523410522</v>
      </c>
      <c r="H42" s="78"/>
      <c r="I42" s="305">
        <v>127531.94495657214</v>
      </c>
      <c r="J42" s="304">
        <v>-1.9751755633220114</v>
      </c>
    </row>
    <row r="43" spans="1:10" ht="12.75" customHeight="1">
      <c r="A43" s="306" t="s">
        <v>100</v>
      </c>
      <c r="B43" s="307">
        <v>67850.51692844178</v>
      </c>
      <c r="C43" s="308">
        <v>1.7986083473079617</v>
      </c>
      <c r="D43" s="50">
        <v>88325.65190897157</v>
      </c>
      <c r="E43" s="309">
        <v>0.41850798510220955</v>
      </c>
      <c r="F43" s="50">
        <v>86127.10663899325</v>
      </c>
      <c r="G43" s="310">
        <v>6.931721686470098</v>
      </c>
      <c r="H43" s="78"/>
      <c r="I43" s="311">
        <v>156226.90893717392</v>
      </c>
      <c r="J43" s="312">
        <v>-1.9275910293432617</v>
      </c>
    </row>
    <row r="44" spans="1:10" ht="12.75" customHeight="1">
      <c r="A44" s="299" t="s">
        <v>101</v>
      </c>
      <c r="B44" s="42">
        <v>72649.55105496546</v>
      </c>
      <c r="C44" s="300">
        <v>0.6303684055020398</v>
      </c>
      <c r="D44" s="38">
        <v>98730.96157055894</v>
      </c>
      <c r="E44" s="301">
        <v>-0.5675975956270349</v>
      </c>
      <c r="F44" s="38">
        <v>73443.904</v>
      </c>
      <c r="G44" s="302">
        <v>-0.44785096833778937</v>
      </c>
      <c r="H44" s="78"/>
      <c r="I44" s="305">
        <v>145267.60183131057</v>
      </c>
      <c r="J44" s="304">
        <v>-1.956130850742582</v>
      </c>
    </row>
    <row r="45" spans="1:10" ht="12.75" customHeight="1">
      <c r="A45" s="299" t="s">
        <v>102</v>
      </c>
      <c r="B45" s="42">
        <v>69339.51422020375</v>
      </c>
      <c r="C45" s="300">
        <v>0.7056729870289331</v>
      </c>
      <c r="D45" s="38">
        <v>94930.56440865138</v>
      </c>
      <c r="E45" s="301">
        <v>-0.8661740032373046</v>
      </c>
      <c r="F45" s="38">
        <v>75519.5601786421</v>
      </c>
      <c r="G45" s="302">
        <v>4.123104957497105</v>
      </c>
      <c r="H45" s="78"/>
      <c r="I45" s="305">
        <v>147877.74374863575</v>
      </c>
      <c r="J45" s="304">
        <v>-1.9378867279935577</v>
      </c>
    </row>
    <row r="46" spans="1:10" ht="12.75" customHeight="1">
      <c r="A46" s="299" t="s">
        <v>103</v>
      </c>
      <c r="B46" s="42">
        <v>63480.42886623532</v>
      </c>
      <c r="C46" s="300">
        <v>1.4732846344492003</v>
      </c>
      <c r="D46" s="38">
        <v>88207.02880103925</v>
      </c>
      <c r="E46" s="301">
        <v>0.4915017456605284</v>
      </c>
      <c r="F46" s="38">
        <v>69627.25646273975</v>
      </c>
      <c r="G46" s="302">
        <v>-0.646354989975265</v>
      </c>
      <c r="H46" s="78"/>
      <c r="I46" s="305">
        <v>127273.04434662708</v>
      </c>
      <c r="J46" s="304">
        <v>-2.2223512094588216</v>
      </c>
    </row>
    <row r="47" spans="1:10" ht="12.75" customHeight="1">
      <c r="A47" s="313" t="s">
        <v>104</v>
      </c>
      <c r="B47" s="44">
        <v>58325.70233350027</v>
      </c>
      <c r="C47" s="314">
        <v>1.7734227007452148</v>
      </c>
      <c r="D47" s="68">
        <v>83686.49016942002</v>
      </c>
      <c r="E47" s="315">
        <v>-0.2293794191460421</v>
      </c>
      <c r="F47" s="68">
        <v>76789.36863608967</v>
      </c>
      <c r="G47" s="316">
        <v>5.502291970244883</v>
      </c>
      <c r="H47" s="78"/>
      <c r="I47" s="317">
        <v>151285.90583087696</v>
      </c>
      <c r="J47" s="318">
        <v>-2.307626169765058</v>
      </c>
    </row>
    <row r="48" spans="1:10" ht="12.75" customHeight="1">
      <c r="A48" s="306" t="s">
        <v>105</v>
      </c>
      <c r="B48" s="307">
        <v>66096.78804003506</v>
      </c>
      <c r="C48" s="308">
        <v>3.1334202596505065</v>
      </c>
      <c r="D48" s="50">
        <v>96114.0990058784</v>
      </c>
      <c r="E48" s="309">
        <v>0.9864849583919977</v>
      </c>
      <c r="F48" s="50">
        <v>78760.99079395758</v>
      </c>
      <c r="G48" s="310">
        <v>-0.559154418441338</v>
      </c>
      <c r="H48" s="78"/>
      <c r="I48" s="311">
        <v>136672.14833342095</v>
      </c>
      <c r="J48" s="312">
        <v>-0.3145030901421677</v>
      </c>
    </row>
    <row r="49" spans="1:10" ht="12.75" customHeight="1">
      <c r="A49" s="299" t="s">
        <v>106</v>
      </c>
      <c r="B49" s="42">
        <v>63387.33726364637</v>
      </c>
      <c r="C49" s="300">
        <v>2.631097424546553</v>
      </c>
      <c r="D49" s="38">
        <v>95329.16637172531</v>
      </c>
      <c r="E49" s="301">
        <v>0.10342639426006883</v>
      </c>
      <c r="F49" s="38">
        <v>77133.75636211931</v>
      </c>
      <c r="G49" s="302">
        <v>5.817471808558494</v>
      </c>
      <c r="H49" s="78"/>
      <c r="I49" s="305">
        <v>133219.1568243925</v>
      </c>
      <c r="J49" s="304">
        <v>-1.1804140777128822</v>
      </c>
    </row>
    <row r="50" spans="1:10" ht="12.75" customHeight="1">
      <c r="A50" s="299" t="s">
        <v>107</v>
      </c>
      <c r="B50" s="42">
        <v>65569.83089836015</v>
      </c>
      <c r="C50" s="300">
        <v>0.5387047627547048</v>
      </c>
      <c r="D50" s="38">
        <v>96604.48553054662</v>
      </c>
      <c r="E50" s="301">
        <v>-1.710288321914419</v>
      </c>
      <c r="F50" s="38">
        <v>79032.0955851199</v>
      </c>
      <c r="G50" s="302">
        <v>3.0181813116980436</v>
      </c>
      <c r="H50" s="78"/>
      <c r="I50" s="305">
        <v>133609.17280283052</v>
      </c>
      <c r="J50" s="304">
        <v>-2.7221790351732977</v>
      </c>
    </row>
    <row r="51" spans="1:10" ht="12.75" customHeight="1">
      <c r="A51" s="299" t="s">
        <v>108</v>
      </c>
      <c r="B51" s="42">
        <v>66311.56208991753</v>
      </c>
      <c r="C51" s="300">
        <v>0.8332498218102273</v>
      </c>
      <c r="D51" s="38">
        <v>91117.90680984566</v>
      </c>
      <c r="E51" s="301">
        <v>-0.7790294439392369</v>
      </c>
      <c r="F51" s="38">
        <v>74790.1343275781</v>
      </c>
      <c r="G51" s="302">
        <v>0.24158399834573174</v>
      </c>
      <c r="H51" s="78"/>
      <c r="I51" s="305">
        <v>131195.76311911526</v>
      </c>
      <c r="J51" s="304">
        <v>-1.3927464212677023</v>
      </c>
    </row>
    <row r="52" spans="1:10" ht="12.75" customHeight="1">
      <c r="A52" s="313" t="s">
        <v>109</v>
      </c>
      <c r="B52" s="44">
        <v>61117.32431076925</v>
      </c>
      <c r="C52" s="314">
        <v>2.613117431573613</v>
      </c>
      <c r="D52" s="68">
        <v>85727.20905014507</v>
      </c>
      <c r="E52" s="315">
        <v>-0.38822284637434734</v>
      </c>
      <c r="F52" s="68">
        <v>71758.91036321226</v>
      </c>
      <c r="G52" s="316">
        <v>4.4813770757474884</v>
      </c>
      <c r="H52" s="78"/>
      <c r="I52" s="317">
        <v>126963.41343175995</v>
      </c>
      <c r="J52" s="318">
        <v>-2.1807700217799777</v>
      </c>
    </row>
    <row r="53" spans="1:10" ht="12.75" customHeight="1">
      <c r="A53" s="299" t="s">
        <v>110</v>
      </c>
      <c r="B53" s="42">
        <v>68078.20182299448</v>
      </c>
      <c r="C53" s="300">
        <v>1.5990065758373646</v>
      </c>
      <c r="D53" s="38">
        <v>96353.70808354818</v>
      </c>
      <c r="E53" s="301">
        <v>-1.6663551247338546</v>
      </c>
      <c r="F53" s="38">
        <v>83279.79650797638</v>
      </c>
      <c r="G53" s="302">
        <v>8.401190887671376</v>
      </c>
      <c r="H53" s="78"/>
      <c r="I53" s="305">
        <v>132016.40915183027</v>
      </c>
      <c r="J53" s="304">
        <v>-1.6004038771878015</v>
      </c>
    </row>
    <row r="54" spans="1:10" ht="12.75" customHeight="1" thickBot="1">
      <c r="A54" s="299" t="s">
        <v>111</v>
      </c>
      <c r="B54" s="42">
        <v>48158.31275322603</v>
      </c>
      <c r="C54" s="300">
        <v>1.9909181579830033</v>
      </c>
      <c r="D54" s="38">
        <v>91638.09036330305</v>
      </c>
      <c r="E54" s="301">
        <v>-1.218768091292418</v>
      </c>
      <c r="F54" s="38">
        <v>73974.04268553434</v>
      </c>
      <c r="G54" s="302">
        <v>13.390379154824643</v>
      </c>
      <c r="H54" s="78"/>
      <c r="I54" s="305">
        <v>119300.18250879114</v>
      </c>
      <c r="J54" s="304">
        <v>-1.0116580894429745</v>
      </c>
    </row>
    <row r="55" spans="1:10" ht="12.75" customHeight="1" thickBot="1">
      <c r="A55" s="319"/>
      <c r="B55" s="320"/>
      <c r="C55" s="321"/>
      <c r="D55" s="320"/>
      <c r="E55" s="321"/>
      <c r="F55" s="320"/>
      <c r="G55" s="321"/>
      <c r="H55" s="78"/>
      <c r="I55" s="320"/>
      <c r="J55" s="321"/>
    </row>
    <row r="56" spans="1:10" ht="13.5">
      <c r="A56" s="322" t="s">
        <v>112</v>
      </c>
      <c r="B56" s="343">
        <f>LARGE(B8:B54,1)</f>
        <v>75340.46834708392</v>
      </c>
      <c r="C56" s="361" t="str">
        <f>INDEX(A8:A54,MATCH(B56,$B$8:$B$54,0))</f>
        <v>岡山県</v>
      </c>
      <c r="D56" s="372">
        <f>LARGE(D8:D54,1)</f>
        <v>105713.62636581418</v>
      </c>
      <c r="E56" s="323" t="str">
        <f>INDEX(A8:A54,MATCH(D56,$D$8:$D$54,0))</f>
        <v>岡山県</v>
      </c>
      <c r="F56" s="366">
        <f>LARGE(F8:F54,1)</f>
        <v>89332.39944461318</v>
      </c>
      <c r="G56" s="324" t="str">
        <f>INDEX(A8:A54,MATCH(F56,$F$8:$F$54,0))</f>
        <v>栃木県</v>
      </c>
      <c r="I56" s="343">
        <f>LARGE(I8:I54,1)</f>
        <v>159828.4692624377</v>
      </c>
      <c r="J56" s="324" t="str">
        <f>INDEX(A8:A54,MATCH(I56,$I$8:$I$54,0))</f>
        <v>大阪府</v>
      </c>
    </row>
    <row r="57" spans="1:10" ht="13.5">
      <c r="A57" s="325" t="s">
        <v>113</v>
      </c>
      <c r="B57" s="327">
        <f>LARGE(B8:B54,2)</f>
        <v>72649.55105496546</v>
      </c>
      <c r="C57" s="362" t="str">
        <f>INDEX(A8:A54,MATCH(B57,$B$8:$B$54,0))</f>
        <v>香川県</v>
      </c>
      <c r="D57" s="373">
        <f>LARGE(D8:D54,2)</f>
        <v>105269.29371584306</v>
      </c>
      <c r="E57" s="326" t="str">
        <f>INDEX(A8:A54,MATCH(D57,$D$8:$D$54,0))</f>
        <v>大阪府</v>
      </c>
      <c r="F57" s="367">
        <f>LARGE(F8:F54,2)</f>
        <v>86127.10663899325</v>
      </c>
      <c r="G57" s="328" t="str">
        <f>INDEX(A8:A54,MATCH(F57,$F$8:$F$54,0))</f>
        <v>徳島県</v>
      </c>
      <c r="I57" s="327">
        <f>LARGE(I8:I54,2)</f>
        <v>158453.4507146231</v>
      </c>
      <c r="J57" s="328" t="str">
        <f>INDEX(A8:A54,MATCH(I57,$I$8:$I$54,0))</f>
        <v>広島県</v>
      </c>
    </row>
    <row r="58" spans="1:10" ht="13.5">
      <c r="A58" s="325" t="s">
        <v>114</v>
      </c>
      <c r="B58" s="344">
        <f>LARGE(B8:B54,3)</f>
        <v>70246.6705528643</v>
      </c>
      <c r="C58" s="362" t="str">
        <f>INDEX(A8:A54,MATCH(B58,$B$8:$B$54,0))</f>
        <v>福井県</v>
      </c>
      <c r="D58" s="374">
        <f>LARGE(D8:D54,3)</f>
        <v>99317.25156674926</v>
      </c>
      <c r="E58" s="326" t="str">
        <f>INDEX(A8:A54,MATCH(D58,$D$8:$D$54,0))</f>
        <v>和歌山県</v>
      </c>
      <c r="F58" s="368">
        <f>LARGE(F8:F54,3)</f>
        <v>85950.27714299606</v>
      </c>
      <c r="G58" s="336" t="str">
        <f>INDEX(A8:A54,MATCH(F58,$F$8:$F$54,0))</f>
        <v>愛知県</v>
      </c>
      <c r="I58" s="344">
        <f>LARGE(I8:I54,3)</f>
        <v>158453.4495268241</v>
      </c>
      <c r="J58" s="328" t="str">
        <f>INDEX(A8:A54,MATCH(I58,$I$8:$I$54,0))</f>
        <v>愛知県</v>
      </c>
    </row>
    <row r="59" spans="1:10" ht="13.5">
      <c r="A59" s="329" t="s">
        <v>115</v>
      </c>
      <c r="B59" s="345">
        <f>SMALL(B8:B54,3)</f>
        <v>54942.271000532724</v>
      </c>
      <c r="C59" s="363" t="str">
        <f>INDEX(A8:A54,MATCH(B59,$B$8:$B$54,0))</f>
        <v>東京都</v>
      </c>
      <c r="D59" s="375">
        <f>SMALL(D8:D54,3)</f>
        <v>74645.15569293454</v>
      </c>
      <c r="E59" s="331" t="str">
        <f>INDEX(A8:A54,MATCH(D59,$D$8:$D$54,0))</f>
        <v>秋田県</v>
      </c>
      <c r="F59" s="369">
        <f>SMALL(F8:F54,3)</f>
        <v>64848.08501078361</v>
      </c>
      <c r="G59" s="332" t="str">
        <f>INDEX(A8:A54,MATCH(F59,$F$8:$F$54,0))</f>
        <v>滋賀県</v>
      </c>
      <c r="I59" s="345">
        <f>SMALL(I8:I54,3)</f>
        <v>108593.20534678278</v>
      </c>
      <c r="J59" s="332" t="str">
        <f>INDEX(A8:A54,MATCH(I59,$I$8:$I$54,0))</f>
        <v>新潟県</v>
      </c>
    </row>
    <row r="60" spans="1:10" ht="13.5">
      <c r="A60" s="325" t="s">
        <v>116</v>
      </c>
      <c r="B60" s="344">
        <f>SMALL(B8:B54,2)</f>
        <v>53434.11677041466</v>
      </c>
      <c r="C60" s="362" t="str">
        <f>INDEX(A8:A54,MATCH(B60,$B$8:$B$54,0))</f>
        <v>茨城県</v>
      </c>
      <c r="D60" s="374">
        <f>SMALL(D8:D54,2)</f>
        <v>74568.70788359555</v>
      </c>
      <c r="E60" s="326" t="str">
        <f>INDEX(A8:A54,MATCH(D60,$D$8:$D$54,0))</f>
        <v>茨城県</v>
      </c>
      <c r="F60" s="368">
        <f>SMALL(F8:F54,2)</f>
        <v>64518.155339805824</v>
      </c>
      <c r="G60" s="328" t="str">
        <f>INDEX(A8:A54,MATCH(F60,$F$8:$F$54,0))</f>
        <v>鳥取県</v>
      </c>
      <c r="I60" s="344">
        <f>SMALL(I8:I54,2)</f>
        <v>106915.76928992808</v>
      </c>
      <c r="J60" s="328" t="str">
        <f>INDEX(A8:A54,MATCH(I60,$I$8:$I$54,0))</f>
        <v>岩手県</v>
      </c>
    </row>
    <row r="61" spans="1:10" ht="13.5">
      <c r="A61" s="346" t="s">
        <v>117</v>
      </c>
      <c r="B61" s="347">
        <f>SMALL(B8:B54,1)</f>
        <v>48158.31275322603</v>
      </c>
      <c r="C61" s="364" t="str">
        <f>INDEX(A8:A54,MATCH(B61,$B$8:$B$54,0))</f>
        <v>沖縄県</v>
      </c>
      <c r="D61" s="376">
        <f>SMALL(D8:D54,1)</f>
        <v>68461.59465200012</v>
      </c>
      <c r="E61" s="335" t="str">
        <f>INDEX(A8:A54,MATCH(D61,$D$8:$D$54,0))</f>
        <v>鳥取県</v>
      </c>
      <c r="F61" s="370">
        <f>SMALL(F8:F54,1)</f>
        <v>63664.24287734239</v>
      </c>
      <c r="G61" s="328" t="str">
        <f>INDEX(A8:A54,MATCH(F61,$F$8:$F$54,0))</f>
        <v>秋田県</v>
      </c>
      <c r="I61" s="347">
        <f>SMALL(I8:I54,1)</f>
        <v>102478.6448812022</v>
      </c>
      <c r="J61" s="336" t="str">
        <f>INDEX(A8:A54,MATCH(I61,$I$8:$I$54,0))</f>
        <v>秋田県</v>
      </c>
    </row>
    <row r="62" spans="1:10" ht="14.25" thickBot="1">
      <c r="A62" s="337" t="s">
        <v>118</v>
      </c>
      <c r="B62" s="338">
        <f>IF(B61=0,0,B56/B61)</f>
        <v>1.5644333042385712</v>
      </c>
      <c r="C62" s="365"/>
      <c r="D62" s="377">
        <f>IF(D61=0,0,D56/D61)</f>
        <v>1.5441303537139526</v>
      </c>
      <c r="E62" s="339"/>
      <c r="F62" s="371">
        <f>IF(F61=0,0,F56/F61)</f>
        <v>1.403180111899295</v>
      </c>
      <c r="G62" s="378"/>
      <c r="H62" s="340"/>
      <c r="I62" s="338">
        <f>IF(I61=0,0,I56/I61)</f>
        <v>1.5596270759407285</v>
      </c>
      <c r="J62" s="341"/>
    </row>
    <row r="63" spans="1:10" ht="13.5">
      <c r="A63" s="342"/>
      <c r="B63" s="78"/>
      <c r="C63" s="78"/>
      <c r="D63" s="78"/>
      <c r="E63" s="78"/>
      <c r="F63" s="78"/>
      <c r="G63" s="78"/>
      <c r="H63" s="78"/>
      <c r="I63" s="78"/>
      <c r="J63" s="78"/>
    </row>
    <row r="64" ht="13.5">
      <c r="A64" s="342"/>
    </row>
    <row r="73" ht="13.5">
      <c r="E73" s="34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421" t="s">
        <v>135</v>
      </c>
      <c r="B1" s="421"/>
      <c r="C1" s="421"/>
      <c r="D1" s="421"/>
      <c r="E1" s="421"/>
      <c r="F1" s="421"/>
      <c r="G1" s="421"/>
      <c r="H1" s="421"/>
      <c r="I1" s="421"/>
      <c r="J1" s="421"/>
    </row>
    <row r="2" spans="1:10" ht="17.25">
      <c r="A2" s="283"/>
      <c r="B2" s="283"/>
      <c r="C2" s="283"/>
      <c r="D2" s="283"/>
      <c r="E2" s="283"/>
      <c r="F2" s="283"/>
      <c r="G2" s="283"/>
      <c r="H2" s="283"/>
      <c r="I2" s="283"/>
      <c r="J2" s="283"/>
    </row>
    <row r="3" spans="1:10" ht="13.5">
      <c r="A3" s="284" t="s">
        <v>130</v>
      </c>
      <c r="B3" s="284"/>
      <c r="C3" s="284"/>
      <c r="D3" s="284"/>
      <c r="E3" s="284"/>
      <c r="F3" s="284"/>
      <c r="G3" s="284"/>
      <c r="H3" s="284"/>
      <c r="I3" s="284"/>
      <c r="J3" s="284"/>
    </row>
    <row r="4" spans="1:10" ht="14.25" thickBot="1">
      <c r="A4" s="284"/>
      <c r="B4" s="284"/>
      <c r="C4" s="284"/>
      <c r="D4" s="284"/>
      <c r="E4" s="284"/>
      <c r="F4" s="284"/>
      <c r="G4" s="284"/>
      <c r="H4" s="284"/>
      <c r="I4" s="284"/>
      <c r="J4" s="285" t="s">
        <v>60</v>
      </c>
    </row>
    <row r="5" spans="1:10" ht="18.75" customHeight="1">
      <c r="A5" s="286"/>
      <c r="B5" s="15" t="s">
        <v>61</v>
      </c>
      <c r="C5" s="11"/>
      <c r="D5" s="12" t="s">
        <v>3</v>
      </c>
      <c r="E5" s="11"/>
      <c r="F5" s="12" t="s">
        <v>4</v>
      </c>
      <c r="G5" s="13"/>
      <c r="H5" s="287"/>
      <c r="I5" s="15" t="s">
        <v>63</v>
      </c>
      <c r="J5" s="13"/>
    </row>
    <row r="6" spans="1:10" ht="21.75" customHeight="1" thickBot="1">
      <c r="A6" s="288"/>
      <c r="B6" s="289"/>
      <c r="C6" s="19" t="s">
        <v>133</v>
      </c>
      <c r="D6" s="163"/>
      <c r="E6" s="19" t="s">
        <v>133</v>
      </c>
      <c r="F6" s="163"/>
      <c r="G6" s="22" t="s">
        <v>133</v>
      </c>
      <c r="H6" s="290"/>
      <c r="I6" s="165"/>
      <c r="J6" s="22" t="s">
        <v>133</v>
      </c>
    </row>
    <row r="7" spans="1:10" ht="18.75" customHeight="1">
      <c r="A7" s="291" t="s">
        <v>64</v>
      </c>
      <c r="B7" s="292">
        <v>12433.993102551987</v>
      </c>
      <c r="C7" s="293">
        <v>1.7105734760582578</v>
      </c>
      <c r="D7" s="295">
        <v>16378.05699826001</v>
      </c>
      <c r="E7" s="296">
        <v>-0.10231115171789895</v>
      </c>
      <c r="F7" s="295">
        <v>13993.913586406077</v>
      </c>
      <c r="G7" s="297">
        <v>1.8553908415716762</v>
      </c>
      <c r="H7" s="78"/>
      <c r="I7" s="292">
        <v>16633.480310417646</v>
      </c>
      <c r="J7" s="298">
        <v>2.7236999183494675</v>
      </c>
    </row>
    <row r="8" spans="1:10" ht="12.75" customHeight="1">
      <c r="A8" s="299" t="s">
        <v>65</v>
      </c>
      <c r="B8" s="42">
        <v>12779.833053356233</v>
      </c>
      <c r="C8" s="300">
        <v>1.3484940211930763</v>
      </c>
      <c r="D8" s="38">
        <v>16094.51616126888</v>
      </c>
      <c r="E8" s="301">
        <v>0.2630385587309263</v>
      </c>
      <c r="F8" s="38">
        <v>14864.21718518666</v>
      </c>
      <c r="G8" s="302">
        <v>1.000178261820679</v>
      </c>
      <c r="H8" s="78"/>
      <c r="I8" s="303">
        <v>15849.248581892918</v>
      </c>
      <c r="J8" s="304">
        <v>0.9802012684153141</v>
      </c>
    </row>
    <row r="9" spans="1:10" ht="12.75" customHeight="1">
      <c r="A9" s="299" t="s">
        <v>66</v>
      </c>
      <c r="B9" s="42">
        <v>10203.60726912704</v>
      </c>
      <c r="C9" s="300">
        <v>2.1324101391623174</v>
      </c>
      <c r="D9" s="38">
        <v>12674.469502401063</v>
      </c>
      <c r="E9" s="301">
        <v>0.2183076761577354</v>
      </c>
      <c r="F9" s="38">
        <v>12169.823719531989</v>
      </c>
      <c r="G9" s="302">
        <v>-0.7421333599275215</v>
      </c>
      <c r="H9" s="78"/>
      <c r="I9" s="305">
        <v>9835.82978196847</v>
      </c>
      <c r="J9" s="304">
        <v>0.5358123662663132</v>
      </c>
    </row>
    <row r="10" spans="1:10" ht="12.75" customHeight="1">
      <c r="A10" s="299" t="s">
        <v>67</v>
      </c>
      <c r="B10" s="42">
        <v>12179.16097204379</v>
      </c>
      <c r="C10" s="300">
        <v>0.593783933666387</v>
      </c>
      <c r="D10" s="38">
        <v>15420.021474858093</v>
      </c>
      <c r="E10" s="301">
        <v>-1.0237279463429303</v>
      </c>
      <c r="F10" s="38">
        <v>14272.612063492063</v>
      </c>
      <c r="G10" s="302">
        <v>-2.577694489150346</v>
      </c>
      <c r="H10" s="78"/>
      <c r="I10" s="305">
        <v>12647.06631234456</v>
      </c>
      <c r="J10" s="304">
        <v>0.052275491084841974</v>
      </c>
    </row>
    <row r="11" spans="1:10" ht="12.75" customHeight="1">
      <c r="A11" s="299" t="s">
        <v>68</v>
      </c>
      <c r="B11" s="42">
        <v>11396.15596069191</v>
      </c>
      <c r="C11" s="300">
        <v>-0.053494673324976816</v>
      </c>
      <c r="D11" s="38">
        <v>15098.892696929677</v>
      </c>
      <c r="E11" s="301">
        <v>-1.4475237955115432</v>
      </c>
      <c r="F11" s="38">
        <v>13049.73343669867</v>
      </c>
      <c r="G11" s="302">
        <v>4.3060559249408925</v>
      </c>
      <c r="H11" s="78"/>
      <c r="I11" s="305">
        <v>13893.208213190763</v>
      </c>
      <c r="J11" s="304">
        <v>0.4493332116737747</v>
      </c>
    </row>
    <row r="12" spans="1:10" ht="12.75" customHeight="1">
      <c r="A12" s="299" t="s">
        <v>69</v>
      </c>
      <c r="B12" s="42">
        <v>12170.690734156091</v>
      </c>
      <c r="C12" s="300">
        <v>2.328314223899824</v>
      </c>
      <c r="D12" s="38">
        <v>14867.67048947119</v>
      </c>
      <c r="E12" s="301">
        <v>0.9318319145669136</v>
      </c>
      <c r="F12" s="38">
        <v>12846.709031513594</v>
      </c>
      <c r="G12" s="302">
        <v>-1.5908413944884785</v>
      </c>
      <c r="H12" s="78"/>
      <c r="I12" s="305">
        <v>12256.580478993845</v>
      </c>
      <c r="J12" s="304">
        <v>2.122579977153748</v>
      </c>
    </row>
    <row r="13" spans="1:10" ht="12.75" customHeight="1">
      <c r="A13" s="306" t="s">
        <v>70</v>
      </c>
      <c r="B13" s="307">
        <v>11822.523287607146</v>
      </c>
      <c r="C13" s="308">
        <v>1.7865601472135637</v>
      </c>
      <c r="D13" s="50">
        <v>14939.04480748618</v>
      </c>
      <c r="E13" s="309">
        <v>-0.8436984553441818</v>
      </c>
      <c r="F13" s="50">
        <v>13478.204248935086</v>
      </c>
      <c r="G13" s="310">
        <v>0.3899905928612384</v>
      </c>
      <c r="H13" s="78"/>
      <c r="I13" s="311">
        <v>12884.361663119846</v>
      </c>
      <c r="J13" s="312">
        <v>1.6171402136247508</v>
      </c>
    </row>
    <row r="14" spans="1:10" ht="12.75" customHeight="1">
      <c r="A14" s="299" t="s">
        <v>71</v>
      </c>
      <c r="B14" s="42">
        <v>10960.824941732779</v>
      </c>
      <c r="C14" s="300">
        <v>1.081638843054435</v>
      </c>
      <c r="D14" s="38">
        <v>14074.942168922082</v>
      </c>
      <c r="E14" s="301">
        <v>-0.06958697199775088</v>
      </c>
      <c r="F14" s="38">
        <v>12782.105057387807</v>
      </c>
      <c r="G14" s="302">
        <v>-0.9315997979346236</v>
      </c>
      <c r="H14" s="78"/>
      <c r="I14" s="305">
        <v>12103.121781419599</v>
      </c>
      <c r="J14" s="304">
        <v>1.6576573961955887</v>
      </c>
    </row>
    <row r="15" spans="1:10" ht="12.75" customHeight="1">
      <c r="A15" s="299" t="s">
        <v>72</v>
      </c>
      <c r="B15" s="42">
        <v>10963.913425444278</v>
      </c>
      <c r="C15" s="300">
        <v>1.760551466703248</v>
      </c>
      <c r="D15" s="38">
        <v>14459.96612826228</v>
      </c>
      <c r="E15" s="301">
        <v>0.26888613310754295</v>
      </c>
      <c r="F15" s="38">
        <v>12933.039850649817</v>
      </c>
      <c r="G15" s="302">
        <v>0.8200123179776853</v>
      </c>
      <c r="H15" s="78"/>
      <c r="I15" s="305">
        <v>13524.998905047685</v>
      </c>
      <c r="J15" s="304">
        <v>3.481935748185421</v>
      </c>
    </row>
    <row r="16" spans="1:10" ht="12.75" customHeight="1">
      <c r="A16" s="299" t="s">
        <v>73</v>
      </c>
      <c r="B16" s="42">
        <v>10804.17277367692</v>
      </c>
      <c r="C16" s="300">
        <v>2.73617592376263</v>
      </c>
      <c r="D16" s="38">
        <v>14189.786390063016</v>
      </c>
      <c r="E16" s="301">
        <v>1.4534573932644719</v>
      </c>
      <c r="F16" s="38">
        <v>14247.725951316876</v>
      </c>
      <c r="G16" s="302">
        <v>13.219478226342503</v>
      </c>
      <c r="H16" s="78"/>
      <c r="I16" s="305">
        <v>12637.16034450371</v>
      </c>
      <c r="J16" s="304">
        <v>4.371675670286848</v>
      </c>
    </row>
    <row r="17" spans="1:10" ht="12.75" customHeight="1">
      <c r="A17" s="313" t="s">
        <v>74</v>
      </c>
      <c r="B17" s="44">
        <v>10936.185181141467</v>
      </c>
      <c r="C17" s="314">
        <v>1.6333141712511008</v>
      </c>
      <c r="D17" s="68">
        <v>14047.486799353284</v>
      </c>
      <c r="E17" s="315">
        <v>0.46379300850381355</v>
      </c>
      <c r="F17" s="68">
        <v>12895.269690959114</v>
      </c>
      <c r="G17" s="316">
        <v>6.432698548600541</v>
      </c>
      <c r="H17" s="78"/>
      <c r="I17" s="317">
        <v>13185.269993301159</v>
      </c>
      <c r="J17" s="318">
        <v>2.9956667814490174</v>
      </c>
    </row>
    <row r="18" spans="1:10" ht="12.75" customHeight="1">
      <c r="A18" s="299" t="s">
        <v>75</v>
      </c>
      <c r="B18" s="42">
        <v>11928.73150639268</v>
      </c>
      <c r="C18" s="300">
        <v>1.192828556741631</v>
      </c>
      <c r="D18" s="38">
        <v>15862.368642619125</v>
      </c>
      <c r="E18" s="301">
        <v>-0.4079327727279036</v>
      </c>
      <c r="F18" s="38">
        <v>13469.3328589219</v>
      </c>
      <c r="G18" s="302">
        <v>0.4623372800017762</v>
      </c>
      <c r="H18" s="78"/>
      <c r="I18" s="305">
        <v>17117.370348931163</v>
      </c>
      <c r="J18" s="304">
        <v>2.7126236953631206</v>
      </c>
    </row>
    <row r="19" spans="1:10" ht="12.75" customHeight="1">
      <c r="A19" s="299" t="s">
        <v>76</v>
      </c>
      <c r="B19" s="42">
        <v>12218.90246205787</v>
      </c>
      <c r="C19" s="300">
        <v>1.4775396129657565</v>
      </c>
      <c r="D19" s="38">
        <v>16275.824158373121</v>
      </c>
      <c r="E19" s="301">
        <v>-0.45733648676795724</v>
      </c>
      <c r="F19" s="38">
        <v>14121.343973603945</v>
      </c>
      <c r="G19" s="302">
        <v>1.01337648804693</v>
      </c>
      <c r="H19" s="78"/>
      <c r="I19" s="305">
        <v>16796.244700891635</v>
      </c>
      <c r="J19" s="304">
        <v>2.6743729840295742</v>
      </c>
    </row>
    <row r="20" spans="1:10" ht="12.75" customHeight="1">
      <c r="A20" s="299" t="s">
        <v>77</v>
      </c>
      <c r="B20" s="42">
        <v>12315.214721777129</v>
      </c>
      <c r="C20" s="300">
        <v>0.5816618669145441</v>
      </c>
      <c r="D20" s="38">
        <v>17426.569430873944</v>
      </c>
      <c r="E20" s="301">
        <v>-0.393490386099586</v>
      </c>
      <c r="F20" s="38">
        <v>14639.17857142857</v>
      </c>
      <c r="G20" s="302">
        <v>3.857806504973766</v>
      </c>
      <c r="H20" s="78"/>
      <c r="I20" s="305">
        <v>19936.577834547817</v>
      </c>
      <c r="J20" s="304">
        <v>1.8002274826617253</v>
      </c>
    </row>
    <row r="21" spans="1:10" ht="12.75" customHeight="1">
      <c r="A21" s="299" t="s">
        <v>78</v>
      </c>
      <c r="B21" s="42">
        <v>12831.663661952674</v>
      </c>
      <c r="C21" s="300">
        <v>1.656506382155598</v>
      </c>
      <c r="D21" s="38">
        <v>17108.36500398103</v>
      </c>
      <c r="E21" s="301">
        <v>-0.6545975226315477</v>
      </c>
      <c r="F21" s="38">
        <v>14569.763174648682</v>
      </c>
      <c r="G21" s="302">
        <v>2.3457452731655053</v>
      </c>
      <c r="H21" s="78"/>
      <c r="I21" s="305">
        <v>18949.582622576836</v>
      </c>
      <c r="J21" s="304">
        <v>2.329161427731165</v>
      </c>
    </row>
    <row r="22" spans="1:10" ht="12.75" customHeight="1">
      <c r="A22" s="299" t="s">
        <v>79</v>
      </c>
      <c r="B22" s="42">
        <v>12714.10479791236</v>
      </c>
      <c r="C22" s="300">
        <v>1.2575356919854528</v>
      </c>
      <c r="D22" s="38">
        <v>16312.389556125021</v>
      </c>
      <c r="E22" s="301">
        <v>-1.0009824730238392</v>
      </c>
      <c r="F22" s="38">
        <v>13665.030205680707</v>
      </c>
      <c r="G22" s="302">
        <v>-0.9063947320493355</v>
      </c>
      <c r="H22" s="78"/>
      <c r="I22" s="305">
        <v>14840.356161376927</v>
      </c>
      <c r="J22" s="304">
        <v>1.5195464784581105</v>
      </c>
    </row>
    <row r="23" spans="1:10" ht="12.75" customHeight="1">
      <c r="A23" s="306" t="s">
        <v>80</v>
      </c>
      <c r="B23" s="307">
        <v>11264.020916814428</v>
      </c>
      <c r="C23" s="308">
        <v>1.120164656065171</v>
      </c>
      <c r="D23" s="50">
        <v>13687.633096361376</v>
      </c>
      <c r="E23" s="309">
        <v>0.17644707447166752</v>
      </c>
      <c r="F23" s="50">
        <v>12339.494993948729</v>
      </c>
      <c r="G23" s="310">
        <v>-3.4306258450948093</v>
      </c>
      <c r="H23" s="78"/>
      <c r="I23" s="311">
        <v>11601.580462499109</v>
      </c>
      <c r="J23" s="312">
        <v>3.3500434356298285</v>
      </c>
    </row>
    <row r="24" spans="1:10" ht="12.75" customHeight="1">
      <c r="A24" s="299" t="s">
        <v>81</v>
      </c>
      <c r="B24" s="42">
        <v>11053.020679363366</v>
      </c>
      <c r="C24" s="300">
        <v>2.209299452579799</v>
      </c>
      <c r="D24" s="38">
        <v>13690.870459582116</v>
      </c>
      <c r="E24" s="301">
        <v>1.32538456554974</v>
      </c>
      <c r="F24" s="38">
        <v>12162.290039935626</v>
      </c>
      <c r="G24" s="302">
        <v>-3.4840242995581434</v>
      </c>
      <c r="H24" s="78"/>
      <c r="I24" s="305">
        <v>11442.01840549405</v>
      </c>
      <c r="J24" s="304">
        <v>3.3892874882479163</v>
      </c>
    </row>
    <row r="25" spans="1:10" ht="12.75" customHeight="1">
      <c r="A25" s="299" t="s">
        <v>82</v>
      </c>
      <c r="B25" s="42">
        <v>10564.63043742448</v>
      </c>
      <c r="C25" s="300">
        <v>3.5278680774501794</v>
      </c>
      <c r="D25" s="38">
        <v>13278.634059103006</v>
      </c>
      <c r="E25" s="301">
        <v>2.404244286176933</v>
      </c>
      <c r="F25" s="38">
        <v>11300.396953306104</v>
      </c>
      <c r="G25" s="302">
        <v>-0.9701591691497669</v>
      </c>
      <c r="H25" s="78"/>
      <c r="I25" s="305">
        <v>11862.080981468594</v>
      </c>
      <c r="J25" s="304">
        <v>4.656770655959306</v>
      </c>
    </row>
    <row r="26" spans="1:10" ht="12.75" customHeight="1">
      <c r="A26" s="299" t="s">
        <v>83</v>
      </c>
      <c r="B26" s="42">
        <v>11291.077867410544</v>
      </c>
      <c r="C26" s="300">
        <v>2.714376318749487</v>
      </c>
      <c r="D26" s="38">
        <v>14766.31280916799</v>
      </c>
      <c r="E26" s="301">
        <v>1.5614237056693838</v>
      </c>
      <c r="F26" s="38">
        <v>12410.333113456463</v>
      </c>
      <c r="G26" s="302">
        <v>-0.16024455821546724</v>
      </c>
      <c r="H26" s="78"/>
      <c r="I26" s="305">
        <v>13786.540674533613</v>
      </c>
      <c r="J26" s="304">
        <v>3.803295488576623</v>
      </c>
    </row>
    <row r="27" spans="1:10" ht="12.75" customHeight="1">
      <c r="A27" s="313" t="s">
        <v>84</v>
      </c>
      <c r="B27" s="44">
        <v>11080.208624567387</v>
      </c>
      <c r="C27" s="314">
        <v>2.2752280362059025</v>
      </c>
      <c r="D27" s="68">
        <v>14613.11499562381</v>
      </c>
      <c r="E27" s="315">
        <v>1.1468117003201428</v>
      </c>
      <c r="F27" s="68">
        <v>12222.947214076246</v>
      </c>
      <c r="G27" s="316">
        <v>0.6669336142076645</v>
      </c>
      <c r="H27" s="78"/>
      <c r="I27" s="317">
        <v>13116.786932206718</v>
      </c>
      <c r="J27" s="318">
        <v>2.9916459070792314</v>
      </c>
    </row>
    <row r="28" spans="1:10" ht="12.75" customHeight="1">
      <c r="A28" s="299" t="s">
        <v>85</v>
      </c>
      <c r="B28" s="42">
        <v>13052.117661732264</v>
      </c>
      <c r="C28" s="300">
        <v>3.1511422231432533</v>
      </c>
      <c r="D28" s="38">
        <v>16715.576485720045</v>
      </c>
      <c r="E28" s="301">
        <v>1.0683527343673802</v>
      </c>
      <c r="F28" s="38">
        <v>14269.025200775408</v>
      </c>
      <c r="G28" s="302">
        <v>1.8294243593357322</v>
      </c>
      <c r="H28" s="78"/>
      <c r="I28" s="305">
        <v>16296.472204252104</v>
      </c>
      <c r="J28" s="304">
        <v>2.9584785037294807</v>
      </c>
    </row>
    <row r="29" spans="1:10" ht="12.75" customHeight="1">
      <c r="A29" s="299" t="s">
        <v>86</v>
      </c>
      <c r="B29" s="42">
        <v>10893.56318375165</v>
      </c>
      <c r="C29" s="300">
        <v>2.492809004381286</v>
      </c>
      <c r="D29" s="38">
        <v>14049.260906502657</v>
      </c>
      <c r="E29" s="301">
        <v>0.5792322276702038</v>
      </c>
      <c r="F29" s="38">
        <v>12046.499349362266</v>
      </c>
      <c r="G29" s="302">
        <v>2.682878749818343</v>
      </c>
      <c r="H29" s="78"/>
      <c r="I29" s="305">
        <v>13228.439967323775</v>
      </c>
      <c r="J29" s="304">
        <v>3.381339154249005</v>
      </c>
    </row>
    <row r="30" spans="1:10" ht="12.75" customHeight="1">
      <c r="A30" s="299" t="s">
        <v>87</v>
      </c>
      <c r="B30" s="42">
        <v>13516.508418893758</v>
      </c>
      <c r="C30" s="300">
        <v>2.19721033913342</v>
      </c>
      <c r="D30" s="38">
        <v>17992.235464611407</v>
      </c>
      <c r="E30" s="301">
        <v>1.0681792149320586</v>
      </c>
      <c r="F30" s="38">
        <v>15409.170515874945</v>
      </c>
      <c r="G30" s="302">
        <v>2.6350497563991837</v>
      </c>
      <c r="H30" s="78"/>
      <c r="I30" s="305">
        <v>19164.347071292857</v>
      </c>
      <c r="J30" s="304">
        <v>2.9794125977027193</v>
      </c>
    </row>
    <row r="31" spans="1:10" ht="12.75" customHeight="1">
      <c r="A31" s="299" t="s">
        <v>88</v>
      </c>
      <c r="B31" s="42">
        <v>12132.181220141561</v>
      </c>
      <c r="C31" s="300">
        <v>2.2059420433172363</v>
      </c>
      <c r="D31" s="38">
        <v>15464.936250058474</v>
      </c>
      <c r="E31" s="301">
        <v>0.09520872943549819</v>
      </c>
      <c r="F31" s="38">
        <v>13844.163099115869</v>
      </c>
      <c r="G31" s="302">
        <v>8.113051759034335</v>
      </c>
      <c r="H31" s="78"/>
      <c r="I31" s="305">
        <v>13474.138667482275</v>
      </c>
      <c r="J31" s="304">
        <v>6.124403001514352</v>
      </c>
    </row>
    <row r="32" spans="1:10" ht="12.75" customHeight="1">
      <c r="A32" s="299" t="s">
        <v>89</v>
      </c>
      <c r="B32" s="42">
        <v>11604.43125551436</v>
      </c>
      <c r="C32" s="300">
        <v>3.1163219870504264</v>
      </c>
      <c r="D32" s="38">
        <v>14727.263213029211</v>
      </c>
      <c r="E32" s="301">
        <v>1.2858572606632634</v>
      </c>
      <c r="F32" s="38">
        <v>12588.714054636952</v>
      </c>
      <c r="G32" s="302">
        <v>0.10625813903035919</v>
      </c>
      <c r="H32" s="78"/>
      <c r="I32" s="305">
        <v>13414.604003055767</v>
      </c>
      <c r="J32" s="304">
        <v>2.7893407095953506</v>
      </c>
    </row>
    <row r="33" spans="1:10" ht="12.75" customHeight="1">
      <c r="A33" s="306" t="s">
        <v>90</v>
      </c>
      <c r="B33" s="307">
        <v>12561.435001637581</v>
      </c>
      <c r="C33" s="308">
        <v>1.5949119372460956</v>
      </c>
      <c r="D33" s="50">
        <v>16644.48255740298</v>
      </c>
      <c r="E33" s="309">
        <v>0.06696840363127876</v>
      </c>
      <c r="F33" s="50">
        <v>13987.934557116745</v>
      </c>
      <c r="G33" s="310">
        <v>1.8010838461257777</v>
      </c>
      <c r="H33" s="78"/>
      <c r="I33" s="311">
        <v>17000.602760215377</v>
      </c>
      <c r="J33" s="312">
        <v>4.0646043756808865</v>
      </c>
    </row>
    <row r="34" spans="1:10" ht="12.75" customHeight="1">
      <c r="A34" s="299" t="s">
        <v>91</v>
      </c>
      <c r="B34" s="42">
        <v>14986.730968599824</v>
      </c>
      <c r="C34" s="300">
        <v>1.5525436824629395</v>
      </c>
      <c r="D34" s="38">
        <v>20354.826949670736</v>
      </c>
      <c r="E34" s="301">
        <v>-0.29323899184107916</v>
      </c>
      <c r="F34" s="38">
        <v>17458.125266903917</v>
      </c>
      <c r="G34" s="302">
        <v>3.705718445021361</v>
      </c>
      <c r="H34" s="78"/>
      <c r="I34" s="305">
        <v>24672.262161792674</v>
      </c>
      <c r="J34" s="304">
        <v>1.915503725085486</v>
      </c>
    </row>
    <row r="35" spans="1:10" ht="12.75" customHeight="1">
      <c r="A35" s="299" t="s">
        <v>92</v>
      </c>
      <c r="B35" s="42">
        <v>13880.340328746857</v>
      </c>
      <c r="C35" s="300">
        <v>2.7662350059145524</v>
      </c>
      <c r="D35" s="38">
        <v>18131.1787801404</v>
      </c>
      <c r="E35" s="301">
        <v>0.8326781475047227</v>
      </c>
      <c r="F35" s="38">
        <v>14951.297284607559</v>
      </c>
      <c r="G35" s="302">
        <v>1.5703375886448896</v>
      </c>
      <c r="H35" s="78"/>
      <c r="I35" s="305">
        <v>19469.079876469947</v>
      </c>
      <c r="J35" s="304">
        <v>3.157334229347498</v>
      </c>
    </row>
    <row r="36" spans="1:10" ht="12.75" customHeight="1">
      <c r="A36" s="299" t="s">
        <v>93</v>
      </c>
      <c r="B36" s="42">
        <v>12534.284838507185</v>
      </c>
      <c r="C36" s="300">
        <v>3.0419444669910263</v>
      </c>
      <c r="D36" s="38">
        <v>16312.502715031613</v>
      </c>
      <c r="E36" s="301">
        <v>1.6286684824053452</v>
      </c>
      <c r="F36" s="38">
        <v>13664.792255819013</v>
      </c>
      <c r="G36" s="302">
        <v>-1.3225530962320988</v>
      </c>
      <c r="H36" s="78"/>
      <c r="I36" s="305">
        <v>16706.14368179916</v>
      </c>
      <c r="J36" s="304">
        <v>5.503380797015865</v>
      </c>
    </row>
    <row r="37" spans="1:10" ht="12.75" customHeight="1">
      <c r="A37" s="313" t="s">
        <v>94</v>
      </c>
      <c r="B37" s="44">
        <v>11846.092371616496</v>
      </c>
      <c r="C37" s="314">
        <v>0.842909884375004</v>
      </c>
      <c r="D37" s="68">
        <v>15101.200423103326</v>
      </c>
      <c r="E37" s="315">
        <v>-0.8333144664700711</v>
      </c>
      <c r="F37" s="68">
        <v>13926.464199676157</v>
      </c>
      <c r="G37" s="316">
        <v>0.9739097794835487</v>
      </c>
      <c r="H37" s="78"/>
      <c r="I37" s="317">
        <v>13828.410313465285</v>
      </c>
      <c r="J37" s="318">
        <v>2.179068050188036</v>
      </c>
    </row>
    <row r="38" spans="1:10" ht="12.75" customHeight="1">
      <c r="A38" s="299" t="s">
        <v>95</v>
      </c>
      <c r="B38" s="42">
        <v>11848.358955380632</v>
      </c>
      <c r="C38" s="300">
        <v>0.4107407667829648</v>
      </c>
      <c r="D38" s="38">
        <v>12674.294383692231</v>
      </c>
      <c r="E38" s="301">
        <v>-17.26070060540603</v>
      </c>
      <c r="F38" s="38">
        <v>12831.010049395332</v>
      </c>
      <c r="G38" s="302">
        <v>-2.7740969244672726</v>
      </c>
      <c r="H38" s="78"/>
      <c r="I38" s="305">
        <v>13779.71484238913</v>
      </c>
      <c r="J38" s="304">
        <v>0.7854128196612891</v>
      </c>
    </row>
    <row r="39" spans="1:10" ht="12.75" customHeight="1">
      <c r="A39" s="299" t="s">
        <v>96</v>
      </c>
      <c r="B39" s="42">
        <v>12349.826729063047</v>
      </c>
      <c r="C39" s="300">
        <v>5.978651742398512</v>
      </c>
      <c r="D39" s="38">
        <v>15141.48261182759</v>
      </c>
      <c r="E39" s="301">
        <v>5.461211479133169</v>
      </c>
      <c r="F39" s="38">
        <v>12597.994574397298</v>
      </c>
      <c r="G39" s="302">
        <v>0.9936898908338776</v>
      </c>
      <c r="H39" s="78"/>
      <c r="I39" s="305">
        <v>12693.76177386892</v>
      </c>
      <c r="J39" s="304">
        <v>3.8646069154848703</v>
      </c>
    </row>
    <row r="40" spans="1:10" ht="12.75" customHeight="1">
      <c r="A40" s="299" t="s">
        <v>97</v>
      </c>
      <c r="B40" s="42">
        <v>13940.917644381223</v>
      </c>
      <c r="C40" s="300">
        <v>2.1449216645437588</v>
      </c>
      <c r="D40" s="38">
        <v>17818.253444191127</v>
      </c>
      <c r="E40" s="301">
        <v>0.8398843647483147</v>
      </c>
      <c r="F40" s="38">
        <v>15160.97643732328</v>
      </c>
      <c r="G40" s="302">
        <v>-1.2207724702875282</v>
      </c>
      <c r="H40" s="78"/>
      <c r="I40" s="305">
        <v>16803.101447317742</v>
      </c>
      <c r="J40" s="304">
        <v>2.3781972502515885</v>
      </c>
    </row>
    <row r="41" spans="1:10" ht="12.75" customHeight="1">
      <c r="A41" s="299" t="s">
        <v>98</v>
      </c>
      <c r="B41" s="42">
        <v>14505.767415034792</v>
      </c>
      <c r="C41" s="300">
        <v>2.325326699452731</v>
      </c>
      <c r="D41" s="38">
        <v>18970.790342825807</v>
      </c>
      <c r="E41" s="301">
        <v>0.6535602611158424</v>
      </c>
      <c r="F41" s="38">
        <v>15855.216355476758</v>
      </c>
      <c r="G41" s="302">
        <v>1.9050314346589232</v>
      </c>
      <c r="H41" s="78"/>
      <c r="I41" s="305">
        <v>21192.726421065083</v>
      </c>
      <c r="J41" s="304">
        <v>2.7804767067895853</v>
      </c>
    </row>
    <row r="42" spans="1:10" ht="12.75" customHeight="1">
      <c r="A42" s="299" t="s">
        <v>99</v>
      </c>
      <c r="B42" s="42">
        <v>12903.31108363575</v>
      </c>
      <c r="C42" s="300">
        <v>1.259297185520893</v>
      </c>
      <c r="D42" s="38">
        <v>15473.230906670824</v>
      </c>
      <c r="E42" s="301">
        <v>-0.6554708721190394</v>
      </c>
      <c r="F42" s="38">
        <v>13573.72066594693</v>
      </c>
      <c r="G42" s="302">
        <v>-1.2232227847705417</v>
      </c>
      <c r="H42" s="78"/>
      <c r="I42" s="305">
        <v>14557.594891601306</v>
      </c>
      <c r="J42" s="304">
        <v>4.800900947808984</v>
      </c>
    </row>
    <row r="43" spans="1:10" ht="12.75" customHeight="1">
      <c r="A43" s="306" t="s">
        <v>100</v>
      </c>
      <c r="B43" s="307">
        <v>13163.111631961812</v>
      </c>
      <c r="C43" s="308">
        <v>1.3789035614606888</v>
      </c>
      <c r="D43" s="50">
        <v>16665.318505441723</v>
      </c>
      <c r="E43" s="309">
        <v>-0.7678176219759081</v>
      </c>
      <c r="F43" s="50">
        <v>14342.758584452093</v>
      </c>
      <c r="G43" s="310">
        <v>1.3917651530799304</v>
      </c>
      <c r="H43" s="78"/>
      <c r="I43" s="311">
        <v>15647.310529203396</v>
      </c>
      <c r="J43" s="312">
        <v>1.101202725497103</v>
      </c>
    </row>
    <row r="44" spans="1:10" ht="12.75" customHeight="1">
      <c r="A44" s="299" t="s">
        <v>101</v>
      </c>
      <c r="B44" s="42">
        <v>13553.69267783006</v>
      </c>
      <c r="C44" s="300">
        <v>1.7490112383618452</v>
      </c>
      <c r="D44" s="38">
        <v>17162.86250995928</v>
      </c>
      <c r="E44" s="301">
        <v>0.6613351078356118</v>
      </c>
      <c r="F44" s="38">
        <v>14612.864</v>
      </c>
      <c r="G44" s="302">
        <v>4.212431644845012</v>
      </c>
      <c r="H44" s="78"/>
      <c r="I44" s="305">
        <v>17292.063872428425</v>
      </c>
      <c r="J44" s="304">
        <v>3.687448859083048</v>
      </c>
    </row>
    <row r="45" spans="1:10" ht="12.75" customHeight="1">
      <c r="A45" s="299" t="s">
        <v>102</v>
      </c>
      <c r="B45" s="42">
        <v>11646.955627022946</v>
      </c>
      <c r="C45" s="300">
        <v>4.068104787833349</v>
      </c>
      <c r="D45" s="38">
        <v>14670.697788671316</v>
      </c>
      <c r="E45" s="301">
        <v>1.6411651985186069</v>
      </c>
      <c r="F45" s="38">
        <v>12950.523771835604</v>
      </c>
      <c r="G45" s="302">
        <v>6.165249835151016</v>
      </c>
      <c r="H45" s="78"/>
      <c r="I45" s="305">
        <v>13657.162753753244</v>
      </c>
      <c r="J45" s="304">
        <v>4.006122994296106</v>
      </c>
    </row>
    <row r="46" spans="1:10" ht="12.75" customHeight="1">
      <c r="A46" s="299" t="s">
        <v>103</v>
      </c>
      <c r="B46" s="42">
        <v>11901.361696845568</v>
      </c>
      <c r="C46" s="300">
        <v>1.4880423815699828</v>
      </c>
      <c r="D46" s="38">
        <v>15195.857192998028</v>
      </c>
      <c r="E46" s="301">
        <v>0.07568498575372473</v>
      </c>
      <c r="F46" s="38">
        <v>14239.437495261922</v>
      </c>
      <c r="G46" s="302">
        <v>6.7172174142949785</v>
      </c>
      <c r="H46" s="78"/>
      <c r="I46" s="305">
        <v>14106.609004639935</v>
      </c>
      <c r="J46" s="304">
        <v>3.223884241881308</v>
      </c>
    </row>
    <row r="47" spans="1:10" ht="12.75" customHeight="1">
      <c r="A47" s="313" t="s">
        <v>104</v>
      </c>
      <c r="B47" s="44">
        <v>13364.767250443409</v>
      </c>
      <c r="C47" s="314">
        <v>0.8718862637494169</v>
      </c>
      <c r="D47" s="68">
        <v>17770.0372908979</v>
      </c>
      <c r="E47" s="315">
        <v>-1.548079203117254</v>
      </c>
      <c r="F47" s="68">
        <v>15279.926500002666</v>
      </c>
      <c r="G47" s="316">
        <v>3.6117449199521303</v>
      </c>
      <c r="H47" s="78"/>
      <c r="I47" s="317">
        <v>20586.57122785819</v>
      </c>
      <c r="J47" s="318">
        <v>1.7142902724789337</v>
      </c>
    </row>
    <row r="48" spans="1:10" ht="12.75" customHeight="1">
      <c r="A48" s="306" t="s">
        <v>105</v>
      </c>
      <c r="B48" s="307">
        <v>12514.55541392958</v>
      </c>
      <c r="C48" s="308">
        <v>3.1983075243422547</v>
      </c>
      <c r="D48" s="50">
        <v>16504.59720934957</v>
      </c>
      <c r="E48" s="309">
        <v>1.0382977001934819</v>
      </c>
      <c r="F48" s="50">
        <v>14435.734194598443</v>
      </c>
      <c r="G48" s="310">
        <v>7.357634213451192</v>
      </c>
      <c r="H48" s="78"/>
      <c r="I48" s="311">
        <v>15892.370534738497</v>
      </c>
      <c r="J48" s="312">
        <v>3.275641624044738</v>
      </c>
    </row>
    <row r="49" spans="1:10" ht="12.75" customHeight="1">
      <c r="A49" s="299" t="s">
        <v>106</v>
      </c>
      <c r="B49" s="42">
        <v>12347.334560288025</v>
      </c>
      <c r="C49" s="300">
        <v>2.433377023711202</v>
      </c>
      <c r="D49" s="38">
        <v>16430.443494119583</v>
      </c>
      <c r="E49" s="301">
        <v>0.2631590895980196</v>
      </c>
      <c r="F49" s="38">
        <v>13900.825198164372</v>
      </c>
      <c r="G49" s="302">
        <v>-1.211076695783305</v>
      </c>
      <c r="H49" s="78"/>
      <c r="I49" s="305">
        <v>15764.635433447374</v>
      </c>
      <c r="J49" s="304">
        <v>2.8237269440457737</v>
      </c>
    </row>
    <row r="50" spans="1:10" ht="12.75" customHeight="1">
      <c r="A50" s="299" t="s">
        <v>107</v>
      </c>
      <c r="B50" s="42">
        <v>10899.706242960834</v>
      </c>
      <c r="C50" s="300">
        <v>0.8459788388371408</v>
      </c>
      <c r="D50" s="38">
        <v>14547.666814502716</v>
      </c>
      <c r="E50" s="301">
        <v>-1.8760017744057933</v>
      </c>
      <c r="F50" s="38">
        <v>12222.932681249773</v>
      </c>
      <c r="G50" s="302">
        <v>-0.6680872768720718</v>
      </c>
      <c r="H50" s="78"/>
      <c r="I50" s="305">
        <v>13866.207465354164</v>
      </c>
      <c r="J50" s="304">
        <v>0.858602960830666</v>
      </c>
    </row>
    <row r="51" spans="1:10" ht="12.75" customHeight="1">
      <c r="A51" s="299" t="s">
        <v>108</v>
      </c>
      <c r="B51" s="42">
        <v>10747.03426584944</v>
      </c>
      <c r="C51" s="300">
        <v>1.2064758866746814</v>
      </c>
      <c r="D51" s="38">
        <v>13526.787586142857</v>
      </c>
      <c r="E51" s="301">
        <v>-1.348234663452672</v>
      </c>
      <c r="F51" s="38">
        <v>11705.955363520743</v>
      </c>
      <c r="G51" s="302">
        <v>0.38572594145081496</v>
      </c>
      <c r="H51" s="78"/>
      <c r="I51" s="305">
        <v>12661.41373817317</v>
      </c>
      <c r="J51" s="304">
        <v>2.580407330545029</v>
      </c>
    </row>
    <row r="52" spans="1:10" ht="12.75" customHeight="1">
      <c r="A52" s="313" t="s">
        <v>109</v>
      </c>
      <c r="B52" s="44">
        <v>11048.668718180592</v>
      </c>
      <c r="C52" s="314">
        <v>0.7766987546828261</v>
      </c>
      <c r="D52" s="68">
        <v>14258.23610930847</v>
      </c>
      <c r="E52" s="315">
        <v>-1.3444093283562353</v>
      </c>
      <c r="F52" s="68">
        <v>13210.905364878374</v>
      </c>
      <c r="G52" s="316">
        <v>3.963903763565142</v>
      </c>
      <c r="H52" s="78"/>
      <c r="I52" s="317">
        <v>12955.06865509751</v>
      </c>
      <c r="J52" s="318">
        <v>1.339402562359055</v>
      </c>
    </row>
    <row r="53" spans="1:10" ht="12.75" customHeight="1">
      <c r="A53" s="299" t="s">
        <v>110</v>
      </c>
      <c r="B53" s="42">
        <v>10923.119455468574</v>
      </c>
      <c r="C53" s="300">
        <v>2.666667082827658</v>
      </c>
      <c r="D53" s="38">
        <v>14011.180679679219</v>
      </c>
      <c r="E53" s="301">
        <v>1.6438332891084428</v>
      </c>
      <c r="F53" s="38">
        <v>12389.395553322447</v>
      </c>
      <c r="G53" s="302">
        <v>2.7348547117518507</v>
      </c>
      <c r="H53" s="78"/>
      <c r="I53" s="305">
        <v>11281.558852884424</v>
      </c>
      <c r="J53" s="304">
        <v>5.02076463725804</v>
      </c>
    </row>
    <row r="54" spans="1:10" ht="12.75" customHeight="1" thickBot="1">
      <c r="A54" s="299" t="s">
        <v>111</v>
      </c>
      <c r="B54" s="42">
        <v>8982.193035113518</v>
      </c>
      <c r="C54" s="300">
        <v>4.66733812308658</v>
      </c>
      <c r="D54" s="38">
        <v>13053.07778245577</v>
      </c>
      <c r="E54" s="301">
        <v>2.854597350746758</v>
      </c>
      <c r="F54" s="38">
        <v>12225.595381565136</v>
      </c>
      <c r="G54" s="302">
        <v>5.134572504773828</v>
      </c>
      <c r="H54" s="78"/>
      <c r="I54" s="305">
        <v>11575.484479524683</v>
      </c>
      <c r="J54" s="304">
        <v>5.138951311508322</v>
      </c>
    </row>
    <row r="55" spans="1:10" ht="12.75" customHeight="1" thickBot="1">
      <c r="A55" s="319"/>
      <c r="B55" s="320"/>
      <c r="C55" s="321"/>
      <c r="D55" s="320"/>
      <c r="E55" s="321"/>
      <c r="F55" s="320"/>
      <c r="G55" s="321"/>
      <c r="H55" s="78"/>
      <c r="I55" s="320"/>
      <c r="J55" s="321"/>
    </row>
    <row r="56" spans="1:10" ht="13.5">
      <c r="A56" s="322" t="s">
        <v>112</v>
      </c>
      <c r="B56" s="343">
        <f>LARGE(B8:B54,1)</f>
        <v>14986.730968599824</v>
      </c>
      <c r="C56" s="361" t="str">
        <f>INDEX(A8:A54,MATCH(B56,$B$8:$B$54,0))</f>
        <v>大阪府</v>
      </c>
      <c r="D56" s="372">
        <f>LARGE(D8:D54,1)</f>
        <v>20354.826949670736</v>
      </c>
      <c r="E56" s="323" t="str">
        <f>INDEX(A8:A54,MATCH(D56,$D$8:$D$54,0))</f>
        <v>大阪府</v>
      </c>
      <c r="F56" s="366">
        <f>LARGE(F8:F54,1)</f>
        <v>17458.125266903917</v>
      </c>
      <c r="G56" s="324" t="str">
        <f>INDEX(A8:A54,MATCH(F56,$F$8:$F$54,0))</f>
        <v>大阪府</v>
      </c>
      <c r="I56" s="343">
        <f>LARGE(I8:I54,1)</f>
        <v>24672.262161792674</v>
      </c>
      <c r="J56" s="324" t="str">
        <f>INDEX(A8:A54,MATCH(I56,$I$8:$I$54,0))</f>
        <v>大阪府</v>
      </c>
    </row>
    <row r="57" spans="1:10" ht="13.5">
      <c r="A57" s="325" t="s">
        <v>113</v>
      </c>
      <c r="B57" s="327">
        <f>LARGE(B8:B54,2)</f>
        <v>14505.767415034792</v>
      </c>
      <c r="C57" s="362" t="str">
        <f>INDEX(A8:A54,MATCH(B57,$B$8:$B$54,0))</f>
        <v>広島県</v>
      </c>
      <c r="D57" s="373">
        <f>LARGE(D8:D54,2)</f>
        <v>18970.790342825807</v>
      </c>
      <c r="E57" s="326" t="str">
        <f>INDEX(A8:A54,MATCH(D57,$D$8:$D$54,0))</f>
        <v>広島県</v>
      </c>
      <c r="F57" s="367">
        <f>LARGE(F8:F54,2)</f>
        <v>15855.216355476758</v>
      </c>
      <c r="G57" s="328" t="str">
        <f>INDEX(A8:A54,MATCH(F57,$F$8:$F$54,0))</f>
        <v>広島県</v>
      </c>
      <c r="I57" s="327">
        <f>LARGE(I8:I54,2)</f>
        <v>21192.726421065083</v>
      </c>
      <c r="J57" s="328" t="str">
        <f>INDEX(A8:A54,MATCH(I57,$I$8:$I$54,0))</f>
        <v>広島県</v>
      </c>
    </row>
    <row r="58" spans="1:10" ht="13.5">
      <c r="A58" s="325" t="s">
        <v>114</v>
      </c>
      <c r="B58" s="344">
        <f>LARGE(B8:B54,3)</f>
        <v>13940.917644381223</v>
      </c>
      <c r="C58" s="362" t="str">
        <f>INDEX(A8:A54,MATCH(B58,$B$8:$B$54,0))</f>
        <v>岡山県</v>
      </c>
      <c r="D58" s="374">
        <f>LARGE(D8:D54,3)</f>
        <v>18131.1787801404</v>
      </c>
      <c r="E58" s="326" t="str">
        <f>INDEX(A8:A54,MATCH(D58,$D$8:$D$54,0))</f>
        <v>兵庫県</v>
      </c>
      <c r="F58" s="368">
        <f>LARGE(F8:F54,3)</f>
        <v>15409.170515874945</v>
      </c>
      <c r="G58" s="336" t="str">
        <f>INDEX(A8:A54,MATCH(F58,$F$8:$F$54,0))</f>
        <v>愛知県</v>
      </c>
      <c r="I58" s="344">
        <f>LARGE(I8:I54,3)</f>
        <v>20586.57122785819</v>
      </c>
      <c r="J58" s="328" t="str">
        <f>INDEX(A8:A54,MATCH(I58,$I$8:$I$54,0))</f>
        <v>福岡県</v>
      </c>
    </row>
    <row r="59" spans="1:10" ht="13.5">
      <c r="A59" s="329" t="s">
        <v>115</v>
      </c>
      <c r="B59" s="345">
        <f>SMALL(B8:B54,3)</f>
        <v>10564.63043742448</v>
      </c>
      <c r="C59" s="363" t="str">
        <f>INDEX(A8:A54,MATCH(B59,$B$8:$B$54,0))</f>
        <v>福井県</v>
      </c>
      <c r="D59" s="375">
        <f>SMALL(D8:D54,3)</f>
        <v>13053.07778245577</v>
      </c>
      <c r="E59" s="331" t="str">
        <f>INDEX(A8:A54,MATCH(D59,$D$8:$D$54,0))</f>
        <v>沖縄県</v>
      </c>
      <c r="F59" s="369">
        <f>SMALL(F8:F54,3)</f>
        <v>12046.499349362266</v>
      </c>
      <c r="G59" s="332" t="str">
        <f>INDEX(A8:A54,MATCH(F59,$F$8:$F$54,0))</f>
        <v>静岡県</v>
      </c>
      <c r="I59" s="345">
        <f>SMALL(I8:I54,3)</f>
        <v>11442.01840549405</v>
      </c>
      <c r="J59" s="332" t="str">
        <f>INDEX(A8:A54,MATCH(I59,$I$8:$I$54,0))</f>
        <v>石川県</v>
      </c>
    </row>
    <row r="60" spans="1:10" ht="13.5">
      <c r="A60" s="325" t="s">
        <v>116</v>
      </c>
      <c r="B60" s="344">
        <f>SMALL(B8:B54,2)</f>
        <v>10203.60726912704</v>
      </c>
      <c r="C60" s="362" t="str">
        <f>INDEX(A8:A54,MATCH(B60,$B$8:$B$54,0))</f>
        <v>青森県</v>
      </c>
      <c r="D60" s="374">
        <f>SMALL(D8:D54,2)</f>
        <v>12674.469502401063</v>
      </c>
      <c r="E60" s="326" t="str">
        <f>INDEX(A8:A54,MATCH(D60,$D$8:$D$54,0))</f>
        <v>青森県</v>
      </c>
      <c r="F60" s="368">
        <f>SMALL(F8:F54,2)</f>
        <v>11705.955363520743</v>
      </c>
      <c r="G60" s="328" t="str">
        <f>INDEX(A8:A54,MATCH(F60,$F$8:$F$54,0))</f>
        <v>大分県</v>
      </c>
      <c r="I60" s="344">
        <f>SMALL(I8:I54,2)</f>
        <v>11281.558852884424</v>
      </c>
      <c r="J60" s="328" t="str">
        <f>INDEX(A8:A54,MATCH(I60,$I$8:$I$54,0))</f>
        <v>鹿児島県</v>
      </c>
    </row>
    <row r="61" spans="1:10" ht="13.5">
      <c r="A61" s="346" t="s">
        <v>117</v>
      </c>
      <c r="B61" s="347">
        <f>SMALL(B8:B54,1)</f>
        <v>8982.193035113518</v>
      </c>
      <c r="C61" s="364" t="str">
        <f>INDEX(A8:A54,MATCH(B61,$B$8:$B$54,0))</f>
        <v>沖縄県</v>
      </c>
      <c r="D61" s="376">
        <f>SMALL(D8:D54,1)</f>
        <v>12674.294383692231</v>
      </c>
      <c r="E61" s="335" t="str">
        <f>INDEX(A8:A54,MATCH(D61,$D$8:$D$54,0))</f>
        <v>鳥取県</v>
      </c>
      <c r="F61" s="370">
        <f>SMALL(F8:F54,1)</f>
        <v>11300.396953306104</v>
      </c>
      <c r="G61" s="328" t="str">
        <f>INDEX(A8:A54,MATCH(F61,$F$8:$F$54,0))</f>
        <v>福井県</v>
      </c>
      <c r="I61" s="347">
        <f>SMALL(I8:I54,1)</f>
        <v>9835.82978196847</v>
      </c>
      <c r="J61" s="336" t="str">
        <f>INDEX(A8:A54,MATCH(I61,$I$8:$I$54,0))</f>
        <v>青森県</v>
      </c>
    </row>
    <row r="62" spans="1:10" ht="14.25" thickBot="1">
      <c r="A62" s="337" t="s">
        <v>118</v>
      </c>
      <c r="B62" s="338">
        <f>IF(B61=0,0,B56/B61)</f>
        <v>1.6684935304789317</v>
      </c>
      <c r="C62" s="365"/>
      <c r="D62" s="377">
        <f>IF(D61=0,0,D56/D61)</f>
        <v>1.605992912383422</v>
      </c>
      <c r="E62" s="339"/>
      <c r="F62" s="371">
        <f>IF(F61=0,0,F56/F61)</f>
        <v>1.5449125671462607</v>
      </c>
      <c r="G62" s="378"/>
      <c r="H62" s="340"/>
      <c r="I62" s="338">
        <f>IF(I61=0,0,I56/I61)</f>
        <v>2.5084067850607874</v>
      </c>
      <c r="J62" s="341"/>
    </row>
    <row r="63" spans="1:10" ht="13.5">
      <c r="A63" s="342"/>
      <c r="B63" s="78"/>
      <c r="C63" s="78"/>
      <c r="D63" s="78"/>
      <c r="E63" s="78"/>
      <c r="F63" s="78"/>
      <c r="G63" s="78"/>
      <c r="H63" s="78"/>
      <c r="I63" s="78"/>
      <c r="J63" s="78"/>
    </row>
    <row r="64" ht="13.5">
      <c r="A64" s="342"/>
    </row>
    <row r="73" ht="13.5">
      <c r="E73" s="34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国民健康保険中央会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y-takagi</cp:lastModifiedBy>
  <cp:lastPrinted>2012-02-22T07:41:41Z</cp:lastPrinted>
  <dcterms:created xsi:type="dcterms:W3CDTF">2009-12-09T05:20:57Z</dcterms:created>
  <dcterms:modified xsi:type="dcterms:W3CDTF">2017-03-27T08:10:15Z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-829155841</vt:i4>
  </property>
  <property fmtid="{D5CDD505-2E9C-101B-9397-08002B2CF9AE}" pid="3" name="_EmailSubject">
    <vt:lpwstr>速報システム 雛形ファイル修正のご連絡</vt:lpwstr>
  </property>
  <property fmtid="{D5CDD505-2E9C-101B-9397-08002B2CF9AE}" pid="4" name="_AuthorEmail">
    <vt:lpwstr>suenaga@kokuho.or.jp</vt:lpwstr>
  </property>
  <property fmtid="{D5CDD505-2E9C-101B-9397-08002B2CF9AE}" pid="5" name="_AuthorEmailDisplayName">
    <vt:lpwstr>204 末永 明</vt:lpwstr>
  </property>
  <property fmtid="{D5CDD505-2E9C-101B-9397-08002B2CF9AE}" pid="6" name="_ReviewingToolsShownOnce">
    <vt:lpwstr/>
  </property>
</Properties>
</file>