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656" activeTab="0"/>
  </bookViews>
  <sheets>
    <sheet name="上半期分" sheetId="1" r:id="rId1"/>
    <sheet name="表１" sheetId="2" r:id="rId2"/>
    <sheet name="表２-１(国保・後期高齢者)" sheetId="3" r:id="rId3"/>
    <sheet name="表２-２(市町村国保)" sheetId="4" r:id="rId4"/>
    <sheet name="表２-３(国保組合)" sheetId="5" r:id="rId5"/>
    <sheet name="表３-１一人当たり医療費（市町村国保）" sheetId="6" r:id="rId6"/>
    <sheet name="表３-２（一人当たり入院医療費）" sheetId="7" r:id="rId7"/>
    <sheet name="表３-３（一人当たり入院外医療費）" sheetId="8" r:id="rId8"/>
    <sheet name="表３-４（一人当たり歯科医療費）" sheetId="9" r:id="rId9"/>
    <sheet name="表３-５（一人当たり調剤医療費）" sheetId="10" r:id="rId10"/>
    <sheet name="表４（医療費）" sheetId="11" r:id="rId11"/>
    <sheet name="（参考）被保険者数" sheetId="12" r:id="rId12"/>
  </sheets>
  <externalReferences>
    <externalReference r:id="rId15"/>
    <externalReference r:id="rId16"/>
    <externalReference r:id="rId17"/>
    <externalReference r:id="rId18"/>
  </externalReferences>
  <definedNames>
    <definedName name="_Key1" hidden="1">#REF!</definedName>
    <definedName name="_Order1" hidden="1">255</definedName>
    <definedName name="_Sort" hidden="1">#REF!</definedName>
    <definedName name="D２">#REF!</definedName>
    <definedName name="D４_２">#REF!</definedName>
    <definedName name="D６_３">#REF!</definedName>
    <definedName name="D８_２確定">#REF!</definedName>
    <definedName name="D８_２返戻">#REF!</definedName>
    <definedName name="HTML_CodePage" hidden="1">932</definedName>
    <definedName name="HTML_Control" localSheetId="7" hidden="1">{"'確定金額'!$A$3:$E$37"}</definedName>
    <definedName name="HTML_Control" localSheetId="8" hidden="1">{"'確定金額'!$A$3:$E$37"}</definedName>
    <definedName name="HTML_Control" localSheetId="9"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#REF!</definedName>
    <definedName name="ktg金額前月">#REF!</definedName>
    <definedName name="ktg金額前年同月">#REF!</definedName>
    <definedName name="ktg件数">#REF!</definedName>
    <definedName name="ktg件数前月">#REF!</definedName>
    <definedName name="ktg件数前年同月">#REF!</definedName>
    <definedName name="SSORT">[1]!SSORT</definedName>
    <definedName name="ｺﾋﾟｰ元">#REF!</definedName>
    <definedName name="コピー先">#REF!</definedName>
    <definedName name="デｰタ取込">[3]!デｰタ取込</definedName>
    <definedName name="実績SIRT">[2]!実績SIRT</definedName>
    <definedName name="対前年度比">#REF!</definedName>
    <definedName name="第１表">#REF!</definedName>
    <definedName name="第１表の２">#REF!</definedName>
    <definedName name="第２表">#REF!</definedName>
    <definedName name="第３表">#REF!</definedName>
    <definedName name="第４表">#REF!</definedName>
    <definedName name="第４表の２">#REF!</definedName>
    <definedName name="第５表">#REF!</definedName>
    <definedName name="第６表">#REF!</definedName>
    <definedName name="第６表の２">#REF!</definedName>
    <definedName name="第６表の３">#REF!</definedName>
    <definedName name="第７表">#REF!</definedName>
    <definedName name="第７表の２">#REF!</definedName>
    <definedName name="第８表の２確定">#REF!</definedName>
    <definedName name="第８表の２返戻">#REF!</definedName>
    <definedName name="第８表確定">#REF!</definedName>
    <definedName name="第８表返戻">#REF!</definedName>
  </definedNames>
  <calcPr fullCalcOnLoad="1"/>
</workbook>
</file>

<file path=xl/sharedStrings.xml><?xml version="1.0" encoding="utf-8"?>
<sst xmlns="http://schemas.openxmlformats.org/spreadsheetml/2006/main" count="778" uniqueCount="152">
  <si>
    <t>国民健康保険中央会</t>
  </si>
  <si>
    <t>表１　総括表</t>
  </si>
  <si>
    <t>国保計</t>
  </si>
  <si>
    <t>うち前期高齢者</t>
  </si>
  <si>
    <t>うち退職者等</t>
  </si>
  <si>
    <t>後期高齢者</t>
  </si>
  <si>
    <t>(市町村+組合)</t>
  </si>
  <si>
    <t>医療費（億円）</t>
  </si>
  <si>
    <t>件数（万件）</t>
  </si>
  <si>
    <t>日数（万日）</t>
  </si>
  <si>
    <t>被保険者数（万人）</t>
  </si>
  <si>
    <t>(市町村)</t>
  </si>
  <si>
    <t>医療費（億円）</t>
  </si>
  <si>
    <t>日数（万日）</t>
  </si>
  <si>
    <t>被保険者数（万人）</t>
  </si>
  <si>
    <t>（組合）</t>
  </si>
  <si>
    <t>日数（万日）</t>
  </si>
  <si>
    <t>○稼働日数</t>
  </si>
  <si>
    <t>日数</t>
  </si>
  <si>
    <t>稼働日</t>
  </si>
  <si>
    <t>平日</t>
  </si>
  <si>
    <t>土曜</t>
  </si>
  <si>
    <t>休日</t>
  </si>
  <si>
    <t>合計</t>
  </si>
  <si>
    <t>1人当たり医療費（円）</t>
  </si>
  <si>
    <t>1人当たり日数（日）</t>
  </si>
  <si>
    <t>1日当たり医療費（円）</t>
  </si>
  <si>
    <t>(組合)</t>
  </si>
  <si>
    <t>表２-１　種類別医療費　（国保（市町村+組合）・後期高齢者）</t>
  </si>
  <si>
    <t>(実数)</t>
  </si>
  <si>
    <t>医療費
（億円）</t>
  </si>
  <si>
    <t>合計</t>
  </si>
  <si>
    <t>入院</t>
  </si>
  <si>
    <t>入院外</t>
  </si>
  <si>
    <t>歯科</t>
  </si>
  <si>
    <t>調剤</t>
  </si>
  <si>
    <t>食事・生活療養</t>
  </si>
  <si>
    <t>訪問看護</t>
  </si>
  <si>
    <t>件数
（万件）</t>
  </si>
  <si>
    <t>入院</t>
  </si>
  <si>
    <t>歯科</t>
  </si>
  <si>
    <t>日数
（万日）</t>
  </si>
  <si>
    <t>枚数(万枚）</t>
  </si>
  <si>
    <t>回数（万回）</t>
  </si>
  <si>
    <t>(諸率)</t>
  </si>
  <si>
    <t>1人当たり
医療費（円）</t>
  </si>
  <si>
    <t>1人当たり
日数（日）</t>
  </si>
  <si>
    <t>(処方箋枚数)</t>
  </si>
  <si>
    <t>(回数)</t>
  </si>
  <si>
    <t>1人当たり日数</t>
  </si>
  <si>
    <t>1日当たり
医療費（円）</t>
  </si>
  <si>
    <t>(1枚当たり)</t>
  </si>
  <si>
    <t>(1回当たり)</t>
  </si>
  <si>
    <t>1日当たり医療費</t>
  </si>
  <si>
    <t>1件当たり
医療費（円）</t>
  </si>
  <si>
    <t>※日数 ： 調剤については調剤報酬明細書における処方箋枚数。食事療養については入院時食事回数。</t>
  </si>
  <si>
    <t>表２-２　種類別医療費　（市町村国保）</t>
  </si>
  <si>
    <t>市町村計</t>
  </si>
  <si>
    <t>表２-３　種類別医療費　（国保組合）</t>
  </si>
  <si>
    <t>組合計</t>
  </si>
  <si>
    <t>（単位：円）</t>
  </si>
  <si>
    <t>市町村計</t>
  </si>
  <si>
    <t>うち前期高齢者</t>
  </si>
  <si>
    <r>
      <t>後期</t>
    </r>
    <r>
      <rPr>
        <sz val="11"/>
        <rFont val="ＭＳ Ｐゴシック"/>
        <family val="3"/>
      </rPr>
      <t>高齢者</t>
    </r>
  </si>
  <si>
    <t>全国平均</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</si>
  <si>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</si>
  <si>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</si>
  <si>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</si>
  <si>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</si>
  <si>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</si>
  <si>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</si>
  <si>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</si>
  <si>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</si>
  <si>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</si>
  <si>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</si>
  <si>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</si>
  <si>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</si>
  <si>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</si>
  <si>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</si>
  <si>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</si>
  <si>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</si>
  <si>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</si>
  <si>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</si>
  <si>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</si>
  <si>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</si>
  <si>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</si>
  <si>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</si>
  <si>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</si>
  <si>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</si>
  <si>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</si>
  <si>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</si>
  <si>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</si>
  <si>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</si>
  <si>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</si>
  <si>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</si>
  <si>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</si>
  <si>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</si>
  <si>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</si>
  <si>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</si>
  <si>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</si>
  <si>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</si>
  <si>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</si>
  <si>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</si>
  <si>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</si>
  <si>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</si>
  <si>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</si>
  <si>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</si>
  <si>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</si>
  <si>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</si>
  <si>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</si>
  <si>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</si>
  <si>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</si>
  <si>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１位</t>
  </si>
  <si>
    <t>２位</t>
  </si>
  <si>
    <t>３位</t>
  </si>
  <si>
    <t>４５位</t>
  </si>
  <si>
    <t>４６位</t>
  </si>
  <si>
    <t>４７位</t>
  </si>
  <si>
    <t>１位/４７位</t>
  </si>
  <si>
    <t>表３－２ 都道府県別 入院医療費（被保険者1人当たり）（市町村国保・後期高齢者）</t>
  </si>
  <si>
    <t>表４ 都道府県別 医療費（市町村国保・後期高齢者）</t>
  </si>
  <si>
    <t>（単位：百万円）</t>
  </si>
  <si>
    <t>全国計</t>
  </si>
  <si>
    <t>（参考）　都道府県別　被保険者数（市町村国保・後期高齢者）</t>
  </si>
  <si>
    <t>（単位：人）</t>
  </si>
  <si>
    <t>全国計</t>
  </si>
  <si>
    <t>入院外</t>
  </si>
  <si>
    <t>入院外</t>
  </si>
  <si>
    <t>入院外</t>
  </si>
  <si>
    <t>表３－３都道府県別 入院外医療費（被保険者1人当たり）（市町村国保・後期高齢者）</t>
  </si>
  <si>
    <t>表３－４都道府県別 歯科医療費（被保険者1人当たり）（市町村国保・後期高齢者）</t>
  </si>
  <si>
    <t>表３－５都道府県別 調剤医療費（被保険者1人当たり）（市町村国保・後期高齢者）</t>
  </si>
  <si>
    <t>表３－１ 都道府県別 医療費（被保険者1人当たり）（市町村国保・後期高齢者）</t>
  </si>
  <si>
    <t>対前年比</t>
  </si>
  <si>
    <t>対前年同期</t>
  </si>
  <si>
    <t>平成26年4月～平成26年9月(上半期) 国民健康保険・後期高齢者医療 医療費速報</t>
  </si>
  <si>
    <t>平成26年4月～平成26年9月(上半期) 国民健康保険・後期高齢者医療 医療費速報</t>
  </si>
  <si>
    <t>平成26年4月～平成26年9月(上半期) 国民健康保険・後期高齢者医療 医療費速報</t>
  </si>
  <si>
    <t xml:space="preserve">平成26年度上半期分 国保・後期高齢者医療　医療費速報 </t>
  </si>
  <si>
    <t>（平成27年1月23日発表）</t>
  </si>
  <si>
    <t>　国保・後期高齢者医療　医療費速報は、国保連合会が毎月審査確定したレセプトの件数、日数、医療費の総額を明らかにするとともに、保険者から提供された被保険者数と併せて被保険者一人当たり医療費等の診療諸率の算出を行って、医療費の動向を明らかにしようとするものである。</t>
  </si>
  <si>
    <t>(1)</t>
  </si>
  <si>
    <t>医療費総額</t>
  </si>
  <si>
    <t>　平成26年度上半期における国保の医療費は5兆8,203億円(対前年同期比0.4％増)、後期高齢者は7兆1,084億円(同1.6％増)で、合わせて国保連合会が審査確定した医療費総額は12兆9,286億円であった。</t>
  </si>
  <si>
    <t>(2)</t>
  </si>
  <si>
    <t>被保険者数</t>
  </si>
  <si>
    <t>　平成26年度上半期における国保の平均被保険者数は3,692万人(同2.2％減)、後期高齢者の平均被保険者数は1,549万人(同1.7％増)でであった。</t>
  </si>
  <si>
    <t>(3)</t>
  </si>
  <si>
    <t>一人当たり医療費</t>
  </si>
  <si>
    <t xml:space="preserve">　平成26年度上半期における市町村国保の被保険者一人当たり医療費額は163,343円、都道府県別比較をすると、最も高いのは山口県の202,382円、最も低いのは茨城県の141,603円で両者の倍率は1.43倍になっている。
　後期高齢者の被保険者一人当たり医療費額は458,893円、都道府県比較では、最も高いのは福岡県の582,916円、最も低いのは新潟県の370,282円で両者の倍率は1.57倍になっている。
</t>
  </si>
  <si>
    <t>※</t>
  </si>
  <si>
    <t>数字は四捨五入による。したがって合計とその内訳の計とは一致しない場合がある。</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</si>
</sst>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Red]\-#,##0.00\ "/>
    <numFmt numFmtId="178" formatCode="#,##0_ ;[Red]\-#,##0\ "/>
    <numFmt numFmtId="179" formatCode="0.00_ ;[Red]\-0.00\ "/>
    <numFmt numFmtId="180" formatCode="0.000;&quot;▲ &quot;0.000"/>
    <numFmt numFmtId="181" formatCode="&quot;　&quot;@"/>
    <numFmt numFmtId="182" formatCode="#,##0;&quot;▲ &quot;#,##0"/>
    <numFmt numFmtId="183" formatCode="#,##0.0;&quot;▲ &quot;#,##0.0"/>
    <numFmt numFmtId="184" formatCode="#,##0_);[Red]\(#,##0\)"/>
    <numFmt numFmtId="185" formatCode="#,##0.00;&quot;▲ &quot;#,##0.00"/>
    <numFmt numFmtId="186" formatCode="\(##0.0\);\(##0.0\)"/>
    <numFmt numFmtId="187" formatCode="0.00_ "/>
    <numFmt numFmtId="188" formatCode="0.00&quot;倍&quot;"/>
    <numFmt numFmtId="189" formatCode="0.0&quot;倍&quot;"/>
    <numFmt numFmtId="190" formatCode="\(##0.0\);&quot;(▲&quot;##0.0\)"/>
    <numFmt numFmtId="191" formatCode="\(\ ##0.0\ \);&quot;( ▲&quot;##0.0\ \)"/>
    <numFmt numFmtId="192" formatCode="&quot;＋&quot;0.0&quot;日&quot;;&quot;▲&quot;##0.0&quot;日&quot;"/>
    <numFmt numFmtId="193" formatCode="0&quot;日&quot;"/>
    <numFmt numFmtId="194" formatCode="0.0&quot;日&quot;"/>
    <numFmt numFmtId="195" formatCode="0.000000_);[Red]\(0.000000\)"/>
    <numFmt numFmtId="196" formatCode="0.0;&quot;▲ &quot;0.0"/>
    <numFmt numFmtId="197" formatCode="#,##0.00_ "/>
    <numFmt numFmtId="198" formatCode="#,##0.000_ "/>
    <numFmt numFmtId="199" formatCode="#,##0.00_);[Red]\(#,##0.00\)"/>
    <numFmt numFmtId="200" formatCode="#,##0.0;[Red]\-#,##0.0"/>
    <numFmt numFmtId="201" formatCode="0;&quot;▲ &quot;0"/>
    <numFmt numFmtId="202" formatCode="0.00;&quot;▲ &quot;0.00"/>
    <numFmt numFmtId="203" formatCode="0.0_ "/>
    <numFmt numFmtId="204" formatCode="#,##0.0_ "/>
    <numFmt numFmtId="205" formatCode="0_ "/>
    <numFmt numFmtId="206" formatCode="[$-411]e&quot;年&quot;m&quot;月&quot;"/>
    <numFmt numFmtId="207" formatCode="0.00_);[Red]\(0.00\)"/>
    <numFmt numFmtId="208" formatCode="0.000_);[Red]\(0.000\)"/>
    <numFmt numFmtId="209" formatCode="0.000_ "/>
    <numFmt numFmtId="210" formatCode="#,##0.000_);[Red]\(#,##0.000\)"/>
    <numFmt numFmtId="211" formatCode="&quot;Yes&quot;;&quot;Yes&quot;;&quot;No&quot;"/>
    <numFmt numFmtId="212" formatCode="&quot;True&quot;;&quot;True&quot;;&quot;False&quot;"/>
    <numFmt numFmtId="213" formatCode="&quot;On&quot;;&quot;On&quot;;&quot;Off&quot;"/>
    <numFmt numFmtId="214" formatCode="[$€-2]\ #,##0.00_);[Red]\([$€-2]\ #,##0.00\)"/>
  </numFmts>
  <fonts count="59">
    <font>
      <sz val="10"/>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14"/>
      <name val="ＭＳ ・団"/>
      <family val="1"/>
    </font>
    <font>
      <sz val="14"/>
      <name val="ＭＳ 明朝"/>
      <family val="1"/>
    </font>
    <font>
      <sz val="6"/>
      <name val="ＭＳ Ｐゴシック"/>
      <family val="3"/>
    </font>
    <font>
      <sz val="14"/>
      <name val="HG丸ｺﾞｼｯｸM-PRO"/>
      <family val="3"/>
    </font>
    <font>
      <sz val="11"/>
      <name val="HG丸ｺﾞｼｯｸM-PRO"/>
      <family val="3"/>
    </font>
    <font>
      <sz val="10"/>
      <name val="ＭＳ Ｐゴシック"/>
      <family val="3"/>
    </font>
    <font>
      <b/>
      <sz val="11"/>
      <name val="ＭＳ Ｐゴシック"/>
      <family val="3"/>
    </font>
    <font>
      <sz val="8"/>
      <name val="ＭＳ Ｐゴシック"/>
      <family val="3"/>
    </font>
    <font>
      <sz val="9"/>
      <name val="ＭＳ Ｐゴシック"/>
      <family val="3"/>
    </font>
    <font>
      <sz val="11"/>
      <color indexed="9"/>
      <name val="ＭＳ Ｐゴシック"/>
      <family val="3"/>
    </font>
    <font>
      <sz val="8"/>
      <color indexed="9"/>
      <name val="ＭＳ Ｐゴシック"/>
      <family val="3"/>
    </font>
    <font>
      <sz val="9"/>
      <color indexed="9"/>
      <name val="ＭＳ Ｐゴシック"/>
      <family val="3"/>
    </font>
    <font>
      <sz val="9"/>
      <color indexed="10"/>
      <name val="ＭＳ Ｐゴシック"/>
      <family val="3"/>
    </font>
    <font>
      <sz val="14"/>
      <name val="ＭＳ Ｐゴシック"/>
      <family val="3"/>
    </font>
    <font>
      <sz val="10"/>
      <name val="HG丸ｺﾞｼｯｸM-PRO"/>
      <family val="3"/>
    </font>
    <font>
      <sz val="7"/>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明朝"/>
      <family val="1"/>
    </font>
    <font>
      <sz val="6"/>
      <name val="ＭＳ 明朝"/>
      <family val="1"/>
    </font>
    <font>
      <b/>
      <sz val="16"/>
      <name val="ＭＳ 明朝"/>
      <family val="1"/>
    </font>
    <font>
      <b/>
      <sz val="14"/>
      <name val="ＭＳ 明朝"/>
      <family val="1"/>
    </font>
    <font>
      <sz val="11"/>
      <name val="ＭＳ 明朝"/>
      <family val="1"/>
    </font>
    <font>
      <sz val="11"/>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hair"/>
      <right style="thin"/>
      <top style="hair"/>
      <bottom style="medium"/>
    </border>
    <border>
      <left style="thin"/>
      <right style="hair"/>
      <top>
        <color indexed="63"/>
      </top>
      <bottom style="medium"/>
    </border>
    <border>
      <left style="thin"/>
      <right>
        <color indexed="63"/>
      </right>
      <top>
        <color indexed="63"/>
      </top>
      <bottom style="medium"/>
    </border>
    <border>
      <left style="hair"/>
      <right style="medium"/>
      <top style="hair"/>
      <bottom style="medium"/>
    </border>
    <border>
      <left style="medium"/>
      <right>
        <color indexed="63"/>
      </right>
      <top>
        <color indexed="63"/>
      </top>
      <bottom style="medium"/>
    </border>
    <border>
      <left style="hair"/>
      <right style="thin"/>
      <top style="medium"/>
      <bottom>
        <color indexed="63"/>
      </bottom>
    </border>
    <border>
      <left style="thin"/>
      <right style="hair"/>
      <top style="medium"/>
      <bottom>
        <color indexed="63"/>
      </bottom>
    </border>
    <border>
      <left style="hair"/>
      <right style="medium"/>
      <top style="medium"/>
      <bottom>
        <color indexed="63"/>
      </bottom>
    </border>
    <border>
      <left style="medium"/>
      <right>
        <color indexed="63"/>
      </right>
      <top>
        <color indexed="63"/>
      </top>
      <bottom>
        <color indexed="63"/>
      </bottom>
    </border>
    <border>
      <left style="hair"/>
      <right style="medium"/>
      <top>
        <color indexed="63"/>
      </top>
      <bottom>
        <color indexed="63"/>
      </bottom>
    </border>
    <border>
      <left style="medium"/>
      <right style="medium"/>
      <top>
        <color indexed="63"/>
      </top>
      <bottom>
        <color indexed="63"/>
      </bottom>
    </border>
    <border>
      <left style="hair"/>
      <right style="thin"/>
      <top>
        <color indexed="63"/>
      </top>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style="hair"/>
      <right style="medium"/>
      <top>
        <color indexed="63"/>
      </top>
      <bottom style="hair"/>
    </border>
    <border>
      <left style="medium"/>
      <right style="medium"/>
      <top style="hair"/>
      <bottom>
        <color indexed="63"/>
      </bottom>
    </border>
    <border>
      <left>
        <color indexed="63"/>
      </left>
      <right>
        <color indexed="63"/>
      </right>
      <top style="hair"/>
      <bottom>
        <color indexed="63"/>
      </bottom>
    </border>
    <border>
      <left style="hair"/>
      <right style="thin"/>
      <top style="hair"/>
      <bottom>
        <color indexed="63"/>
      </bottom>
    </border>
    <border>
      <left style="thin"/>
      <right>
        <color indexed="63"/>
      </right>
      <top style="hair"/>
      <bottom>
        <color indexed="63"/>
      </bottom>
    </border>
    <border>
      <left style="thin"/>
      <right style="hair"/>
      <top style="hair"/>
      <bottom>
        <color indexed="63"/>
      </bottom>
    </border>
    <border>
      <left>
        <color indexed="63"/>
      </left>
      <right style="thin"/>
      <top style="hair"/>
      <bottom>
        <color indexed="63"/>
      </bottom>
    </border>
    <border>
      <left style="hair"/>
      <right style="medium"/>
      <top style="hair"/>
      <bottom>
        <color indexed="63"/>
      </bottom>
    </border>
    <border>
      <left style="medium"/>
      <right>
        <color indexed="63"/>
      </right>
      <top style="hair"/>
      <bottom style="medium"/>
    </border>
    <border>
      <left style="hair"/>
      <right style="medium"/>
      <top>
        <color indexed="63"/>
      </top>
      <bottom style="medium"/>
    </border>
    <border>
      <left style="medium"/>
      <right style="medium"/>
      <top style="thin"/>
      <bottom>
        <color indexed="63"/>
      </bottom>
    </border>
    <border>
      <left>
        <color indexed="63"/>
      </left>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right style="hair"/>
      <top style="thin"/>
      <bottom>
        <color indexed="63"/>
      </bottom>
    </border>
    <border>
      <left>
        <color indexed="63"/>
      </left>
      <right style="thin"/>
      <top style="thin"/>
      <bottom>
        <color indexed="63"/>
      </bottom>
    </border>
    <border>
      <left style="hair"/>
      <right style="medium"/>
      <top style="thin"/>
      <bottom>
        <color indexed="63"/>
      </bottom>
    </border>
    <border>
      <left style="medium"/>
      <right style="medium"/>
      <top>
        <color indexed="63"/>
      </top>
      <bottom style="hair"/>
    </border>
    <border>
      <left>
        <color indexed="63"/>
      </left>
      <right>
        <color indexed="63"/>
      </right>
      <top>
        <color indexed="63"/>
      </top>
      <bottom style="hair"/>
    </border>
    <border>
      <left style="hair"/>
      <right style="thin"/>
      <top>
        <color indexed="63"/>
      </top>
      <bottom style="hair"/>
    </border>
    <border>
      <left style="thin"/>
      <right>
        <color indexed="63"/>
      </right>
      <top>
        <color indexed="63"/>
      </top>
      <bottom style="hair"/>
    </border>
    <border>
      <left style="thin"/>
      <right style="hair"/>
      <top>
        <color indexed="63"/>
      </top>
      <bottom style="hair"/>
    </border>
    <border>
      <left>
        <color indexed="63"/>
      </left>
      <right style="thin"/>
      <top>
        <color indexed="63"/>
      </top>
      <bottom style="hair"/>
    </border>
    <border>
      <left style="medium"/>
      <right style="medium"/>
      <top style="hair"/>
      <bottom style="thin"/>
    </border>
    <border>
      <left>
        <color indexed="63"/>
      </left>
      <right>
        <color indexed="63"/>
      </right>
      <top style="hair"/>
      <bottom style="thin"/>
    </border>
    <border>
      <left style="hair"/>
      <right style="thin"/>
      <top style="hair"/>
      <bottom style="thin"/>
    </border>
    <border>
      <left style="thin"/>
      <right style="hair"/>
      <top style="hair"/>
      <bottom style="thin"/>
    </border>
    <border>
      <left>
        <color indexed="63"/>
      </left>
      <right style="thin"/>
      <top style="hair"/>
      <bottom style="thin"/>
    </border>
    <border>
      <left style="thin"/>
      <right>
        <color indexed="63"/>
      </right>
      <top style="hair"/>
      <bottom style="medium"/>
    </border>
    <border>
      <left>
        <color indexed="63"/>
      </left>
      <right style="medium"/>
      <top>
        <color indexed="63"/>
      </top>
      <bottom>
        <color indexed="63"/>
      </bottom>
    </border>
    <border>
      <left>
        <color indexed="63"/>
      </left>
      <right style="medium"/>
      <top>
        <color indexed="63"/>
      </top>
      <bottom style="hair"/>
    </border>
    <border>
      <left style="medium"/>
      <right style="medium"/>
      <top style="hair"/>
      <bottom style="medium"/>
    </border>
    <border>
      <left>
        <color indexed="63"/>
      </left>
      <right>
        <color indexed="63"/>
      </right>
      <top style="hair"/>
      <bottom style="medium"/>
    </border>
    <border>
      <left style="thin"/>
      <right style="hair"/>
      <top style="hair"/>
      <bottom style="medium"/>
    </border>
    <border>
      <left>
        <color indexed="63"/>
      </left>
      <right style="medium"/>
      <top style="hair"/>
      <bottom style="medium"/>
    </border>
    <border>
      <left style="medium"/>
      <right style="medium"/>
      <top>
        <color indexed="63"/>
      </top>
      <bottom style="thin"/>
    </border>
    <border>
      <left>
        <color indexed="63"/>
      </left>
      <right>
        <color indexed="63"/>
      </right>
      <top>
        <color indexed="63"/>
      </top>
      <bottom style="thin"/>
    </border>
    <border>
      <left style="hair"/>
      <right style="thin"/>
      <top>
        <color indexed="63"/>
      </top>
      <bottom style="thin"/>
    </border>
    <border>
      <left style="thin"/>
      <right>
        <color indexed="63"/>
      </right>
      <top>
        <color indexed="63"/>
      </top>
      <bottom style="thin"/>
    </border>
    <border>
      <left style="thin"/>
      <right style="hair"/>
      <top>
        <color indexed="63"/>
      </top>
      <bottom style="thin"/>
    </border>
    <border>
      <left>
        <color indexed="63"/>
      </left>
      <right style="thin"/>
      <top>
        <color indexed="63"/>
      </top>
      <bottom style="thin"/>
    </border>
    <border>
      <left style="hair"/>
      <right style="medium"/>
      <top>
        <color indexed="63"/>
      </top>
      <bottom style="thin"/>
    </border>
    <border>
      <left>
        <color indexed="63"/>
      </left>
      <right style="medium"/>
      <top style="thin"/>
      <bottom>
        <color indexed="63"/>
      </bottom>
    </border>
    <border>
      <left style="hair"/>
      <right style="thin"/>
      <top>
        <color indexed="63"/>
      </top>
      <bottom style="medium"/>
    </border>
    <border>
      <left>
        <color indexed="63"/>
      </left>
      <right style="medium"/>
      <top>
        <color indexed="63"/>
      </top>
      <bottom style="medium"/>
    </border>
    <border>
      <left style="medium"/>
      <right style="hair"/>
      <top>
        <color indexed="63"/>
      </top>
      <bottom style="medium"/>
    </border>
    <border>
      <left style="thin"/>
      <right style="medium"/>
      <top>
        <color indexed="63"/>
      </top>
      <bottom>
        <color indexed="63"/>
      </bottom>
    </border>
    <border>
      <left style="medium"/>
      <right style="hair"/>
      <top>
        <color indexed="63"/>
      </top>
      <bottom>
        <color indexed="63"/>
      </bottom>
    </border>
    <border>
      <left style="thin"/>
      <right style="medium"/>
      <top style="hair"/>
      <bottom>
        <color indexed="63"/>
      </bottom>
    </border>
    <border>
      <left>
        <color indexed="63"/>
      </left>
      <right style="medium"/>
      <top style="hair"/>
      <bottom>
        <color indexed="63"/>
      </bottom>
    </border>
    <border>
      <left style="medium"/>
      <right style="hair"/>
      <top style="hair"/>
      <bottom>
        <color indexed="63"/>
      </bottom>
    </border>
    <border>
      <left style="thin"/>
      <right style="medium"/>
      <top>
        <color indexed="63"/>
      </top>
      <bottom style="hair"/>
    </border>
    <border>
      <left style="medium"/>
      <right style="hair"/>
      <top>
        <color indexed="63"/>
      </top>
      <bottom style="hair"/>
    </border>
    <border>
      <left style="thin"/>
      <right style="medium"/>
      <top style="thin"/>
      <bottom>
        <color indexed="63"/>
      </bottom>
    </border>
    <border>
      <left style="medium"/>
      <right style="hair"/>
      <top style="thin"/>
      <bottom>
        <color indexed="63"/>
      </bottom>
    </border>
    <border>
      <left style="medium"/>
      <right style="thin"/>
      <top style="hair"/>
      <bottom>
        <color indexed="63"/>
      </bottom>
    </border>
    <border>
      <left style="medium"/>
      <right style="thin"/>
      <top>
        <color indexed="63"/>
      </top>
      <bottom style="hair"/>
    </border>
    <border>
      <left style="medium"/>
      <right style="thin"/>
      <top>
        <color indexed="63"/>
      </top>
      <bottom>
        <color indexed="63"/>
      </bottom>
    </border>
    <border>
      <left style="medium"/>
      <right style="hair"/>
      <top style="thin"/>
      <bottom style="medium"/>
    </border>
    <border>
      <left style="hair"/>
      <right style="thin"/>
      <top style="thin"/>
      <bottom style="medium"/>
    </border>
    <border>
      <left style="thin"/>
      <right style="hair"/>
      <top style="thin"/>
      <bottom style="medium"/>
    </border>
    <border>
      <left style="hair"/>
      <right style="medium"/>
      <top style="thin"/>
      <bottom style="medium"/>
    </border>
    <border>
      <left style="medium"/>
      <right style="thin"/>
      <top style="hair"/>
      <bottom style="thin"/>
    </border>
    <border>
      <left style="medium"/>
      <right>
        <color indexed="63"/>
      </right>
      <top style="hair"/>
      <bottom>
        <color indexed="63"/>
      </bottom>
    </border>
    <border>
      <left style="thin"/>
      <right style="medium"/>
      <top>
        <color indexed="63"/>
      </top>
      <bottom style="medium"/>
    </border>
    <border>
      <left>
        <color indexed="63"/>
      </left>
      <right style="thin"/>
      <top>
        <color indexed="63"/>
      </top>
      <bottom style="medium"/>
    </border>
    <border>
      <left style="hair"/>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color indexed="63"/>
      </top>
      <bottom style="medium"/>
    </border>
    <border>
      <left style="medium"/>
      <right>
        <color indexed="63"/>
      </right>
      <top style="thin"/>
      <bottom style="thin"/>
    </border>
    <border>
      <left style="hair"/>
      <right style="thin"/>
      <top style="thin"/>
      <bottom style="thin"/>
    </border>
    <border>
      <left style="thin"/>
      <right>
        <color indexed="63"/>
      </right>
      <top style="thin"/>
      <bottom style="thin"/>
    </border>
    <border>
      <left style="thin"/>
      <right style="hair"/>
      <top style="thin"/>
      <bottom style="thin"/>
    </border>
    <border>
      <left>
        <color indexed="63"/>
      </left>
      <right style="thin"/>
      <top style="thin"/>
      <bottom style="thin"/>
    </border>
    <border>
      <left>
        <color indexed="63"/>
      </left>
      <right style="medium"/>
      <top style="thin"/>
      <bottom style="thin"/>
    </border>
    <border>
      <left style="hair"/>
      <right style="medium"/>
      <top style="medium"/>
      <bottom style="thin"/>
    </border>
    <border>
      <left>
        <color indexed="63"/>
      </left>
      <right>
        <color indexed="63"/>
      </right>
      <top style="medium"/>
      <bottom style="medium"/>
    </border>
    <border>
      <left style="hair"/>
      <right>
        <color indexed="63"/>
      </right>
      <top style="medium"/>
      <bottom>
        <color indexed="63"/>
      </bottom>
    </border>
    <border>
      <left>
        <color indexed="63"/>
      </left>
      <right style="hair"/>
      <top>
        <color indexed="63"/>
      </top>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medium"/>
      <right style="thin"/>
      <top style="thin"/>
      <bottom>
        <color indexed="63"/>
      </bottom>
    </border>
    <border>
      <left style="medium"/>
      <right style="thin"/>
      <top style="medium"/>
      <bottom>
        <color indexed="63"/>
      </bottom>
    </border>
    <border>
      <left style="medium"/>
      <right style="thin"/>
      <top>
        <color indexed="63"/>
      </top>
      <bottom style="thin"/>
    </border>
    <border>
      <left>
        <color indexed="63"/>
      </left>
      <right style="hair"/>
      <top style="hair"/>
      <bottom>
        <color indexed="63"/>
      </bottom>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3" fillId="0" borderId="0" applyNumberFormat="0" applyFill="0" applyBorder="0" applyAlignment="0" applyProtection="0"/>
    <xf numFmtId="0" fontId="4" fillId="0" borderId="0">
      <alignment/>
      <protection/>
    </xf>
    <xf numFmtId="0" fontId="5" fillId="0" borderId="0">
      <alignment/>
      <protection/>
    </xf>
    <xf numFmtId="0" fontId="58" fillId="32" borderId="0" applyNumberFormat="0" applyBorder="0" applyAlignment="0" applyProtection="0"/>
  </cellStyleXfs>
  <cellXfs count="422">
    <xf numFmtId="0" fontId="0" fillId="0" borderId="0" xfId="0" applyAlignment="1">
      <alignment vertical="center"/>
    </xf>
    <xf numFmtId="0" fontId="2" fillId="0" borderId="0" xfId="61">
      <alignment vertical="center"/>
      <protection/>
    </xf>
    <xf numFmtId="0" fontId="7" fillId="0" borderId="0" xfId="61" applyFont="1" applyBorder="1">
      <alignment vertical="center"/>
      <protection/>
    </xf>
    <xf numFmtId="0" fontId="7" fillId="0" borderId="0" xfId="61" applyFont="1" applyBorder="1" applyAlignment="1">
      <alignment vertical="center"/>
      <protection/>
    </xf>
    <xf numFmtId="0" fontId="2" fillId="0" borderId="0" xfId="61" applyAlignment="1">
      <alignment vertical="center"/>
      <protection/>
    </xf>
    <xf numFmtId="0" fontId="8" fillId="0" borderId="0" xfId="61" applyFont="1" applyBorder="1" applyAlignment="1">
      <alignment horizontal="right" vertical="center"/>
      <protection/>
    </xf>
    <xf numFmtId="0" fontId="8" fillId="0" borderId="0" xfId="61" applyFont="1" applyBorder="1" applyAlignment="1">
      <alignment vertical="center"/>
      <protection/>
    </xf>
    <xf numFmtId="0" fontId="8" fillId="0" borderId="0" xfId="61" applyFont="1" applyBorder="1">
      <alignment vertical="center"/>
      <protection/>
    </xf>
    <xf numFmtId="0" fontId="2" fillId="0" borderId="0" xfId="61" applyFont="1" applyAlignment="1">
      <alignment vertical="center"/>
      <protection/>
    </xf>
    <xf numFmtId="0" fontId="2" fillId="0" borderId="10" xfId="61" applyFont="1" applyBorder="1">
      <alignment vertical="center"/>
      <protection/>
    </xf>
    <xf numFmtId="0" fontId="2" fillId="0" borderId="11" xfId="61" applyFont="1" applyBorder="1" applyAlignment="1">
      <alignment horizontal="centerContinuous" vertical="center"/>
      <protection/>
    </xf>
    <xf numFmtId="0" fontId="2" fillId="0" borderId="12" xfId="61" applyFont="1" applyBorder="1" applyAlignment="1">
      <alignment horizontal="centerContinuous" vertical="center"/>
      <protection/>
    </xf>
    <xf numFmtId="0" fontId="9" fillId="0" borderId="13" xfId="61" applyFont="1" applyBorder="1" applyAlignment="1">
      <alignment horizontal="centerContinuous" vertical="center"/>
      <protection/>
    </xf>
    <xf numFmtId="0" fontId="2" fillId="0" borderId="14" xfId="61" applyFont="1" applyBorder="1" applyAlignment="1">
      <alignment horizontal="centerContinuous" vertical="center"/>
      <protection/>
    </xf>
    <xf numFmtId="0" fontId="2" fillId="0" borderId="0" xfId="61" applyFont="1" applyBorder="1" applyAlignment="1">
      <alignment horizontal="center" vertical="center"/>
      <protection/>
    </xf>
    <xf numFmtId="0" fontId="2" fillId="0" borderId="15" xfId="61" applyFont="1" applyBorder="1" applyAlignment="1">
      <alignment horizontal="centerContinuous" vertical="center"/>
      <protection/>
    </xf>
    <xf numFmtId="0" fontId="2" fillId="0" borderId="14" xfId="61" applyBorder="1" applyAlignment="1">
      <alignment horizontal="centerContinuous" vertical="center"/>
      <protection/>
    </xf>
    <xf numFmtId="0" fontId="2" fillId="0" borderId="16" xfId="61" applyFont="1" applyBorder="1" applyAlignment="1">
      <alignment vertical="center" wrapText="1"/>
      <protection/>
    </xf>
    <xf numFmtId="0" fontId="10" fillId="0" borderId="17" xfId="61" applyFont="1" applyBorder="1" applyAlignment="1">
      <alignment horizontal="center" vertical="center" wrapText="1"/>
      <protection/>
    </xf>
    <xf numFmtId="0" fontId="11" fillId="0" borderId="18" xfId="61" applyFont="1" applyBorder="1" applyAlignment="1">
      <alignment horizontal="center" vertical="center" wrapText="1"/>
      <protection/>
    </xf>
    <xf numFmtId="0" fontId="10" fillId="0" borderId="19" xfId="61" applyFont="1" applyBorder="1" applyAlignment="1">
      <alignment horizontal="center" vertical="center" wrapText="1"/>
      <protection/>
    </xf>
    <xf numFmtId="0" fontId="10" fillId="0" borderId="20" xfId="61" applyFont="1" applyBorder="1" applyAlignment="1">
      <alignment horizontal="center" vertical="center" wrapText="1"/>
      <protection/>
    </xf>
    <xf numFmtId="0" fontId="11" fillId="0" borderId="21" xfId="61" applyFont="1" applyBorder="1" applyAlignment="1">
      <alignment horizontal="center" vertical="center" wrapText="1"/>
      <protection/>
    </xf>
    <xf numFmtId="0" fontId="10" fillId="0" borderId="0" xfId="61" applyFont="1" applyBorder="1" applyAlignment="1">
      <alignment horizontal="center" vertical="center" wrapText="1"/>
      <protection/>
    </xf>
    <xf numFmtId="0" fontId="2" fillId="0" borderId="22" xfId="61" applyFont="1" applyBorder="1" applyAlignment="1">
      <alignment vertical="center"/>
      <protection/>
    </xf>
    <xf numFmtId="0" fontId="12" fillId="0" borderId="10" xfId="61" applyFont="1" applyBorder="1" applyAlignment="1">
      <alignment horizontal="left" vertical="center" wrapText="1"/>
      <protection/>
    </xf>
    <xf numFmtId="0" fontId="10" fillId="0" borderId="11" xfId="61" applyFont="1" applyBorder="1" applyAlignment="1">
      <alignment horizontal="center" vertical="center" wrapText="1"/>
      <protection/>
    </xf>
    <xf numFmtId="0" fontId="11" fillId="0" borderId="23" xfId="61" applyFont="1" applyBorder="1" applyAlignment="1">
      <alignment horizontal="center" vertical="center" wrapText="1"/>
      <protection/>
    </xf>
    <xf numFmtId="0" fontId="10" fillId="0" borderId="24" xfId="61" applyFont="1" applyBorder="1" applyAlignment="1">
      <alignment horizontal="center" vertical="center" wrapText="1"/>
      <protection/>
    </xf>
    <xf numFmtId="0" fontId="11" fillId="0" borderId="12"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1" fillId="0" borderId="25" xfId="61" applyFont="1" applyBorder="1" applyAlignment="1">
      <alignment horizontal="center" vertical="center" wrapText="1"/>
      <protection/>
    </xf>
    <xf numFmtId="0" fontId="10" fillId="0" borderId="26" xfId="61" applyFont="1" applyBorder="1" applyAlignment="1">
      <alignment horizontal="center" vertical="center" wrapText="1"/>
      <protection/>
    </xf>
    <xf numFmtId="0" fontId="2" fillId="0" borderId="27" xfId="61" applyBorder="1">
      <alignment vertical="center"/>
      <protection/>
    </xf>
    <xf numFmtId="0" fontId="12" fillId="0" borderId="28" xfId="61" applyFont="1" applyBorder="1" applyAlignment="1">
      <alignment horizontal="right" vertical="center" shrinkToFit="1"/>
      <protection/>
    </xf>
    <xf numFmtId="182" fontId="2" fillId="0" borderId="0" xfId="61" applyNumberFormat="1" applyFont="1" applyBorder="1" applyAlignment="1" applyProtection="1">
      <alignment horizontal="right" vertical="center"/>
      <protection locked="0"/>
    </xf>
    <xf numFmtId="196" fontId="2" fillId="0" borderId="29" xfId="61" applyNumberFormat="1" applyFont="1" applyBorder="1" applyAlignment="1">
      <alignment horizontal="right" vertical="center"/>
      <protection/>
    </xf>
    <xf numFmtId="182" fontId="2" fillId="0" borderId="30" xfId="61" applyNumberFormat="1" applyFont="1" applyBorder="1" applyAlignment="1" applyProtection="1">
      <alignment horizontal="right" vertical="center"/>
      <protection locked="0"/>
    </xf>
    <xf numFmtId="182" fontId="2" fillId="0" borderId="31" xfId="61" applyNumberFormat="1" applyFont="1" applyBorder="1" applyAlignment="1" applyProtection="1">
      <alignment horizontal="right" vertical="center"/>
      <protection locked="0"/>
    </xf>
    <xf numFmtId="196" fontId="2" fillId="0" borderId="32" xfId="61" applyNumberFormat="1" applyFont="1" applyBorder="1" applyAlignment="1">
      <alignment horizontal="right" vertical="center"/>
      <protection/>
    </xf>
    <xf numFmtId="196" fontId="2" fillId="0" borderId="27" xfId="61" applyNumberFormat="1" applyFont="1" applyBorder="1" applyAlignment="1">
      <alignment horizontal="right" vertical="center"/>
      <protection/>
    </xf>
    <xf numFmtId="0" fontId="2" fillId="0" borderId="0" xfId="61" applyFont="1" applyBorder="1">
      <alignment vertical="center"/>
      <protection/>
    </xf>
    <xf numFmtId="182" fontId="2" fillId="0" borderId="26" xfId="61" applyNumberFormat="1" applyFont="1" applyBorder="1" applyAlignment="1" applyProtection="1">
      <alignment horizontal="right" vertical="center"/>
      <protection locked="0"/>
    </xf>
    <xf numFmtId="196" fontId="2" fillId="0" borderId="27" xfId="61" applyNumberFormat="1" applyBorder="1">
      <alignment vertical="center"/>
      <protection/>
    </xf>
    <xf numFmtId="182" fontId="2" fillId="0" borderId="33" xfId="61" applyNumberFormat="1" applyFont="1" applyBorder="1" applyAlignment="1" applyProtection="1">
      <alignment horizontal="right" vertical="center"/>
      <protection locked="0"/>
    </xf>
    <xf numFmtId="196" fontId="2" fillId="0" borderId="34" xfId="61" applyNumberFormat="1" applyFont="1" applyBorder="1" applyAlignment="1" applyProtection="1">
      <alignment vertical="center"/>
      <protection locked="0"/>
    </xf>
    <xf numFmtId="0" fontId="12" fillId="0" borderId="35" xfId="61" applyFont="1" applyBorder="1" applyAlignment="1">
      <alignment horizontal="right" vertical="center" shrinkToFit="1"/>
      <protection/>
    </xf>
    <xf numFmtId="182" fontId="2" fillId="0" borderId="36" xfId="61" applyNumberFormat="1" applyFont="1" applyBorder="1" applyAlignment="1" applyProtection="1">
      <alignment horizontal="right" vertical="center"/>
      <protection locked="0"/>
    </xf>
    <xf numFmtId="196" fontId="2" fillId="0" borderId="37" xfId="61" applyNumberFormat="1" applyFont="1" applyBorder="1" applyAlignment="1">
      <alignment horizontal="right" vertical="center"/>
      <protection/>
    </xf>
    <xf numFmtId="182" fontId="2" fillId="0" borderId="38" xfId="61" applyNumberFormat="1" applyFont="1" applyBorder="1" applyAlignment="1" applyProtection="1">
      <alignment horizontal="right" vertical="center"/>
      <protection locked="0"/>
    </xf>
    <xf numFmtId="182" fontId="2" fillId="0" borderId="39" xfId="61" applyNumberFormat="1" applyFont="1" applyBorder="1" applyAlignment="1" applyProtection="1">
      <alignment horizontal="right" vertical="center"/>
      <protection locked="0"/>
    </xf>
    <xf numFmtId="196" fontId="2" fillId="0" borderId="40" xfId="61" applyNumberFormat="1" applyFont="1" applyBorder="1" applyAlignment="1">
      <alignment horizontal="right" vertical="center"/>
      <protection/>
    </xf>
    <xf numFmtId="196" fontId="2" fillId="0" borderId="41" xfId="61" applyNumberFormat="1" applyFont="1" applyBorder="1" applyAlignment="1">
      <alignment horizontal="right" vertical="center"/>
      <protection/>
    </xf>
    <xf numFmtId="182" fontId="2" fillId="0" borderId="42" xfId="61" applyNumberFormat="1" applyFont="1" applyBorder="1" applyAlignment="1" applyProtection="1" quotePrefix="1">
      <alignment horizontal="right" vertical="center"/>
      <protection locked="0"/>
    </xf>
    <xf numFmtId="196" fontId="2" fillId="0" borderId="43" xfId="61" applyNumberFormat="1" applyBorder="1">
      <alignment vertical="center"/>
      <protection/>
    </xf>
    <xf numFmtId="0" fontId="12" fillId="0" borderId="44" xfId="61" applyFont="1" applyBorder="1" applyAlignment="1">
      <alignment horizontal="left" vertical="center" wrapText="1"/>
      <protection/>
    </xf>
    <xf numFmtId="182" fontId="2" fillId="0" borderId="45" xfId="61" applyNumberFormat="1" applyFont="1" applyBorder="1" applyAlignment="1">
      <alignment horizontal="right" vertical="center"/>
      <protection/>
    </xf>
    <xf numFmtId="196" fontId="2" fillId="0" borderId="46" xfId="61" applyNumberFormat="1" applyFont="1" applyBorder="1" applyAlignment="1">
      <alignment horizontal="right" vertical="center"/>
      <protection/>
    </xf>
    <xf numFmtId="182" fontId="2" fillId="0" borderId="47" xfId="61" applyNumberFormat="1" applyFont="1" applyBorder="1" applyAlignment="1">
      <alignment horizontal="right" vertical="center"/>
      <protection/>
    </xf>
    <xf numFmtId="182" fontId="2" fillId="0" borderId="48" xfId="61" applyNumberFormat="1" applyFont="1" applyBorder="1" applyAlignment="1">
      <alignment horizontal="right" vertical="center"/>
      <protection/>
    </xf>
    <xf numFmtId="196" fontId="2" fillId="0" borderId="49" xfId="61" applyNumberFormat="1" applyFont="1" applyBorder="1" applyAlignment="1">
      <alignment horizontal="right" vertical="center"/>
      <protection/>
    </xf>
    <xf numFmtId="196" fontId="2" fillId="0" borderId="50" xfId="61" applyNumberFormat="1" applyFont="1" applyBorder="1" applyAlignment="1">
      <alignment horizontal="right" vertical="center"/>
      <protection/>
    </xf>
    <xf numFmtId="182" fontId="2" fillId="0" borderId="0" xfId="61" applyNumberFormat="1" applyFont="1" applyBorder="1" applyAlignment="1" quotePrefix="1">
      <alignment horizontal="right" vertical="center"/>
      <protection/>
    </xf>
    <xf numFmtId="0" fontId="2" fillId="0" borderId="0" xfId="61" applyFont="1" applyBorder="1" applyAlignment="1">
      <alignment horizontal="right" vertical="center"/>
      <protection/>
    </xf>
    <xf numFmtId="0" fontId="12" fillId="0" borderId="51" xfId="61" applyFont="1" applyBorder="1" applyAlignment="1">
      <alignment horizontal="right" vertical="center" shrinkToFit="1"/>
      <protection/>
    </xf>
    <xf numFmtId="182" fontId="2" fillId="0" borderId="52" xfId="61" applyNumberFormat="1" applyFont="1" applyBorder="1" applyAlignment="1" applyProtection="1">
      <alignment horizontal="right" vertical="center"/>
      <protection locked="0"/>
    </xf>
    <xf numFmtId="196" fontId="2" fillId="0" borderId="53" xfId="61" applyNumberFormat="1" applyFont="1" applyBorder="1" applyAlignment="1">
      <alignment horizontal="right" vertical="center"/>
      <protection/>
    </xf>
    <xf numFmtId="182" fontId="2" fillId="0" borderId="54" xfId="61" applyNumberFormat="1" applyFont="1" applyBorder="1" applyAlignment="1" applyProtection="1">
      <alignment horizontal="right" vertical="center"/>
      <protection locked="0"/>
    </xf>
    <xf numFmtId="182" fontId="2" fillId="0" borderId="55" xfId="61" applyNumberFormat="1" applyFont="1" applyBorder="1" applyAlignment="1" applyProtection="1">
      <alignment horizontal="right" vertical="center"/>
      <protection locked="0"/>
    </xf>
    <xf numFmtId="196" fontId="2" fillId="0" borderId="56" xfId="61" applyNumberFormat="1" applyFont="1" applyBorder="1" applyAlignment="1">
      <alignment horizontal="right" vertical="center"/>
      <protection/>
    </xf>
    <xf numFmtId="196" fontId="2" fillId="0" borderId="34" xfId="61" applyNumberFormat="1" applyFont="1" applyBorder="1" applyAlignment="1">
      <alignment horizontal="right" vertical="center"/>
      <protection/>
    </xf>
    <xf numFmtId="0" fontId="12" fillId="0" borderId="57" xfId="61" applyFont="1" applyBorder="1" applyAlignment="1">
      <alignment horizontal="right" vertical="center" shrinkToFit="1"/>
      <protection/>
    </xf>
    <xf numFmtId="182" fontId="2" fillId="0" borderId="58" xfId="61" applyNumberFormat="1" applyFont="1" applyBorder="1" applyAlignment="1" applyProtection="1">
      <alignment horizontal="right" vertical="center"/>
      <protection locked="0"/>
    </xf>
    <xf numFmtId="196" fontId="2" fillId="0" borderId="59" xfId="61" applyNumberFormat="1" applyFont="1" applyBorder="1" applyAlignment="1">
      <alignment horizontal="right" vertical="center"/>
      <protection/>
    </xf>
    <xf numFmtId="182" fontId="2" fillId="0" borderId="60" xfId="61" applyNumberFormat="1" applyFont="1" applyBorder="1" applyAlignment="1" applyProtection="1">
      <alignment horizontal="right" vertical="center"/>
      <protection locked="0"/>
    </xf>
    <xf numFmtId="196" fontId="2" fillId="0" borderId="61" xfId="61" applyNumberFormat="1" applyFont="1" applyBorder="1" applyAlignment="1">
      <alignment horizontal="right" vertical="center"/>
      <protection/>
    </xf>
    <xf numFmtId="182" fontId="2" fillId="0" borderId="62" xfId="61" applyNumberFormat="1" applyFont="1" applyBorder="1" applyAlignment="1" applyProtection="1">
      <alignment horizontal="right" vertical="center"/>
      <protection locked="0"/>
    </xf>
    <xf numFmtId="196" fontId="2" fillId="0" borderId="21" xfId="61" applyNumberFormat="1" applyFont="1" applyBorder="1" applyAlignment="1">
      <alignment horizontal="right" vertical="center"/>
      <protection/>
    </xf>
    <xf numFmtId="0" fontId="2" fillId="0" borderId="0" xfId="61" applyFont="1">
      <alignment vertical="center"/>
      <protection/>
    </xf>
    <xf numFmtId="0" fontId="12" fillId="0" borderId="28" xfId="61" applyFont="1" applyBorder="1" applyAlignment="1">
      <alignment horizontal="left" vertical="center" wrapText="1"/>
      <protection/>
    </xf>
    <xf numFmtId="182" fontId="2" fillId="0" borderId="0" xfId="61" applyNumberFormat="1" applyFont="1" applyBorder="1" applyAlignment="1">
      <alignment horizontal="right" vertical="center"/>
      <protection/>
    </xf>
    <xf numFmtId="182" fontId="2" fillId="0" borderId="31" xfId="61" applyNumberFormat="1" applyFont="1" applyBorder="1" applyAlignment="1">
      <alignment horizontal="right" vertical="center"/>
      <protection/>
    </xf>
    <xf numFmtId="183" fontId="2" fillId="0" borderId="0" xfId="61" applyNumberFormat="1" applyFont="1" applyBorder="1" applyAlignment="1">
      <alignment horizontal="right" vertical="center"/>
      <protection/>
    </xf>
    <xf numFmtId="196" fontId="2" fillId="0" borderId="63" xfId="61" applyNumberFormat="1" applyFont="1" applyBorder="1" applyAlignment="1">
      <alignment horizontal="right" vertical="center"/>
      <protection/>
    </xf>
    <xf numFmtId="182" fontId="2" fillId="0" borderId="26" xfId="61" applyNumberFormat="1" applyFont="1" applyBorder="1" applyAlignment="1">
      <alignment horizontal="right" vertical="center"/>
      <protection/>
    </xf>
    <xf numFmtId="196" fontId="2" fillId="0" borderId="64" xfId="61" applyNumberFormat="1" applyFont="1" applyBorder="1" applyAlignment="1">
      <alignment horizontal="right" vertical="center"/>
      <protection/>
    </xf>
    <xf numFmtId="0" fontId="12" fillId="0" borderId="65" xfId="61" applyFont="1" applyBorder="1" applyAlignment="1">
      <alignment horizontal="right" vertical="center" shrinkToFit="1"/>
      <protection/>
    </xf>
    <xf numFmtId="182" fontId="2" fillId="0" borderId="66" xfId="61" applyNumberFormat="1" applyFont="1" applyBorder="1" applyAlignment="1" applyProtection="1">
      <alignment horizontal="right" vertical="center"/>
      <protection locked="0"/>
    </xf>
    <xf numFmtId="196" fontId="2" fillId="0" borderId="18" xfId="61" applyNumberFormat="1" applyFont="1" applyBorder="1" applyAlignment="1">
      <alignment horizontal="right" vertical="center"/>
      <protection/>
    </xf>
    <xf numFmtId="182" fontId="2" fillId="0" borderId="67" xfId="61" applyNumberFormat="1" applyFont="1" applyBorder="1" applyAlignment="1" applyProtection="1">
      <alignment horizontal="right" vertical="center"/>
      <protection locked="0"/>
    </xf>
    <xf numFmtId="196" fontId="2" fillId="0" borderId="68" xfId="61" applyNumberFormat="1" applyFont="1" applyBorder="1" applyAlignment="1">
      <alignment horizontal="right" vertical="center"/>
      <protection/>
    </xf>
    <xf numFmtId="0" fontId="2" fillId="0" borderId="0" xfId="61" applyBorder="1">
      <alignment vertical="center"/>
      <protection/>
    </xf>
    <xf numFmtId="0" fontId="12" fillId="0" borderId="0" xfId="61" applyFont="1" applyBorder="1" applyAlignment="1">
      <alignment vertical="center"/>
      <protection/>
    </xf>
    <xf numFmtId="0" fontId="12" fillId="0" borderId="0" xfId="61" applyFont="1" applyAlignment="1">
      <alignment vertical="center"/>
      <protection/>
    </xf>
    <xf numFmtId="0" fontId="13" fillId="0" borderId="0" xfId="61" applyFont="1" applyBorder="1" applyAlignment="1">
      <alignment vertical="center"/>
      <protection/>
    </xf>
    <xf numFmtId="0" fontId="14" fillId="0" borderId="0" xfId="61" applyFont="1" applyBorder="1" applyAlignment="1">
      <alignment horizontal="center" vertical="center" wrapText="1"/>
      <protection/>
    </xf>
    <xf numFmtId="0" fontId="2" fillId="0" borderId="0" xfId="61" applyFont="1" applyBorder="1" applyAlignment="1">
      <alignment vertical="center"/>
      <protection/>
    </xf>
    <xf numFmtId="49" fontId="12" fillId="0" borderId="0" xfId="61" applyNumberFormat="1" applyFont="1" applyBorder="1" applyAlignment="1">
      <alignment horizontal="right" vertical="center" indent="1"/>
      <protection/>
    </xf>
    <xf numFmtId="0" fontId="12" fillId="0" borderId="0" xfId="61" applyFont="1" applyBorder="1" applyAlignment="1">
      <alignment horizontal="right" vertical="center"/>
      <protection/>
    </xf>
    <xf numFmtId="49" fontId="12" fillId="0" borderId="0" xfId="61" applyNumberFormat="1" applyFont="1" applyBorder="1" applyAlignment="1">
      <alignment horizontal="center" vertical="center" wrapText="1"/>
      <protection/>
    </xf>
    <xf numFmtId="0" fontId="2" fillId="0" borderId="0" xfId="61" applyBorder="1" applyAlignment="1">
      <alignment horizontal="center" vertical="center"/>
      <protection/>
    </xf>
    <xf numFmtId="0" fontId="15" fillId="0" borderId="0" xfId="61" applyFont="1" applyBorder="1" applyAlignment="1">
      <alignment horizontal="right" vertical="center" shrinkToFit="1"/>
      <protection/>
    </xf>
    <xf numFmtId="182" fontId="13" fillId="0" borderId="0" xfId="61" applyNumberFormat="1" applyFont="1" applyBorder="1" applyProtection="1">
      <alignment vertical="center"/>
      <protection/>
    </xf>
    <xf numFmtId="183" fontId="13" fillId="0" borderId="0" xfId="61" applyNumberFormat="1" applyFont="1" applyBorder="1" applyAlignment="1">
      <alignment horizontal="right" vertical="center"/>
      <protection/>
    </xf>
    <xf numFmtId="0" fontId="12" fillId="0" borderId="0" xfId="61" applyFont="1" applyAlignment="1">
      <alignment horizontal="right" vertical="center"/>
      <protection/>
    </xf>
    <xf numFmtId="193" fontId="12" fillId="0" borderId="0" xfId="49" applyNumberFormat="1" applyFont="1" applyBorder="1" applyAlignment="1" applyProtection="1">
      <alignment horizontal="right" vertical="center" indent="1"/>
      <protection locked="0"/>
    </xf>
    <xf numFmtId="194" fontId="12" fillId="0" borderId="0" xfId="61" applyNumberFormat="1" applyFont="1" applyAlignment="1">
      <alignment horizontal="right" vertical="center"/>
      <protection/>
    </xf>
    <xf numFmtId="183" fontId="13" fillId="0" borderId="0" xfId="61" applyNumberFormat="1" applyFont="1" applyBorder="1">
      <alignment vertical="center"/>
      <protection/>
    </xf>
    <xf numFmtId="194" fontId="12" fillId="0" borderId="0" xfId="61" applyNumberFormat="1" applyFont="1" applyBorder="1" applyAlignment="1">
      <alignment horizontal="right" vertical="center"/>
      <protection/>
    </xf>
    <xf numFmtId="0" fontId="12" fillId="0" borderId="45" xfId="61" applyFont="1" applyBorder="1" applyAlignment="1">
      <alignment horizontal="right" vertical="center"/>
      <protection/>
    </xf>
    <xf numFmtId="193" fontId="12" fillId="0" borderId="45" xfId="49" applyNumberFormat="1" applyFont="1" applyBorder="1" applyAlignment="1">
      <alignment horizontal="right" vertical="center" indent="1"/>
    </xf>
    <xf numFmtId="194" fontId="12" fillId="0" borderId="45" xfId="61" applyNumberFormat="1" applyFont="1" applyBorder="1" applyAlignment="1">
      <alignment horizontal="right" vertical="center"/>
      <protection/>
    </xf>
    <xf numFmtId="192" fontId="12" fillId="0" borderId="45" xfId="61" applyNumberFormat="1" applyFont="1" applyBorder="1" applyAlignment="1" applyProtection="1">
      <alignment horizontal="center" vertical="center"/>
      <protection locked="0"/>
    </xf>
    <xf numFmtId="0" fontId="11" fillId="0" borderId="0" xfId="61" applyFont="1" applyBorder="1" applyAlignment="1">
      <alignment horizontal="right" vertical="center" shrinkToFit="1"/>
      <protection/>
    </xf>
    <xf numFmtId="182" fontId="2" fillId="0" borderId="0" xfId="61" applyNumberFormat="1" applyFont="1" applyBorder="1">
      <alignment vertical="center"/>
      <protection/>
    </xf>
    <xf numFmtId="193" fontId="12" fillId="0" borderId="0" xfId="49" applyNumberFormat="1" applyFont="1" applyBorder="1" applyAlignment="1">
      <alignment horizontal="right" vertical="center" indent="1"/>
    </xf>
    <xf numFmtId="191" fontId="12" fillId="0" borderId="0" xfId="61" applyNumberFormat="1" applyFont="1" applyBorder="1" applyAlignment="1">
      <alignment horizontal="center" vertical="center"/>
      <protection/>
    </xf>
    <xf numFmtId="192" fontId="12" fillId="0" borderId="0" xfId="61" applyNumberFormat="1" applyFont="1" applyBorder="1" applyAlignment="1">
      <alignment horizontal="center" vertical="center"/>
      <protection/>
    </xf>
    <xf numFmtId="0" fontId="12" fillId="0" borderId="0" xfId="61" applyFont="1">
      <alignment vertical="center"/>
      <protection/>
    </xf>
    <xf numFmtId="0" fontId="11" fillId="0" borderId="37"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1" fillId="0" borderId="40"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1" fillId="0" borderId="27" xfId="61" applyFont="1" applyBorder="1" applyAlignment="1">
      <alignment horizontal="center" vertical="center" wrapText="1"/>
      <protection/>
    </xf>
    <xf numFmtId="0" fontId="11" fillId="0" borderId="28" xfId="61" applyFont="1" applyBorder="1" applyAlignment="1">
      <alignment horizontal="right" vertical="center" shrinkToFit="1"/>
      <protection/>
    </xf>
    <xf numFmtId="185" fontId="2" fillId="0" borderId="0" xfId="61" applyNumberFormat="1" applyFont="1" applyBorder="1" applyAlignment="1" applyProtection="1">
      <alignment horizontal="right" vertical="center"/>
      <protection locked="0"/>
    </xf>
    <xf numFmtId="185" fontId="2" fillId="0" borderId="30" xfId="61" applyNumberFormat="1" applyFont="1" applyBorder="1" applyAlignment="1" applyProtection="1">
      <alignment horizontal="right" vertical="center"/>
      <protection locked="0"/>
    </xf>
    <xf numFmtId="185" fontId="2" fillId="0" borderId="31" xfId="61" applyNumberFormat="1" applyFont="1" applyBorder="1" applyAlignment="1" applyProtection="1">
      <alignment horizontal="right" vertical="center"/>
      <protection locked="0"/>
    </xf>
    <xf numFmtId="185" fontId="2" fillId="0" borderId="26" xfId="61" applyNumberFormat="1" applyFont="1" applyBorder="1" applyAlignment="1" applyProtection="1">
      <alignment horizontal="right" vertical="center"/>
      <protection locked="0"/>
    </xf>
    <xf numFmtId="0" fontId="11" fillId="0" borderId="69" xfId="61" applyFont="1" applyBorder="1" applyAlignment="1">
      <alignment horizontal="right" vertical="center" shrinkToFit="1"/>
      <protection/>
    </xf>
    <xf numFmtId="182" fontId="2" fillId="0" borderId="70" xfId="61" applyNumberFormat="1" applyFont="1" applyBorder="1" applyAlignment="1" applyProtection="1">
      <alignment horizontal="right" vertical="center"/>
      <protection locked="0"/>
    </xf>
    <xf numFmtId="196" fontId="2" fillId="0" borderId="71" xfId="61" applyNumberFormat="1" applyFont="1" applyBorder="1" applyAlignment="1">
      <alignment horizontal="right" vertical="center"/>
      <protection/>
    </xf>
    <xf numFmtId="182" fontId="2" fillId="0" borderId="72" xfId="61" applyNumberFormat="1" applyFont="1" applyBorder="1" applyAlignment="1" applyProtection="1">
      <alignment horizontal="right" vertical="center"/>
      <protection locked="0"/>
    </xf>
    <xf numFmtId="182" fontId="2" fillId="0" borderId="73" xfId="61" applyNumberFormat="1" applyFont="1" applyBorder="1" applyAlignment="1" applyProtection="1">
      <alignment horizontal="right" vertical="center"/>
      <protection locked="0"/>
    </xf>
    <xf numFmtId="196" fontId="2" fillId="0" borderId="74" xfId="61" applyNumberFormat="1" applyFont="1" applyBorder="1" applyAlignment="1">
      <alignment horizontal="right" vertical="center"/>
      <protection/>
    </xf>
    <xf numFmtId="196" fontId="2" fillId="0" borderId="75" xfId="61" applyNumberFormat="1" applyFont="1" applyBorder="1" applyAlignment="1">
      <alignment horizontal="right" vertical="center"/>
      <protection/>
    </xf>
    <xf numFmtId="182" fontId="2" fillId="0" borderId="11" xfId="61" applyNumberFormat="1" applyFont="1" applyBorder="1" applyAlignment="1" applyProtection="1" quotePrefix="1">
      <alignment horizontal="right" vertical="center"/>
      <protection locked="0"/>
    </xf>
    <xf numFmtId="0" fontId="2" fillId="0" borderId="11" xfId="61" applyBorder="1">
      <alignment vertical="center"/>
      <protection/>
    </xf>
    <xf numFmtId="182" fontId="2" fillId="0" borderId="20" xfId="61" applyNumberFormat="1" applyFont="1" applyBorder="1" applyAlignment="1" applyProtection="1">
      <alignment horizontal="right" vertical="center"/>
      <protection locked="0"/>
    </xf>
    <xf numFmtId="196" fontId="2" fillId="0" borderId="43" xfId="61" applyNumberFormat="1" applyFont="1" applyBorder="1" applyAlignment="1">
      <alignment horizontal="right" vertical="center"/>
      <protection/>
    </xf>
    <xf numFmtId="196" fontId="2" fillId="0" borderId="76" xfId="61" applyNumberFormat="1" applyFont="1" applyBorder="1" applyAlignment="1">
      <alignment horizontal="right" vertical="center"/>
      <protection/>
    </xf>
    <xf numFmtId="190" fontId="2" fillId="0" borderId="0" xfId="61" applyNumberFormat="1" applyFont="1" applyBorder="1" applyAlignment="1">
      <alignment horizontal="right" vertical="center"/>
      <protection/>
    </xf>
    <xf numFmtId="196" fontId="2" fillId="0" borderId="0" xfId="61" applyNumberFormat="1" applyFont="1" applyBorder="1" applyAlignment="1">
      <alignment horizontal="right" vertical="center"/>
      <protection/>
    </xf>
    <xf numFmtId="183" fontId="2" fillId="0" borderId="26" xfId="61" applyNumberFormat="1" applyFont="1" applyBorder="1" applyAlignment="1">
      <alignment horizontal="right" vertical="center"/>
      <protection/>
    </xf>
    <xf numFmtId="0" fontId="11" fillId="0" borderId="16" xfId="61" applyFont="1" applyBorder="1" applyAlignment="1">
      <alignment horizontal="right" vertical="center" shrinkToFit="1"/>
      <protection/>
    </xf>
    <xf numFmtId="182" fontId="2" fillId="0" borderId="17" xfId="61" applyNumberFormat="1" applyFont="1" applyBorder="1" applyAlignment="1" applyProtection="1">
      <alignment horizontal="right" vertical="center"/>
      <protection locked="0"/>
    </xf>
    <xf numFmtId="196" fontId="2" fillId="0" borderId="77" xfId="61" applyNumberFormat="1" applyFont="1" applyBorder="1" applyAlignment="1">
      <alignment horizontal="right" vertical="center"/>
      <protection/>
    </xf>
    <xf numFmtId="182" fontId="2" fillId="0" borderId="19" xfId="61" applyNumberFormat="1" applyFont="1" applyBorder="1" applyAlignment="1" applyProtection="1">
      <alignment horizontal="right" vertical="center"/>
      <protection locked="0"/>
    </xf>
    <xf numFmtId="196" fontId="2" fillId="0" borderId="17" xfId="61" applyNumberFormat="1" applyFont="1" applyBorder="1" applyAlignment="1">
      <alignment horizontal="right" vertical="center"/>
      <protection/>
    </xf>
    <xf numFmtId="191" fontId="16" fillId="0" borderId="0" xfId="61" applyNumberFormat="1" applyFont="1" applyBorder="1" applyAlignment="1">
      <alignment horizontal="center" vertical="center"/>
      <protection/>
    </xf>
    <xf numFmtId="49" fontId="16" fillId="0" borderId="0" xfId="61" applyNumberFormat="1" applyFont="1" applyBorder="1" applyAlignment="1">
      <alignment horizontal="center" vertical="center"/>
      <protection/>
    </xf>
    <xf numFmtId="191" fontId="16" fillId="0" borderId="0" xfId="61" applyNumberFormat="1" applyFont="1" applyAlignment="1">
      <alignment horizontal="center" vertical="center"/>
      <protection/>
    </xf>
    <xf numFmtId="0" fontId="17" fillId="0" borderId="0" xfId="61" applyFont="1">
      <alignment vertical="center"/>
      <protection/>
    </xf>
    <xf numFmtId="0" fontId="8" fillId="0" borderId="0" xfId="61" applyFont="1" applyAlignment="1">
      <alignment vertical="center"/>
      <protection/>
    </xf>
    <xf numFmtId="0" fontId="18" fillId="0" borderId="0" xfId="61" applyFont="1">
      <alignment vertical="center"/>
      <protection/>
    </xf>
    <xf numFmtId="0" fontId="9" fillId="0" borderId="0" xfId="61" applyFont="1">
      <alignment vertical="center"/>
      <protection/>
    </xf>
    <xf numFmtId="0" fontId="2" fillId="0" borderId="15" xfId="61" applyFont="1" applyBorder="1" applyAlignment="1">
      <alignment vertical="center"/>
      <protection/>
    </xf>
    <xf numFmtId="0" fontId="2" fillId="0" borderId="14" xfId="61" applyFont="1" applyBorder="1">
      <alignment vertical="center"/>
      <protection/>
    </xf>
    <xf numFmtId="0" fontId="9" fillId="0" borderId="15" xfId="61" applyFont="1" applyBorder="1" applyAlignment="1">
      <alignment horizontal="centerContinuous" vertical="center"/>
      <protection/>
    </xf>
    <xf numFmtId="0" fontId="2" fillId="0" borderId="22" xfId="61" applyFont="1" applyBorder="1" applyAlignment="1">
      <alignment vertical="center" wrapText="1"/>
      <protection/>
    </xf>
    <xf numFmtId="0" fontId="9" fillId="0" borderId="78" xfId="61" applyFont="1" applyBorder="1" applyAlignment="1">
      <alignment vertical="center" wrapText="1"/>
      <protection/>
    </xf>
    <xf numFmtId="0" fontId="9" fillId="0" borderId="17" xfId="61" applyFont="1" applyBorder="1" applyAlignment="1">
      <alignment horizontal="center" vertical="center" wrapText="1"/>
      <protection/>
    </xf>
    <xf numFmtId="0" fontId="19" fillId="0" borderId="18" xfId="61" applyFont="1" applyBorder="1" applyAlignment="1">
      <alignment horizontal="center" vertical="center" wrapText="1"/>
      <protection/>
    </xf>
    <xf numFmtId="0" fontId="9" fillId="0" borderId="19" xfId="61" applyFont="1" applyBorder="1" applyAlignment="1">
      <alignment horizontal="center" vertical="center" wrapText="1"/>
      <protection/>
    </xf>
    <xf numFmtId="0" fontId="19" fillId="0" borderId="21" xfId="61" applyFont="1" applyBorder="1" applyAlignment="1">
      <alignment horizontal="center" vertical="center" wrapText="1"/>
      <protection/>
    </xf>
    <xf numFmtId="0" fontId="9" fillId="0" borderId="79" xfId="61" applyFont="1" applyBorder="1" applyAlignment="1">
      <alignment horizontal="center" vertical="center" wrapText="1"/>
      <protection/>
    </xf>
    <xf numFmtId="0" fontId="12" fillId="0" borderId="80" xfId="61" applyFont="1" applyBorder="1" applyAlignment="1">
      <alignment horizontal="right" vertical="center" shrinkToFit="1"/>
      <protection/>
    </xf>
    <xf numFmtId="182" fontId="9" fillId="0" borderId="0" xfId="61" applyNumberFormat="1" applyFont="1" applyBorder="1" applyAlignment="1" applyProtection="1">
      <alignment horizontal="right" vertical="center"/>
      <protection locked="0"/>
    </xf>
    <xf numFmtId="196" fontId="9" fillId="0" borderId="29" xfId="61" applyNumberFormat="1" applyFont="1" applyBorder="1" applyAlignment="1">
      <alignment horizontal="right" vertical="center"/>
      <protection/>
    </xf>
    <xf numFmtId="182" fontId="9" fillId="0" borderId="31" xfId="61" applyNumberFormat="1" applyFont="1" applyBorder="1" applyAlignment="1" applyProtection="1">
      <alignment horizontal="right" vertical="center"/>
      <protection locked="0"/>
    </xf>
    <xf numFmtId="196" fontId="9" fillId="0" borderId="32" xfId="61" applyNumberFormat="1" applyFont="1" applyBorder="1" applyAlignment="1">
      <alignment horizontal="right" vertical="center"/>
      <protection/>
    </xf>
    <xf numFmtId="196" fontId="9" fillId="0" borderId="63" xfId="61" applyNumberFormat="1" applyFont="1" applyBorder="1" applyAlignment="1">
      <alignment horizontal="right" vertical="center"/>
      <protection/>
    </xf>
    <xf numFmtId="182" fontId="9" fillId="0" borderId="81" xfId="61" applyNumberFormat="1" applyFont="1" applyBorder="1" applyAlignment="1" applyProtection="1">
      <alignment horizontal="right" vertical="center"/>
      <protection locked="0"/>
    </xf>
    <xf numFmtId="0" fontId="12" fillId="0" borderId="80" xfId="61" applyFont="1" applyFill="1" applyBorder="1" applyAlignment="1">
      <alignment horizontal="right" vertical="center" shrinkToFit="1"/>
      <protection/>
    </xf>
    <xf numFmtId="182" fontId="9" fillId="0" borderId="0" xfId="61" applyNumberFormat="1" applyFont="1">
      <alignment vertical="center"/>
      <protection/>
    </xf>
    <xf numFmtId="0" fontId="12" fillId="0" borderId="82" xfId="61" applyFont="1" applyFill="1" applyBorder="1" applyAlignment="1">
      <alignment horizontal="right" vertical="center" shrinkToFit="1"/>
      <protection/>
    </xf>
    <xf numFmtId="182" fontId="9" fillId="0" borderId="36" xfId="61" applyNumberFormat="1" applyFont="1" applyBorder="1" applyAlignment="1" applyProtection="1">
      <alignment horizontal="right" vertical="center"/>
      <protection locked="0"/>
    </xf>
    <xf numFmtId="196" fontId="9" fillId="0" borderId="37" xfId="61" applyNumberFormat="1" applyFont="1" applyBorder="1" applyAlignment="1">
      <alignment horizontal="right" vertical="center"/>
      <protection/>
    </xf>
    <xf numFmtId="182" fontId="9" fillId="0" borderId="39" xfId="61" applyNumberFormat="1" applyFont="1" applyBorder="1" applyAlignment="1" applyProtection="1">
      <alignment horizontal="right" vertical="center"/>
      <protection locked="0"/>
    </xf>
    <xf numFmtId="196" fontId="9" fillId="0" borderId="40" xfId="61" applyNumberFormat="1" applyFont="1" applyBorder="1" applyAlignment="1">
      <alignment horizontal="right" vertical="center"/>
      <protection/>
    </xf>
    <xf numFmtId="196" fontId="9" fillId="0" borderId="83" xfId="61" applyNumberFormat="1" applyFont="1" applyBorder="1" applyAlignment="1">
      <alignment horizontal="right" vertical="center"/>
      <protection/>
    </xf>
    <xf numFmtId="182" fontId="9" fillId="0" borderId="84" xfId="61" applyNumberFormat="1" applyFont="1" applyBorder="1" applyAlignment="1" applyProtection="1">
      <alignment horizontal="right" vertical="center"/>
      <protection locked="0"/>
    </xf>
    <xf numFmtId="0" fontId="12" fillId="0" borderId="85" xfId="61" applyFont="1" applyFill="1" applyBorder="1" applyAlignment="1">
      <alignment horizontal="right" vertical="center" shrinkToFit="1"/>
      <protection/>
    </xf>
    <xf numFmtId="182" fontId="9" fillId="0" borderId="33" xfId="61" applyNumberFormat="1" applyFont="1" applyBorder="1" applyAlignment="1" applyProtection="1">
      <alignment horizontal="right" vertical="center"/>
      <protection locked="0"/>
    </xf>
    <xf numFmtId="196" fontId="9" fillId="0" borderId="53" xfId="61" applyNumberFormat="1" applyFont="1" applyBorder="1" applyAlignment="1">
      <alignment horizontal="right" vertical="center"/>
      <protection/>
    </xf>
    <xf numFmtId="182" fontId="9" fillId="0" borderId="55" xfId="61" applyNumberFormat="1" applyFont="1" applyBorder="1" applyAlignment="1" applyProtection="1">
      <alignment horizontal="right" vertical="center"/>
      <protection locked="0"/>
    </xf>
    <xf numFmtId="196" fontId="9" fillId="0" borderId="56" xfId="61" applyNumberFormat="1" applyFont="1" applyBorder="1" applyAlignment="1">
      <alignment horizontal="right" vertical="center"/>
      <protection/>
    </xf>
    <xf numFmtId="196" fontId="9" fillId="0" borderId="64" xfId="61" applyNumberFormat="1" applyFont="1" applyBorder="1" applyAlignment="1">
      <alignment horizontal="right" vertical="center"/>
      <protection/>
    </xf>
    <xf numFmtId="182" fontId="9" fillId="0" borderId="86" xfId="61" applyNumberFormat="1" applyFont="1" applyBorder="1" applyAlignment="1" applyProtection="1">
      <alignment horizontal="right" vertical="center"/>
      <protection locked="0"/>
    </xf>
    <xf numFmtId="182" fontId="9" fillId="0" borderId="26" xfId="61" applyNumberFormat="1" applyFont="1" applyBorder="1" applyAlignment="1" applyProtection="1">
      <alignment horizontal="right" vertical="center"/>
      <protection locked="0"/>
    </xf>
    <xf numFmtId="0" fontId="12" fillId="0" borderId="87" xfId="61" applyFont="1" applyFill="1" applyBorder="1" applyAlignment="1">
      <alignment horizontal="right" vertical="center" shrinkToFit="1"/>
      <protection/>
    </xf>
    <xf numFmtId="182" fontId="9" fillId="0" borderId="45" xfId="61" applyNumberFormat="1" applyFont="1" applyBorder="1" applyAlignment="1" applyProtection="1">
      <alignment horizontal="right" vertical="center"/>
      <protection locked="0"/>
    </xf>
    <xf numFmtId="196" fontId="9" fillId="0" borderId="46" xfId="61" applyNumberFormat="1" applyFont="1" applyBorder="1" applyAlignment="1">
      <alignment horizontal="right" vertical="center"/>
      <protection/>
    </xf>
    <xf numFmtId="182" fontId="9" fillId="0" borderId="48" xfId="61" applyNumberFormat="1" applyFont="1" applyBorder="1" applyAlignment="1" applyProtection="1">
      <alignment horizontal="right" vertical="center"/>
      <protection locked="0"/>
    </xf>
    <xf numFmtId="196" fontId="9" fillId="0" borderId="49" xfId="61" applyNumberFormat="1" applyFont="1" applyBorder="1" applyAlignment="1">
      <alignment horizontal="right" vertical="center"/>
      <protection/>
    </xf>
    <xf numFmtId="196" fontId="9" fillId="0" borderId="76" xfId="61" applyNumberFormat="1" applyFont="1" applyBorder="1" applyAlignment="1">
      <alignment horizontal="right" vertical="center"/>
      <protection/>
    </xf>
    <xf numFmtId="182" fontId="9" fillId="0" borderId="88" xfId="61" applyNumberFormat="1" applyFont="1" applyBorder="1" applyAlignment="1" applyProtection="1">
      <alignment horizontal="right" vertical="center"/>
      <protection locked="0"/>
    </xf>
    <xf numFmtId="186" fontId="9" fillId="0" borderId="0" xfId="61" applyNumberFormat="1" applyFont="1">
      <alignment vertical="center"/>
      <protection/>
    </xf>
    <xf numFmtId="182" fontId="9" fillId="0" borderId="52" xfId="61" applyNumberFormat="1" applyFont="1" applyBorder="1" applyAlignment="1" applyProtection="1">
      <alignment horizontal="right" vertical="center"/>
      <protection locked="0"/>
    </xf>
    <xf numFmtId="0" fontId="11" fillId="0" borderId="89" xfId="61" applyFont="1" applyBorder="1" applyAlignment="1">
      <alignment horizontal="center" vertical="center"/>
      <protection/>
    </xf>
    <xf numFmtId="0" fontId="11" fillId="0" borderId="90" xfId="61" applyFont="1" applyBorder="1" applyAlignment="1">
      <alignment horizontal="center" vertical="center"/>
      <protection/>
    </xf>
    <xf numFmtId="0" fontId="2" fillId="0" borderId="91" xfId="61" applyFont="1" applyBorder="1" applyAlignment="1">
      <alignment vertical="center"/>
      <protection/>
    </xf>
    <xf numFmtId="182" fontId="9" fillId="0" borderId="92" xfId="61" applyNumberFormat="1" applyFont="1" applyBorder="1" applyAlignment="1">
      <alignment horizontal="right" vertical="center"/>
      <protection/>
    </xf>
    <xf numFmtId="183" fontId="9" fillId="0" borderId="93" xfId="61" applyNumberFormat="1" applyFont="1" applyBorder="1" applyAlignment="1">
      <alignment horizontal="right" vertical="center"/>
      <protection/>
    </xf>
    <xf numFmtId="182" fontId="9" fillId="0" borderId="94" xfId="61" applyNumberFormat="1" applyFont="1" applyBorder="1" applyAlignment="1">
      <alignment horizontal="right" vertical="center"/>
      <protection/>
    </xf>
    <xf numFmtId="183" fontId="9" fillId="0" borderId="95" xfId="61" applyNumberFormat="1" applyFont="1" applyBorder="1" applyAlignment="1">
      <alignment horizontal="right" vertical="center"/>
      <protection/>
    </xf>
    <xf numFmtId="0" fontId="9" fillId="0" borderId="0" xfId="61" applyFont="1" applyFill="1" applyBorder="1" applyAlignment="1">
      <alignment horizontal="right" vertical="center" shrinkToFit="1"/>
      <protection/>
    </xf>
    <xf numFmtId="182" fontId="9" fillId="0" borderId="0" xfId="61" applyNumberFormat="1" applyFont="1" applyBorder="1" applyAlignment="1">
      <alignment horizontal="right" vertical="center"/>
      <protection/>
    </xf>
    <xf numFmtId="183" fontId="9" fillId="0" borderId="0" xfId="61" applyNumberFormat="1" applyFont="1" applyBorder="1" applyAlignment="1">
      <alignment horizontal="right" vertical="center"/>
      <protection/>
    </xf>
    <xf numFmtId="0" fontId="9" fillId="0" borderId="0" xfId="61" applyFont="1" applyBorder="1">
      <alignment vertical="center"/>
      <protection/>
    </xf>
    <xf numFmtId="0" fontId="2" fillId="0" borderId="14" xfId="61" applyFont="1" applyFill="1" applyBorder="1">
      <alignment vertical="center"/>
      <protection/>
    </xf>
    <xf numFmtId="0" fontId="9" fillId="0" borderId="78" xfId="61" applyFont="1" applyFill="1" applyBorder="1" applyAlignment="1">
      <alignment vertical="center" wrapText="1"/>
      <protection/>
    </xf>
    <xf numFmtId="185" fontId="9" fillId="0" borderId="45" xfId="61" applyNumberFormat="1" applyFont="1" applyBorder="1" applyAlignment="1" applyProtection="1">
      <alignment horizontal="right" vertical="center"/>
      <protection locked="0"/>
    </xf>
    <xf numFmtId="185" fontId="9" fillId="0" borderId="48" xfId="61" applyNumberFormat="1" applyFont="1" applyBorder="1" applyAlignment="1" applyProtection="1">
      <alignment horizontal="right" vertical="center"/>
      <protection locked="0"/>
    </xf>
    <xf numFmtId="185" fontId="9" fillId="0" borderId="88" xfId="61" applyNumberFormat="1" applyFont="1" applyBorder="1" applyAlignment="1" applyProtection="1">
      <alignment horizontal="right" vertical="center"/>
      <protection locked="0"/>
    </xf>
    <xf numFmtId="185" fontId="9" fillId="0" borderId="0" xfId="61" applyNumberFormat="1" applyFont="1" applyBorder="1" applyAlignment="1" applyProtection="1">
      <alignment horizontal="right" vertical="center"/>
      <protection locked="0"/>
    </xf>
    <xf numFmtId="185" fontId="9" fillId="0" borderId="31" xfId="61" applyNumberFormat="1" applyFont="1" applyBorder="1" applyAlignment="1" applyProtection="1">
      <alignment horizontal="right" vertical="center"/>
      <protection locked="0"/>
    </xf>
    <xf numFmtId="185" fontId="9" fillId="0" borderId="81" xfId="61" applyNumberFormat="1" applyFont="1" applyBorder="1" applyAlignment="1" applyProtection="1">
      <alignment horizontal="right" vertical="center"/>
      <protection locked="0"/>
    </xf>
    <xf numFmtId="185" fontId="9" fillId="0" borderId="36" xfId="61" applyNumberFormat="1" applyFont="1" applyBorder="1" applyAlignment="1" applyProtection="1">
      <alignment horizontal="right" vertical="center"/>
      <protection locked="0"/>
    </xf>
    <xf numFmtId="185" fontId="9" fillId="0" borderId="39" xfId="61" applyNumberFormat="1" applyFont="1" applyBorder="1" applyAlignment="1" applyProtection="1">
      <alignment horizontal="right" vertical="center"/>
      <protection locked="0"/>
    </xf>
    <xf numFmtId="185" fontId="9" fillId="0" borderId="84" xfId="61" applyNumberFormat="1" applyFont="1" applyBorder="1" applyAlignment="1" applyProtection="1">
      <alignment horizontal="right" vertical="center"/>
      <protection locked="0"/>
    </xf>
    <xf numFmtId="185" fontId="9" fillId="0" borderId="33" xfId="61" applyNumberFormat="1" applyFont="1" applyBorder="1" applyAlignment="1" applyProtection="1">
      <alignment horizontal="right" vertical="center"/>
      <protection locked="0"/>
    </xf>
    <xf numFmtId="185" fontId="9" fillId="0" borderId="55" xfId="61" applyNumberFormat="1" applyFont="1" applyBorder="1" applyAlignment="1" applyProtection="1">
      <alignment horizontal="right" vertical="center"/>
      <protection locked="0"/>
    </xf>
    <xf numFmtId="185" fontId="9" fillId="0" borderId="86" xfId="61" applyNumberFormat="1" applyFont="1" applyBorder="1" applyAlignment="1" applyProtection="1">
      <alignment horizontal="right" vertical="center"/>
      <protection locked="0"/>
    </xf>
    <xf numFmtId="0" fontId="12" fillId="0" borderId="96" xfId="61" applyFont="1" applyBorder="1" applyAlignment="1">
      <alignment horizontal="center" vertical="center" shrinkToFit="1"/>
      <protection/>
    </xf>
    <xf numFmtId="185" fontId="9" fillId="0" borderId="26" xfId="61" applyNumberFormat="1" applyFont="1" applyBorder="1" applyAlignment="1" applyProtection="1">
      <alignment horizontal="right" vertical="center"/>
      <protection locked="0"/>
    </xf>
    <xf numFmtId="0" fontId="12" fillId="0" borderId="89" xfId="61" applyFont="1" applyBorder="1" applyAlignment="1">
      <alignment horizontal="center" vertical="center" shrinkToFit="1"/>
      <protection/>
    </xf>
    <xf numFmtId="182" fontId="9" fillId="0" borderId="97" xfId="61" applyNumberFormat="1" applyFont="1" applyBorder="1" applyAlignment="1" applyProtection="1">
      <alignment horizontal="right" vertical="center"/>
      <protection locked="0"/>
    </xf>
    <xf numFmtId="0" fontId="9" fillId="0" borderId="87" xfId="61" applyFont="1" applyFill="1" applyBorder="1" applyAlignment="1">
      <alignment horizontal="right" vertical="center" shrinkToFit="1"/>
      <protection/>
    </xf>
    <xf numFmtId="182" fontId="9" fillId="0" borderId="45" xfId="61" applyNumberFormat="1" applyFont="1" applyBorder="1" applyAlignment="1">
      <alignment horizontal="right" vertical="center"/>
      <protection/>
    </xf>
    <xf numFmtId="182" fontId="9" fillId="0" borderId="48" xfId="61" applyNumberFormat="1" applyFont="1" applyBorder="1" applyAlignment="1">
      <alignment horizontal="right" vertical="center"/>
      <protection/>
    </xf>
    <xf numFmtId="0" fontId="9" fillId="0" borderId="26" xfId="61" applyNumberFormat="1" applyFont="1" applyBorder="1" applyAlignment="1">
      <alignment horizontal="right" vertical="center"/>
      <protection/>
    </xf>
    <xf numFmtId="182" fontId="9" fillId="0" borderId="88" xfId="61" applyNumberFormat="1" applyFont="1" applyBorder="1" applyAlignment="1">
      <alignment horizontal="right" vertical="center"/>
      <protection/>
    </xf>
    <xf numFmtId="0" fontId="9" fillId="0" borderId="80" xfId="61" applyFont="1" applyFill="1" applyBorder="1" applyAlignment="1">
      <alignment horizontal="right" vertical="center" shrinkToFit="1"/>
      <protection/>
    </xf>
    <xf numFmtId="182" fontId="9" fillId="0" borderId="31" xfId="61" applyNumberFormat="1" applyFont="1" applyBorder="1" applyAlignment="1">
      <alignment horizontal="right" vertical="center"/>
      <protection/>
    </xf>
    <xf numFmtId="182" fontId="9" fillId="0" borderId="81" xfId="61" applyNumberFormat="1" applyFont="1" applyBorder="1" applyAlignment="1">
      <alignment horizontal="right" vertical="center"/>
      <protection/>
    </xf>
    <xf numFmtId="0" fontId="9" fillId="0" borderId="82" xfId="61" applyFont="1" applyFill="1" applyBorder="1" applyAlignment="1">
      <alignment horizontal="right" vertical="center" shrinkToFit="1"/>
      <protection/>
    </xf>
    <xf numFmtId="182" fontId="9" fillId="0" borderId="36" xfId="61" applyNumberFormat="1" applyFont="1" applyBorder="1" applyAlignment="1">
      <alignment horizontal="right" vertical="center"/>
      <protection/>
    </xf>
    <xf numFmtId="182" fontId="9" fillId="0" borderId="39" xfId="61" applyNumberFormat="1" applyFont="1" applyBorder="1" applyAlignment="1">
      <alignment horizontal="right" vertical="center"/>
      <protection/>
    </xf>
    <xf numFmtId="182" fontId="9" fillId="0" borderId="84" xfId="61" applyNumberFormat="1" applyFont="1" applyBorder="1" applyAlignment="1">
      <alignment horizontal="right" vertical="center"/>
      <protection/>
    </xf>
    <xf numFmtId="0" fontId="9" fillId="0" borderId="85" xfId="61" applyFont="1" applyFill="1" applyBorder="1" applyAlignment="1">
      <alignment horizontal="right" vertical="center" shrinkToFit="1"/>
      <protection/>
    </xf>
    <xf numFmtId="182" fontId="9" fillId="0" borderId="33" xfId="61" applyNumberFormat="1" applyFont="1" applyBorder="1" applyAlignment="1">
      <alignment horizontal="right" vertical="center"/>
      <protection/>
    </xf>
    <xf numFmtId="182" fontId="9" fillId="0" borderId="55" xfId="61" applyNumberFormat="1" applyFont="1" applyBorder="1" applyAlignment="1">
      <alignment horizontal="right" vertical="center"/>
      <protection/>
    </xf>
    <xf numFmtId="182" fontId="9" fillId="0" borderId="86" xfId="61" applyNumberFormat="1" applyFont="1" applyBorder="1" applyAlignment="1">
      <alignment horizontal="right" vertical="center"/>
      <protection/>
    </xf>
    <xf numFmtId="0" fontId="9" fillId="0" borderId="98" xfId="61" applyFont="1" applyFill="1" applyBorder="1" applyAlignment="1">
      <alignment horizontal="right" vertical="center" shrinkToFit="1"/>
      <protection/>
    </xf>
    <xf numFmtId="182" fontId="9" fillId="0" borderId="22" xfId="61" applyNumberFormat="1" applyFont="1" applyBorder="1" applyAlignment="1">
      <alignment horizontal="right" vertical="center"/>
      <protection/>
    </xf>
    <xf numFmtId="196" fontId="9" fillId="0" borderId="77" xfId="61" applyNumberFormat="1" applyFont="1" applyBorder="1" applyAlignment="1">
      <alignment horizontal="right" vertical="center"/>
      <protection/>
    </xf>
    <xf numFmtId="182" fontId="9" fillId="0" borderId="19" xfId="61" applyNumberFormat="1" applyFont="1" applyBorder="1" applyAlignment="1">
      <alignment horizontal="right" vertical="center"/>
      <protection/>
    </xf>
    <xf numFmtId="196" fontId="9" fillId="0" borderId="99" xfId="61" applyNumberFormat="1" applyFont="1" applyBorder="1" applyAlignment="1">
      <alignment horizontal="right" vertical="center"/>
      <protection/>
    </xf>
    <xf numFmtId="196" fontId="9" fillId="0" borderId="78" xfId="61" applyNumberFormat="1" applyFont="1" applyBorder="1" applyAlignment="1">
      <alignment horizontal="right" vertical="center"/>
      <protection/>
    </xf>
    <xf numFmtId="182" fontId="9" fillId="0" borderId="79" xfId="61" applyNumberFormat="1" applyFont="1" applyBorder="1" applyAlignment="1">
      <alignment horizontal="right" vertical="center"/>
      <protection/>
    </xf>
    <xf numFmtId="0" fontId="11" fillId="0" borderId="0" xfId="61" applyFont="1">
      <alignment vertical="center"/>
      <protection/>
    </xf>
    <xf numFmtId="0" fontId="11" fillId="0" borderId="0" xfId="61" applyFont="1" applyFill="1" applyBorder="1" applyAlignment="1">
      <alignment vertical="center"/>
      <protection/>
    </xf>
    <xf numFmtId="195" fontId="9" fillId="0" borderId="0" xfId="61" applyNumberFormat="1" applyFont="1" applyBorder="1" applyAlignment="1">
      <alignment horizontal="right" vertical="center"/>
      <protection/>
    </xf>
    <xf numFmtId="195" fontId="9" fillId="0" borderId="0" xfId="61" applyNumberFormat="1" applyFont="1">
      <alignment vertical="center"/>
      <protection/>
    </xf>
    <xf numFmtId="0" fontId="9" fillId="0" borderId="82" xfId="61" applyFont="1" applyBorder="1" applyAlignment="1">
      <alignment horizontal="right" vertical="center" shrinkToFit="1"/>
      <protection/>
    </xf>
    <xf numFmtId="0" fontId="9" fillId="0" borderId="85" xfId="61" applyFont="1" applyBorder="1" applyAlignment="1">
      <alignment horizontal="right" vertical="center" shrinkToFit="1"/>
      <protection/>
    </xf>
    <xf numFmtId="0" fontId="9" fillId="0" borderId="98" xfId="61" applyFont="1" applyBorder="1" applyAlignment="1">
      <alignment horizontal="right" vertical="center" shrinkToFit="1"/>
      <protection/>
    </xf>
    <xf numFmtId="182" fontId="9" fillId="0" borderId="0" xfId="61" applyNumberFormat="1" applyFont="1" applyFill="1" applyBorder="1" applyAlignment="1" applyProtection="1">
      <alignment horizontal="right" vertical="center"/>
      <protection locked="0"/>
    </xf>
    <xf numFmtId="182" fontId="9" fillId="0" borderId="36" xfId="61" applyNumberFormat="1" applyFont="1" applyFill="1" applyBorder="1" applyAlignment="1" applyProtection="1">
      <alignment horizontal="right" vertical="center"/>
      <protection locked="0"/>
    </xf>
    <xf numFmtId="182" fontId="9" fillId="0" borderId="33" xfId="61" applyNumberFormat="1" applyFont="1" applyFill="1" applyBorder="1" applyAlignment="1" applyProtection="1">
      <alignment horizontal="right" vertical="center"/>
      <protection locked="0"/>
    </xf>
    <xf numFmtId="182" fontId="9" fillId="0" borderId="26" xfId="61" applyNumberFormat="1" applyFont="1" applyFill="1" applyBorder="1" applyAlignment="1" applyProtection="1">
      <alignment horizontal="right" vertical="center"/>
      <protection locked="0"/>
    </xf>
    <xf numFmtId="182" fontId="9" fillId="0" borderId="45" xfId="61" applyNumberFormat="1" applyFont="1" applyFill="1" applyBorder="1" applyAlignment="1" applyProtection="1">
      <alignment horizontal="right" vertical="center"/>
      <protection locked="0"/>
    </xf>
    <xf numFmtId="182" fontId="9" fillId="0" borderId="52" xfId="61" applyNumberFormat="1" applyFont="1" applyFill="1" applyBorder="1" applyAlignment="1" applyProtection="1">
      <alignment horizontal="right" vertical="center"/>
      <protection locked="0"/>
    </xf>
    <xf numFmtId="182" fontId="9" fillId="0" borderId="0" xfId="61" applyNumberFormat="1" applyFont="1" applyFill="1" applyBorder="1" applyAlignment="1">
      <alignment horizontal="right" vertical="center"/>
      <protection/>
    </xf>
    <xf numFmtId="183" fontId="9" fillId="0" borderId="17" xfId="61" applyNumberFormat="1" applyFont="1" applyBorder="1" applyAlignment="1">
      <alignment horizontal="right" vertical="center"/>
      <protection/>
    </xf>
    <xf numFmtId="0" fontId="2" fillId="0" borderId="11" xfId="61" applyFont="1" applyFill="1" applyBorder="1" applyAlignment="1">
      <alignment horizontal="centerContinuous" vertical="center"/>
      <protection/>
    </xf>
    <xf numFmtId="0" fontId="9" fillId="0" borderId="17" xfId="61" applyFont="1" applyFill="1" applyBorder="1" applyAlignment="1">
      <alignment horizontal="center" vertical="center" wrapText="1"/>
      <protection/>
    </xf>
    <xf numFmtId="185" fontId="9" fillId="0" borderId="45" xfId="61" applyNumberFormat="1" applyFont="1" applyFill="1" applyBorder="1" applyAlignment="1" applyProtection="1">
      <alignment horizontal="right" vertical="center"/>
      <protection locked="0"/>
    </xf>
    <xf numFmtId="185" fontId="9" fillId="0" borderId="0" xfId="61" applyNumberFormat="1" applyFont="1" applyFill="1" applyBorder="1" applyAlignment="1" applyProtection="1">
      <alignment horizontal="right" vertical="center"/>
      <protection locked="0"/>
    </xf>
    <xf numFmtId="185" fontId="9" fillId="0" borderId="36" xfId="61" applyNumberFormat="1" applyFont="1" applyFill="1" applyBorder="1" applyAlignment="1" applyProtection="1">
      <alignment horizontal="right" vertical="center"/>
      <protection locked="0"/>
    </xf>
    <xf numFmtId="185" fontId="9" fillId="0" borderId="33" xfId="61" applyNumberFormat="1" applyFont="1" applyFill="1" applyBorder="1" applyAlignment="1" applyProtection="1">
      <alignment horizontal="right" vertical="center"/>
      <protection locked="0"/>
    </xf>
    <xf numFmtId="185" fontId="9" fillId="0" borderId="26" xfId="61" applyNumberFormat="1" applyFont="1" applyFill="1" applyBorder="1" applyAlignment="1" applyProtection="1">
      <alignment horizontal="right" vertical="center"/>
      <protection locked="0"/>
    </xf>
    <xf numFmtId="182" fontId="9" fillId="0" borderId="97" xfId="61" applyNumberFormat="1" applyFont="1" applyFill="1" applyBorder="1" applyAlignment="1" applyProtection="1">
      <alignment horizontal="right" vertical="center"/>
      <protection locked="0"/>
    </xf>
    <xf numFmtId="182" fontId="9" fillId="0" borderId="45" xfId="61" applyNumberFormat="1" applyFont="1" applyFill="1" applyBorder="1" applyAlignment="1">
      <alignment horizontal="right" vertical="center"/>
      <protection/>
    </xf>
    <xf numFmtId="196" fontId="9" fillId="0" borderId="100" xfId="61" applyNumberFormat="1" applyFont="1" applyBorder="1">
      <alignment vertical="center"/>
      <protection/>
    </xf>
    <xf numFmtId="196" fontId="9" fillId="0" borderId="101" xfId="61" applyNumberFormat="1" applyFont="1" applyBorder="1">
      <alignment vertical="center"/>
      <protection/>
    </xf>
    <xf numFmtId="182" fontId="9" fillId="0" borderId="97" xfId="61" applyNumberFormat="1" applyFont="1" applyFill="1" applyBorder="1" applyAlignment="1">
      <alignment horizontal="right" vertical="center"/>
      <protection/>
    </xf>
    <xf numFmtId="196" fontId="9" fillId="0" borderId="102" xfId="61" applyNumberFormat="1" applyFont="1" applyBorder="1">
      <alignment vertical="center"/>
      <protection/>
    </xf>
    <xf numFmtId="182" fontId="9" fillId="0" borderId="33" xfId="61" applyNumberFormat="1" applyFont="1" applyFill="1" applyBorder="1" applyAlignment="1">
      <alignment horizontal="right" vertical="center"/>
      <protection/>
    </xf>
    <xf numFmtId="196" fontId="9" fillId="0" borderId="103" xfId="61" applyNumberFormat="1" applyFont="1" applyBorder="1">
      <alignment vertical="center"/>
      <protection/>
    </xf>
    <xf numFmtId="182" fontId="9" fillId="0" borderId="17" xfId="61" applyNumberFormat="1" applyFont="1" applyBorder="1" applyAlignment="1">
      <alignment horizontal="right" vertical="center"/>
      <protection/>
    </xf>
    <xf numFmtId="196" fontId="9" fillId="0" borderId="104" xfId="61" applyNumberFormat="1" applyFont="1" applyBorder="1">
      <alignment vertical="center"/>
      <protection/>
    </xf>
    <xf numFmtId="0" fontId="7" fillId="0" borderId="0" xfId="61" applyFont="1">
      <alignment vertical="center"/>
      <protection/>
    </xf>
    <xf numFmtId="0" fontId="8" fillId="0" borderId="0" xfId="61" applyFont="1">
      <alignment vertical="center"/>
      <protection/>
    </xf>
    <xf numFmtId="0" fontId="8" fillId="0" borderId="0" xfId="61" applyFont="1" applyAlignment="1">
      <alignment horizontal="right" vertical="center"/>
      <protection/>
    </xf>
    <xf numFmtId="0" fontId="2" fillId="0" borderId="15" xfId="61" applyFont="1" applyBorder="1">
      <alignment vertical="center"/>
      <protection/>
    </xf>
    <xf numFmtId="0" fontId="2" fillId="0" borderId="0" xfId="61" applyFont="1" applyAlignment="1">
      <alignment horizontal="center" vertical="center"/>
      <protection/>
    </xf>
    <xf numFmtId="0" fontId="9" fillId="0" borderId="22" xfId="61" applyFont="1" applyBorder="1" applyAlignment="1">
      <alignment vertical="center" wrapText="1"/>
      <protection/>
    </xf>
    <xf numFmtId="0" fontId="9" fillId="0" borderId="22" xfId="61" applyFont="1" applyBorder="1" applyAlignment="1">
      <alignment horizontal="center" vertical="center" wrapText="1"/>
      <protection/>
    </xf>
    <xf numFmtId="0" fontId="9" fillId="0" borderId="0" xfId="61" applyFont="1" applyAlignment="1">
      <alignment horizontal="center" vertical="center" wrapText="1"/>
      <protection/>
    </xf>
    <xf numFmtId="181" fontId="12" fillId="0" borderId="105" xfId="61" applyNumberFormat="1" applyFont="1" applyBorder="1" applyAlignment="1">
      <alignment horizontal="left" vertical="center"/>
      <protection/>
    </xf>
    <xf numFmtId="182" fontId="2" fillId="0" borderId="105" xfId="61" applyNumberFormat="1" applyFont="1" applyBorder="1" applyAlignment="1" applyProtection="1">
      <alignment horizontal="right" vertical="center"/>
      <protection locked="0"/>
    </xf>
    <xf numFmtId="183" fontId="2" fillId="0" borderId="106" xfId="61" applyNumberFormat="1" applyFont="1" applyBorder="1" applyAlignment="1">
      <alignment horizontal="right" vertical="center"/>
      <protection/>
    </xf>
    <xf numFmtId="182" fontId="2" fillId="0" borderId="107" xfId="61" applyNumberFormat="1" applyFont="1" applyBorder="1" applyAlignment="1" applyProtection="1">
      <alignment horizontal="right" vertical="center"/>
      <protection locked="0"/>
    </xf>
    <xf numFmtId="182" fontId="2" fillId="0" borderId="108" xfId="61" applyNumberFormat="1" applyFont="1" applyBorder="1" applyAlignment="1" applyProtection="1">
      <alignment horizontal="right" vertical="center"/>
      <protection locked="0"/>
    </xf>
    <xf numFmtId="183" fontId="2" fillId="0" borderId="109" xfId="61" applyNumberFormat="1" applyFont="1" applyBorder="1" applyAlignment="1">
      <alignment horizontal="right" vertical="center"/>
      <protection/>
    </xf>
    <xf numFmtId="183" fontId="2" fillId="0" borderId="110" xfId="61" applyNumberFormat="1" applyFont="1" applyBorder="1" applyAlignment="1">
      <alignment horizontal="right" vertical="center"/>
      <protection/>
    </xf>
    <xf numFmtId="183" fontId="2" fillId="0" borderId="111" xfId="61" applyNumberFormat="1" applyFont="1" applyBorder="1" applyAlignment="1">
      <alignment horizontal="right" vertical="center"/>
      <protection/>
    </xf>
    <xf numFmtId="181" fontId="11" fillId="0" borderId="26" xfId="61" applyNumberFormat="1" applyFont="1" applyBorder="1" applyAlignment="1">
      <alignment horizontal="left" vertical="center"/>
      <protection/>
    </xf>
    <xf numFmtId="183" fontId="2" fillId="0" borderId="29" xfId="61" applyNumberFormat="1" applyFont="1" applyBorder="1" applyAlignment="1">
      <alignment horizontal="right" vertical="center"/>
      <protection/>
    </xf>
    <xf numFmtId="183" fontId="2" fillId="0" borderId="32" xfId="61" applyNumberFormat="1" applyFont="1" applyBorder="1" applyAlignment="1">
      <alignment horizontal="right" vertical="center"/>
      <protection/>
    </xf>
    <xf numFmtId="183" fontId="2" fillId="0" borderId="63" xfId="61" applyNumberFormat="1" applyFont="1" applyBorder="1" applyAlignment="1">
      <alignment horizontal="right" vertical="center"/>
      <protection/>
    </xf>
    <xf numFmtId="182" fontId="2" fillId="0" borderId="88" xfId="61" applyNumberFormat="1" applyFont="1" applyBorder="1" applyAlignment="1" applyProtection="1">
      <alignment horizontal="right" vertical="center"/>
      <protection locked="0"/>
    </xf>
    <xf numFmtId="183" fontId="2" fillId="0" borderId="27" xfId="61" applyNumberFormat="1" applyFont="1" applyBorder="1" applyAlignment="1">
      <alignment horizontal="right" vertical="center"/>
      <protection/>
    </xf>
    <xf numFmtId="182" fontId="2" fillId="0" borderId="81" xfId="61" applyNumberFormat="1" applyFont="1" applyBorder="1" applyAlignment="1" applyProtection="1">
      <alignment horizontal="right" vertical="center"/>
      <protection locked="0"/>
    </xf>
    <xf numFmtId="181" fontId="11" fillId="0" borderId="97" xfId="61" applyNumberFormat="1" applyFont="1" applyBorder="1" applyAlignment="1">
      <alignment horizontal="left" vertical="center"/>
      <protection/>
    </xf>
    <xf numFmtId="182" fontId="2" fillId="0" borderId="97" xfId="61" applyNumberFormat="1" applyFont="1" applyBorder="1" applyAlignment="1" applyProtection="1">
      <alignment horizontal="right" vertical="center"/>
      <protection locked="0"/>
    </xf>
    <xf numFmtId="183" fontId="2" fillId="0" borderId="37" xfId="61" applyNumberFormat="1" applyFont="1" applyBorder="1" applyAlignment="1">
      <alignment horizontal="right" vertical="center"/>
      <protection/>
    </xf>
    <xf numFmtId="183" fontId="2" fillId="0" borderId="40" xfId="61" applyNumberFormat="1" applyFont="1" applyBorder="1" applyAlignment="1">
      <alignment horizontal="right" vertical="center"/>
      <protection/>
    </xf>
    <xf numFmtId="183" fontId="2" fillId="0" borderId="83" xfId="61" applyNumberFormat="1" applyFont="1" applyBorder="1" applyAlignment="1">
      <alignment horizontal="right" vertical="center"/>
      <protection/>
    </xf>
    <xf numFmtId="182" fontId="2" fillId="0" borderId="84" xfId="61" applyNumberFormat="1" applyFont="1" applyBorder="1" applyAlignment="1" applyProtection="1">
      <alignment horizontal="right" vertical="center"/>
      <protection locked="0"/>
    </xf>
    <xf numFmtId="183" fontId="2" fillId="0" borderId="41" xfId="61" applyNumberFormat="1" applyFont="1" applyBorder="1" applyAlignment="1">
      <alignment horizontal="right" vertical="center"/>
      <protection/>
    </xf>
    <xf numFmtId="181" fontId="11" fillId="0" borderId="33" xfId="61" applyNumberFormat="1" applyFont="1" applyBorder="1" applyAlignment="1">
      <alignment horizontal="left" vertical="center"/>
      <protection/>
    </xf>
    <xf numFmtId="183" fontId="2" fillId="0" borderId="53" xfId="61" applyNumberFormat="1" applyFont="1" applyBorder="1" applyAlignment="1">
      <alignment horizontal="right" vertical="center"/>
      <protection/>
    </xf>
    <xf numFmtId="183" fontId="2" fillId="0" borderId="56" xfId="61" applyNumberFormat="1" applyFont="1" applyBorder="1" applyAlignment="1">
      <alignment horizontal="right" vertical="center"/>
      <protection/>
    </xf>
    <xf numFmtId="183" fontId="2" fillId="0" borderId="64" xfId="61" applyNumberFormat="1" applyFont="1" applyBorder="1" applyAlignment="1">
      <alignment horizontal="right" vertical="center"/>
      <protection/>
    </xf>
    <xf numFmtId="182" fontId="2" fillId="0" borderId="86" xfId="61" applyNumberFormat="1" applyFont="1" applyBorder="1" applyAlignment="1" applyProtection="1">
      <alignment horizontal="right" vertical="center"/>
      <protection locked="0"/>
    </xf>
    <xf numFmtId="183" fontId="2" fillId="0" borderId="34" xfId="61" applyNumberFormat="1" applyFont="1" applyBorder="1" applyAlignment="1">
      <alignment horizontal="right" vertical="center"/>
      <protection/>
    </xf>
    <xf numFmtId="181" fontId="11" fillId="0" borderId="112" xfId="61" applyNumberFormat="1" applyFont="1" applyBorder="1" applyAlignment="1">
      <alignment horizontal="left" vertical="center"/>
      <protection/>
    </xf>
    <xf numFmtId="182" fontId="2" fillId="0" borderId="112" xfId="61" applyNumberFormat="1" applyFont="1" applyBorder="1" applyAlignment="1" applyProtection="1">
      <alignment horizontal="right" vertical="center"/>
      <protection locked="0"/>
    </xf>
    <xf numFmtId="183" fontId="2" fillId="0" borderId="112" xfId="61" applyNumberFormat="1" applyFont="1" applyBorder="1" applyAlignment="1">
      <alignment horizontal="right" vertical="center"/>
      <protection/>
    </xf>
    <xf numFmtId="181" fontId="11" fillId="0" borderId="15" xfId="61" applyNumberFormat="1" applyFont="1" applyBorder="1" applyAlignment="1">
      <alignment horizontal="right" vertical="center"/>
      <protection/>
    </xf>
    <xf numFmtId="183" fontId="11" fillId="0" borderId="23" xfId="61" applyNumberFormat="1" applyFont="1" applyBorder="1" applyAlignment="1">
      <alignment horizontal="right" vertical="center"/>
      <protection/>
    </xf>
    <xf numFmtId="183" fontId="11" fillId="0" borderId="25" xfId="61" applyNumberFormat="1" applyFont="1" applyBorder="1" applyAlignment="1">
      <alignment horizontal="right" vertical="center"/>
      <protection/>
    </xf>
    <xf numFmtId="181" fontId="11" fillId="0" borderId="26" xfId="61" applyNumberFormat="1" applyFont="1" applyBorder="1" applyAlignment="1">
      <alignment horizontal="right" vertical="center"/>
      <protection/>
    </xf>
    <xf numFmtId="183" fontId="11" fillId="0" borderId="29" xfId="61" applyNumberFormat="1" applyFont="1" applyBorder="1" applyAlignment="1">
      <alignment horizontal="right" vertical="center"/>
      <protection/>
    </xf>
    <xf numFmtId="176" fontId="2" fillId="0" borderId="81" xfId="61" applyNumberFormat="1" applyFont="1" applyBorder="1" applyAlignment="1">
      <alignment horizontal="right" vertical="center"/>
      <protection/>
    </xf>
    <xf numFmtId="183" fontId="11" fillId="0" borderId="27" xfId="61" applyNumberFormat="1" applyFont="1" applyBorder="1" applyAlignment="1">
      <alignment horizontal="right" vertical="center"/>
      <protection/>
    </xf>
    <xf numFmtId="181" fontId="11" fillId="0" borderId="97" xfId="61" applyNumberFormat="1" applyFont="1" applyBorder="1" applyAlignment="1">
      <alignment horizontal="right" vertical="center"/>
      <protection/>
    </xf>
    <xf numFmtId="182" fontId="2" fillId="0" borderId="97" xfId="61" applyNumberFormat="1" applyFont="1" applyBorder="1" applyAlignment="1">
      <alignment horizontal="right" vertical="center"/>
      <protection/>
    </xf>
    <xf numFmtId="183" fontId="11" fillId="0" borderId="37" xfId="61" applyNumberFormat="1" applyFont="1" applyBorder="1" applyAlignment="1">
      <alignment horizontal="right" vertical="center"/>
      <protection/>
    </xf>
    <xf numFmtId="183" fontId="11" fillId="0" borderId="41" xfId="61" applyNumberFormat="1" applyFont="1" applyBorder="1" applyAlignment="1">
      <alignment horizontal="right" vertical="center"/>
      <protection/>
    </xf>
    <xf numFmtId="181" fontId="11" fillId="0" borderId="51" xfId="61" applyNumberFormat="1" applyFont="1" applyBorder="1" applyAlignment="1">
      <alignment horizontal="right" vertical="center"/>
      <protection/>
    </xf>
    <xf numFmtId="182" fontId="2" fillId="0" borderId="33" xfId="61" applyNumberFormat="1" applyFont="1" applyBorder="1" applyAlignment="1">
      <alignment horizontal="right" vertical="center"/>
      <protection/>
    </xf>
    <xf numFmtId="183" fontId="11" fillId="0" borderId="53" xfId="61" applyNumberFormat="1" applyFont="1" applyBorder="1" applyAlignment="1">
      <alignment horizontal="right" vertical="center"/>
      <protection/>
    </xf>
    <xf numFmtId="183" fontId="11" fillId="0" borderId="34" xfId="61" applyNumberFormat="1" applyFont="1" applyBorder="1" applyAlignment="1">
      <alignment horizontal="right" vertical="center"/>
      <protection/>
    </xf>
    <xf numFmtId="181" fontId="11" fillId="0" borderId="22" xfId="61" applyNumberFormat="1" applyFont="1" applyBorder="1" applyAlignment="1">
      <alignment horizontal="right" vertical="center"/>
      <protection/>
    </xf>
    <xf numFmtId="188" fontId="2" fillId="0" borderId="22" xfId="61" applyNumberFormat="1" applyFont="1" applyBorder="1">
      <alignment vertical="center"/>
      <protection/>
    </xf>
    <xf numFmtId="189" fontId="2" fillId="0" borderId="77" xfId="61" applyNumberFormat="1" applyFont="1" applyBorder="1">
      <alignment vertical="center"/>
      <protection/>
    </xf>
    <xf numFmtId="188" fontId="2" fillId="0" borderId="0" xfId="61" applyNumberFormat="1" applyFont="1">
      <alignment vertical="center"/>
      <protection/>
    </xf>
    <xf numFmtId="189" fontId="2" fillId="0" borderId="43" xfId="61" applyNumberFormat="1" applyFont="1" applyBorder="1">
      <alignment vertical="center"/>
      <protection/>
    </xf>
    <xf numFmtId="181" fontId="11" fillId="0" borderId="0" xfId="61" applyNumberFormat="1" applyFont="1" applyFill="1" applyBorder="1" applyAlignment="1">
      <alignment horizontal="left" vertical="center"/>
      <protection/>
    </xf>
    <xf numFmtId="176" fontId="2" fillId="0" borderId="15" xfId="61" applyNumberFormat="1" applyFont="1" applyBorder="1" applyAlignment="1">
      <alignment horizontal="right" vertical="center"/>
      <protection/>
    </xf>
    <xf numFmtId="176" fontId="2" fillId="0" borderId="26" xfId="61" applyNumberFormat="1" applyFont="1" applyBorder="1" applyAlignment="1">
      <alignment horizontal="right" vertical="center"/>
      <protection/>
    </xf>
    <xf numFmtId="176" fontId="2" fillId="0" borderId="97" xfId="61" applyNumberFormat="1" applyFont="1" applyBorder="1" applyAlignment="1">
      <alignment horizontal="right" vertical="center"/>
      <protection/>
    </xf>
    <xf numFmtId="181" fontId="11" fillId="0" borderId="33" xfId="61" applyNumberFormat="1" applyFont="1" applyBorder="1" applyAlignment="1">
      <alignment horizontal="right" vertical="center"/>
      <protection/>
    </xf>
    <xf numFmtId="176" fontId="2" fillId="0" borderId="33" xfId="61" applyNumberFormat="1" applyFont="1" applyBorder="1" applyAlignment="1">
      <alignment horizontal="right" vertical="center"/>
      <protection/>
    </xf>
    <xf numFmtId="0" fontId="2" fillId="0" borderId="0" xfId="61" applyProtection="1">
      <alignment vertical="center"/>
      <protection locked="0"/>
    </xf>
    <xf numFmtId="182" fontId="2" fillId="0" borderId="105" xfId="61" applyNumberFormat="1" applyFont="1" applyBorder="1" applyAlignment="1">
      <alignment horizontal="right" vertical="center"/>
      <protection/>
    </xf>
    <xf numFmtId="182" fontId="2" fillId="0" borderId="108" xfId="61" applyNumberFormat="1" applyFont="1" applyBorder="1" applyAlignment="1">
      <alignment horizontal="right" vertical="center"/>
      <protection/>
    </xf>
    <xf numFmtId="182" fontId="2" fillId="0" borderId="88" xfId="61" applyNumberFormat="1" applyFont="1" applyBorder="1" applyAlignment="1">
      <alignment horizontal="right" vertical="center"/>
      <protection/>
    </xf>
    <xf numFmtId="182" fontId="2" fillId="0" borderId="81" xfId="61" applyNumberFormat="1" applyFont="1" applyBorder="1" applyAlignment="1">
      <alignment horizontal="right" vertical="center"/>
      <protection/>
    </xf>
    <xf numFmtId="182" fontId="2" fillId="0" borderId="39" xfId="61" applyNumberFormat="1" applyFont="1" applyBorder="1" applyAlignment="1">
      <alignment horizontal="right" vertical="center"/>
      <protection/>
    </xf>
    <xf numFmtId="182" fontId="2" fillId="0" borderId="84" xfId="61" applyNumberFormat="1" applyFont="1" applyBorder="1" applyAlignment="1">
      <alignment horizontal="right" vertical="center"/>
      <protection/>
    </xf>
    <xf numFmtId="182" fontId="2" fillId="0" borderId="55" xfId="61" applyNumberFormat="1" applyFont="1" applyBorder="1" applyAlignment="1">
      <alignment horizontal="right" vertical="center"/>
      <protection/>
    </xf>
    <xf numFmtId="182" fontId="2" fillId="0" borderId="86" xfId="61" applyNumberFormat="1" applyFont="1" applyBorder="1" applyAlignment="1">
      <alignment horizontal="right" vertical="center"/>
      <protection/>
    </xf>
    <xf numFmtId="182" fontId="2" fillId="0" borderId="112" xfId="61" applyNumberFormat="1" applyFont="1" applyBorder="1" applyAlignment="1">
      <alignment horizontal="right" vertical="center"/>
      <protection/>
    </xf>
    <xf numFmtId="0" fontId="9" fillId="0" borderId="16" xfId="61" applyFont="1" applyBorder="1" applyAlignment="1">
      <alignment vertical="center" wrapText="1"/>
      <protection/>
    </xf>
    <xf numFmtId="181" fontId="11" fillId="0" borderId="28" xfId="61" applyNumberFormat="1" applyFont="1" applyBorder="1" applyAlignment="1">
      <alignment horizontal="left" vertical="center"/>
      <protection/>
    </xf>
    <xf numFmtId="0" fontId="2" fillId="0" borderId="15" xfId="61" applyFont="1" applyBorder="1" applyAlignment="1">
      <alignment horizontal="centerContinuous" vertical="center" shrinkToFit="1"/>
      <protection/>
    </xf>
    <xf numFmtId="183" fontId="11" fillId="0" borderId="113" xfId="61" applyNumberFormat="1" applyFont="1" applyBorder="1" applyAlignment="1">
      <alignment horizontal="right" vertical="center"/>
      <protection/>
    </xf>
    <xf numFmtId="183" fontId="11" fillId="0" borderId="101" xfId="61" applyNumberFormat="1" applyFont="1" applyBorder="1" applyAlignment="1">
      <alignment horizontal="right" vertical="center"/>
      <protection/>
    </xf>
    <xf numFmtId="183" fontId="11" fillId="0" borderId="102" xfId="61" applyNumberFormat="1" applyFont="1" applyBorder="1" applyAlignment="1">
      <alignment horizontal="right" vertical="center"/>
      <protection/>
    </xf>
    <xf numFmtId="183" fontId="11" fillId="0" borderId="103" xfId="61" applyNumberFormat="1" applyFont="1" applyBorder="1" applyAlignment="1">
      <alignment horizontal="right" vertical="center"/>
      <protection/>
    </xf>
    <xf numFmtId="189" fontId="2" fillId="0" borderId="104" xfId="61" applyNumberFormat="1" applyFont="1" applyBorder="1">
      <alignment vertical="center"/>
      <protection/>
    </xf>
    <xf numFmtId="176" fontId="2" fillId="0" borderId="11" xfId="61" applyNumberFormat="1" applyFont="1" applyBorder="1" applyAlignment="1">
      <alignment horizontal="right" vertical="center"/>
      <protection/>
    </xf>
    <xf numFmtId="176" fontId="2" fillId="0" borderId="114" xfId="61" applyNumberFormat="1" applyFont="1" applyBorder="1" applyAlignment="1">
      <alignment horizontal="right" vertical="center"/>
      <protection/>
    </xf>
    <xf numFmtId="176" fontId="2" fillId="0" borderId="0" xfId="61" applyNumberFormat="1" applyFont="1" applyBorder="1" applyAlignment="1">
      <alignment horizontal="right" vertical="center"/>
      <protection/>
    </xf>
    <xf numFmtId="176" fontId="2" fillId="0" borderId="36" xfId="61" applyNumberFormat="1" applyFont="1" applyBorder="1" applyAlignment="1">
      <alignment horizontal="right" vertical="center"/>
      <protection/>
    </xf>
    <xf numFmtId="176" fontId="2" fillId="0" borderId="52" xfId="61" applyNumberFormat="1" applyFont="1" applyBorder="1" applyAlignment="1">
      <alignment horizontal="right" vertical="center"/>
      <protection/>
    </xf>
    <xf numFmtId="188" fontId="2" fillId="0" borderId="17" xfId="61" applyNumberFormat="1" applyFont="1" applyBorder="1">
      <alignment vertical="center"/>
      <protection/>
    </xf>
    <xf numFmtId="176" fontId="2" fillId="0" borderId="13" xfId="61" applyNumberFormat="1" applyFont="1" applyBorder="1" applyAlignment="1">
      <alignment horizontal="right" vertical="center"/>
      <protection/>
    </xf>
    <xf numFmtId="176" fontId="2" fillId="0" borderId="31" xfId="61" applyNumberFormat="1" applyFont="1" applyBorder="1" applyAlignment="1">
      <alignment horizontal="right" vertical="center"/>
      <protection/>
    </xf>
    <xf numFmtId="176" fontId="2" fillId="0" borderId="30" xfId="61" applyNumberFormat="1" applyFont="1" applyBorder="1" applyAlignment="1">
      <alignment horizontal="right" vertical="center"/>
      <protection/>
    </xf>
    <xf numFmtId="176" fontId="2" fillId="0" borderId="38" xfId="61" applyNumberFormat="1" applyFont="1" applyBorder="1" applyAlignment="1">
      <alignment horizontal="right" vertical="center"/>
      <protection/>
    </xf>
    <xf numFmtId="176" fontId="2" fillId="0" borderId="54" xfId="61" applyNumberFormat="1" applyFont="1" applyBorder="1" applyAlignment="1">
      <alignment horizontal="right" vertical="center"/>
      <protection/>
    </xf>
    <xf numFmtId="188" fontId="2" fillId="0" borderId="20" xfId="61" applyNumberFormat="1" applyFont="1" applyBorder="1">
      <alignment vertical="center"/>
      <protection/>
    </xf>
    <xf numFmtId="189" fontId="2" fillId="0" borderId="21" xfId="61" applyNumberFormat="1" applyFont="1" applyBorder="1">
      <alignment vertical="center"/>
      <protection/>
    </xf>
    <xf numFmtId="0" fontId="13" fillId="0" borderId="0" xfId="61" applyFont="1" applyBorder="1" applyAlignment="1">
      <alignment horizontal="center" vertical="center"/>
      <protection/>
    </xf>
    <xf numFmtId="0" fontId="7" fillId="0" borderId="0" xfId="61" applyFont="1" applyBorder="1" applyAlignment="1">
      <alignment horizontal="center" vertical="center"/>
      <protection/>
    </xf>
    <xf numFmtId="0" fontId="7" fillId="0" borderId="0" xfId="61" applyFont="1" applyAlignment="1">
      <alignment horizontal="center" vertical="center"/>
      <protection/>
    </xf>
    <xf numFmtId="0" fontId="12" fillId="0" borderId="115" xfId="61" applyFont="1" applyBorder="1" applyAlignment="1">
      <alignment horizontal="center" vertical="center"/>
      <protection/>
    </xf>
    <xf numFmtId="0" fontId="12" fillId="0" borderId="116" xfId="61" applyFont="1" applyBorder="1" applyAlignment="1">
      <alignment horizontal="center" vertical="center"/>
      <protection/>
    </xf>
    <xf numFmtId="0" fontId="12" fillId="0" borderId="117" xfId="61" applyFont="1" applyBorder="1" applyAlignment="1">
      <alignment vertical="center" wrapText="1"/>
      <protection/>
    </xf>
    <xf numFmtId="0" fontId="12" fillId="0" borderId="26" xfId="61" applyFont="1" applyBorder="1" applyAlignment="1">
      <alignment vertical="center"/>
      <protection/>
    </xf>
    <xf numFmtId="0" fontId="12" fillId="0" borderId="22" xfId="61" applyFont="1" applyBorder="1" applyAlignment="1">
      <alignment vertical="center"/>
      <protection/>
    </xf>
    <xf numFmtId="0" fontId="12" fillId="0" borderId="118" xfId="61" applyFont="1" applyBorder="1" applyAlignment="1">
      <alignment horizontal="center" vertical="center" wrapText="1"/>
      <protection/>
    </xf>
    <xf numFmtId="0" fontId="2" fillId="0" borderId="91" xfId="61" applyFont="1" applyBorder="1" applyAlignment="1">
      <alignment horizontal="center" vertical="center" wrapText="1"/>
      <protection/>
    </xf>
    <xf numFmtId="0" fontId="12" fillId="0" borderId="119" xfId="61" applyFont="1" applyBorder="1" applyAlignment="1">
      <alignment horizontal="center" vertical="center" wrapText="1"/>
      <protection/>
    </xf>
    <xf numFmtId="0" fontId="2" fillId="0" borderId="91"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91" xfId="61" applyBorder="1">
      <alignment vertical="center"/>
      <protection/>
    </xf>
    <xf numFmtId="0" fontId="2" fillId="0" borderId="120" xfId="61" applyBorder="1">
      <alignment vertical="center"/>
      <protection/>
    </xf>
    <xf numFmtId="0" fontId="12" fillId="0" borderId="91" xfId="61" applyFont="1" applyBorder="1" applyAlignment="1">
      <alignment horizontal="center" vertical="center" wrapText="1"/>
      <protection/>
    </xf>
    <xf numFmtId="0" fontId="7" fillId="0" borderId="0" xfId="61" applyFont="1" applyAlignment="1">
      <alignment horizontal="center" vertical="center" shrinkToFit="1"/>
      <protection/>
    </xf>
    <xf numFmtId="0" fontId="36" fillId="0" borderId="0" xfId="61" applyFont="1">
      <alignment vertical="center"/>
      <protection/>
    </xf>
    <xf numFmtId="0" fontId="38" fillId="0" borderId="0" xfId="61" applyFont="1" applyAlignment="1">
      <alignment horizontal="center" vertical="center"/>
      <protection/>
    </xf>
    <xf numFmtId="0" fontId="39" fillId="0" borderId="0" xfId="61" applyFont="1" applyAlignment="1">
      <alignment horizontal="center" vertical="center"/>
      <protection/>
    </xf>
    <xf numFmtId="0" fontId="39" fillId="0" borderId="0" xfId="61" applyFont="1" applyAlignment="1">
      <alignment horizontal="center" vertical="center"/>
      <protection/>
    </xf>
    <xf numFmtId="0" fontId="40" fillId="0" borderId="102" xfId="61" applyFont="1" applyBorder="1" applyAlignment="1">
      <alignment horizontal="left" vertical="center" wrapText="1"/>
      <protection/>
    </xf>
    <xf numFmtId="0" fontId="40" fillId="0" borderId="36" xfId="61" applyFont="1" applyBorder="1" applyAlignment="1">
      <alignment horizontal="left" vertical="center" wrapText="1"/>
      <protection/>
    </xf>
    <xf numFmtId="0" fontId="40" fillId="0" borderId="121" xfId="61" applyFont="1" applyBorder="1" applyAlignment="1">
      <alignment horizontal="left" vertical="center" wrapText="1"/>
      <protection/>
    </xf>
    <xf numFmtId="0" fontId="40" fillId="0" borderId="101" xfId="61" applyFont="1" applyBorder="1" applyAlignment="1">
      <alignment horizontal="left" vertical="center" wrapText="1"/>
      <protection/>
    </xf>
    <xf numFmtId="0" fontId="40" fillId="0" borderId="0" xfId="61" applyFont="1" applyBorder="1" applyAlignment="1">
      <alignment horizontal="left" vertical="center" wrapText="1"/>
      <protection/>
    </xf>
    <xf numFmtId="0" fontId="40" fillId="0" borderId="114" xfId="61" applyFont="1" applyBorder="1" applyAlignment="1">
      <alignment horizontal="left" vertical="center" wrapText="1"/>
      <protection/>
    </xf>
    <xf numFmtId="0" fontId="40" fillId="0" borderId="103" xfId="61" applyFont="1" applyBorder="1" applyAlignment="1">
      <alignment horizontal="left" vertical="center" wrapText="1"/>
      <protection/>
    </xf>
    <xf numFmtId="0" fontId="40" fillId="0" borderId="52" xfId="61" applyFont="1" applyBorder="1" applyAlignment="1">
      <alignment horizontal="left" vertical="center" wrapText="1"/>
      <protection/>
    </xf>
    <xf numFmtId="0" fontId="40" fillId="0" borderId="122" xfId="61" applyFont="1" applyBorder="1" applyAlignment="1">
      <alignment horizontal="left" vertical="center" wrapText="1"/>
      <protection/>
    </xf>
    <xf numFmtId="0" fontId="40" fillId="0" borderId="0" xfId="61" applyFont="1" applyBorder="1" applyAlignment="1">
      <alignment horizontal="left" vertical="center" wrapText="1"/>
      <protection/>
    </xf>
    <xf numFmtId="0" fontId="36" fillId="0" borderId="0" xfId="61" applyFont="1" applyAlignment="1">
      <alignment horizontal="left" vertical="center" wrapText="1"/>
      <protection/>
    </xf>
    <xf numFmtId="0" fontId="36" fillId="0" borderId="0" xfId="61" applyFont="1" applyAlignment="1" quotePrefix="1">
      <alignment horizontal="left" vertical="center"/>
      <protection/>
    </xf>
    <xf numFmtId="0" fontId="36" fillId="0" borderId="0" xfId="61" applyFont="1" applyAlignment="1">
      <alignment horizontal="left" vertical="top" wrapText="1"/>
      <protection/>
    </xf>
    <xf numFmtId="0" fontId="36" fillId="0" borderId="0" xfId="61" applyFont="1" applyAlignment="1">
      <alignment vertical="center" wrapText="1"/>
      <protection/>
    </xf>
    <xf numFmtId="0" fontId="36" fillId="0" borderId="0" xfId="61" applyFont="1" quotePrefix="1">
      <alignment vertical="center"/>
      <protection/>
    </xf>
    <xf numFmtId="0" fontId="36" fillId="0" borderId="0" xfId="61" applyFont="1" applyAlignment="1">
      <alignment vertical="top" wrapText="1"/>
      <protection/>
    </xf>
    <xf numFmtId="0" fontId="36" fillId="0" borderId="0" xfId="61" applyFont="1" applyAlignment="1">
      <alignment vertical="top" wrapText="1"/>
      <protection/>
    </xf>
    <xf numFmtId="0" fontId="40" fillId="0" borderId="0" xfId="61" applyFont="1" applyAlignment="1">
      <alignment horizontal="right" vertical="top"/>
      <protection/>
    </xf>
    <xf numFmtId="0" fontId="40" fillId="0" borderId="0" xfId="61" applyFont="1" applyAlignment="1">
      <alignment vertical="top" wrapText="1"/>
      <protection/>
    </xf>
    <xf numFmtId="0" fontId="41" fillId="0" borderId="0" xfId="61" applyFont="1" applyAlignment="1">
      <alignment vertical="top" wrapText="1"/>
      <protection/>
    </xf>
    <xf numFmtId="0" fontId="36" fillId="0" borderId="0" xfId="61" applyFont="1" applyAlignment="1">
      <alignment vertical="top"/>
      <protection/>
    </xf>
    <xf numFmtId="0" fontId="40" fillId="0" borderId="0" xfId="61" applyFont="1" applyAlignment="1">
      <alignmen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Followed Hyperlink" xfId="62"/>
    <cellStyle name="磨葬e義"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ujita\c\GYOMU\&#31185;&#20778;\PRS\97PR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ujita\c\GYOMU\&#31185;&#20778;\PRS\97PRS&#26032;C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ujita\c\PRS\PRS08\prs08&#65412;&#65431;&#6543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fsv480005\&#32113;&#35336;&#31649;&#29702;&#35506;\&#21307;&#30274;&#36027;&#32113;&#35336;\&#22522;&#37329;&#32113;&#35336;&#26376;&#22577;&#38306;&#20418;\20&#24180;&#24230;\&#21407;&#31295;&#12539;&#12487;&#12540;&#12479;\&#26087;&#12471;&#12540;&#12488;&#65288;237910&#21442;&#3277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7PRS"/>
    </sheetNames>
    <definedNames>
      <definedName name="SSORT"/>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PRS新CD"/>
    </sheetNames>
    <definedNames>
      <definedName name="実績SIR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s08ﾄﾗﾝ"/>
    </sheetNames>
    <definedNames>
      <definedName name="デｰタ取込"/>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_第2表"/>
      <sheetName val="_第3表"/>
      <sheetName val="_第7表"/>
      <sheetName val="_第9表"/>
      <sheetName val="_第10表"/>
      <sheetName val="_参考資料３"/>
      <sheetName val="_D-2"/>
      <sheetName val="_D-3"/>
      <sheetName val="_D-7"/>
      <sheetName val="_D-9"/>
      <sheetName val="_D-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36"/>
  <sheetViews>
    <sheetView showGridLines="0" tabSelected="1" zoomScalePageLayoutView="0" workbookViewId="0" topLeftCell="A1">
      <selection activeCell="C13" sqref="C13:V15"/>
    </sheetView>
  </sheetViews>
  <sheetFormatPr defaultColWidth="4.25390625" defaultRowHeight="12.75"/>
  <cols>
    <col min="1" max="16384" width="4.25390625" style="396" customWidth="1"/>
  </cols>
  <sheetData>
    <row r="1" ht="18.75" customHeight="1"/>
    <row r="2" spans="1:23" ht="18.75" customHeight="1">
      <c r="A2" s="397" t="s">
        <v>138</v>
      </c>
      <c r="B2" s="397"/>
      <c r="C2" s="397"/>
      <c r="D2" s="397"/>
      <c r="E2" s="397"/>
      <c r="F2" s="397"/>
      <c r="G2" s="397"/>
      <c r="H2" s="397"/>
      <c r="I2" s="397"/>
      <c r="J2" s="397"/>
      <c r="K2" s="397"/>
      <c r="L2" s="397"/>
      <c r="M2" s="397"/>
      <c r="N2" s="397"/>
      <c r="O2" s="397"/>
      <c r="P2" s="397"/>
      <c r="Q2" s="397"/>
      <c r="R2" s="397"/>
      <c r="S2" s="397"/>
      <c r="T2" s="397"/>
      <c r="U2" s="397"/>
      <c r="V2" s="397"/>
      <c r="W2" s="397"/>
    </row>
    <row r="3" spans="1:23" ht="18.75" customHeight="1">
      <c r="A3" s="398" t="s">
        <v>139</v>
      </c>
      <c r="B3" s="398"/>
      <c r="C3" s="398"/>
      <c r="D3" s="398"/>
      <c r="E3" s="398"/>
      <c r="F3" s="398"/>
      <c r="G3" s="398"/>
      <c r="H3" s="398"/>
      <c r="I3" s="398"/>
      <c r="J3" s="398"/>
      <c r="K3" s="398"/>
      <c r="L3" s="398"/>
      <c r="M3" s="398"/>
      <c r="N3" s="398"/>
      <c r="O3" s="398"/>
      <c r="P3" s="398"/>
      <c r="Q3" s="398"/>
      <c r="R3" s="398"/>
      <c r="S3" s="398"/>
      <c r="T3" s="398"/>
      <c r="U3" s="398"/>
      <c r="V3" s="398"/>
      <c r="W3" s="398"/>
    </row>
    <row r="4" spans="1:23" ht="18.75" customHeight="1">
      <c r="A4" s="399"/>
      <c r="B4" s="399"/>
      <c r="C4" s="399"/>
      <c r="D4" s="399"/>
      <c r="E4" s="399"/>
      <c r="F4" s="399"/>
      <c r="G4" s="399"/>
      <c r="H4" s="399"/>
      <c r="I4" s="399"/>
      <c r="J4" s="399"/>
      <c r="K4" s="399"/>
      <c r="L4" s="399"/>
      <c r="M4" s="399"/>
      <c r="N4" s="399"/>
      <c r="O4" s="399"/>
      <c r="P4" s="399"/>
      <c r="Q4" s="399"/>
      <c r="R4" s="399"/>
      <c r="S4" s="399"/>
      <c r="T4" s="399"/>
      <c r="U4" s="399"/>
      <c r="V4" s="399"/>
      <c r="W4" s="399"/>
    </row>
    <row r="5" ht="18.75" customHeight="1"/>
    <row r="6" spans="2:22" ht="18.75" customHeight="1">
      <c r="B6" s="400" t="s">
        <v>140</v>
      </c>
      <c r="C6" s="401"/>
      <c r="D6" s="401"/>
      <c r="E6" s="401"/>
      <c r="F6" s="401"/>
      <c r="G6" s="401"/>
      <c r="H6" s="401"/>
      <c r="I6" s="401"/>
      <c r="J6" s="401"/>
      <c r="K6" s="401"/>
      <c r="L6" s="401"/>
      <c r="M6" s="401"/>
      <c r="N6" s="401"/>
      <c r="O6" s="401"/>
      <c r="P6" s="401"/>
      <c r="Q6" s="401"/>
      <c r="R6" s="401"/>
      <c r="S6" s="401"/>
      <c r="T6" s="401"/>
      <c r="U6" s="401"/>
      <c r="V6" s="402"/>
    </row>
    <row r="7" spans="2:22" ht="18.75" customHeight="1">
      <c r="B7" s="403"/>
      <c r="C7" s="404"/>
      <c r="D7" s="404"/>
      <c r="E7" s="404"/>
      <c r="F7" s="404"/>
      <c r="G7" s="404"/>
      <c r="H7" s="404"/>
      <c r="I7" s="404"/>
      <c r="J7" s="404"/>
      <c r="K7" s="404"/>
      <c r="L7" s="404"/>
      <c r="M7" s="404"/>
      <c r="N7" s="404"/>
      <c r="O7" s="404"/>
      <c r="P7" s="404"/>
      <c r="Q7" s="404"/>
      <c r="R7" s="404"/>
      <c r="S7" s="404"/>
      <c r="T7" s="404"/>
      <c r="U7" s="404"/>
      <c r="V7" s="405"/>
    </row>
    <row r="8" spans="2:22" ht="18.75" customHeight="1">
      <c r="B8" s="403"/>
      <c r="C8" s="404"/>
      <c r="D8" s="404"/>
      <c r="E8" s="404"/>
      <c r="F8" s="404"/>
      <c r="G8" s="404"/>
      <c r="H8" s="404"/>
      <c r="I8" s="404"/>
      <c r="J8" s="404"/>
      <c r="K8" s="404"/>
      <c r="L8" s="404"/>
      <c r="M8" s="404"/>
      <c r="N8" s="404"/>
      <c r="O8" s="404"/>
      <c r="P8" s="404"/>
      <c r="Q8" s="404"/>
      <c r="R8" s="404"/>
      <c r="S8" s="404"/>
      <c r="T8" s="404"/>
      <c r="U8" s="404"/>
      <c r="V8" s="405"/>
    </row>
    <row r="9" spans="2:22" ht="18.75" customHeight="1">
      <c r="B9" s="406"/>
      <c r="C9" s="407"/>
      <c r="D9" s="407"/>
      <c r="E9" s="407"/>
      <c r="F9" s="407"/>
      <c r="G9" s="407"/>
      <c r="H9" s="407"/>
      <c r="I9" s="407"/>
      <c r="J9" s="407"/>
      <c r="K9" s="407"/>
      <c r="L9" s="407"/>
      <c r="M9" s="407"/>
      <c r="N9" s="407"/>
      <c r="O9" s="407"/>
      <c r="P9" s="407"/>
      <c r="Q9" s="407"/>
      <c r="R9" s="407"/>
      <c r="S9" s="407"/>
      <c r="T9" s="407"/>
      <c r="U9" s="407"/>
      <c r="V9" s="408"/>
    </row>
    <row r="10" spans="2:22" ht="18.75" customHeight="1">
      <c r="B10" s="409"/>
      <c r="C10" s="409"/>
      <c r="D10" s="409"/>
      <c r="E10" s="409"/>
      <c r="F10" s="409"/>
      <c r="G10" s="409"/>
      <c r="H10" s="409"/>
      <c r="I10" s="409"/>
      <c r="J10" s="409"/>
      <c r="K10" s="409"/>
      <c r="L10" s="409"/>
      <c r="M10" s="409"/>
      <c r="N10" s="409"/>
      <c r="O10" s="409"/>
      <c r="P10" s="409"/>
      <c r="Q10" s="409"/>
      <c r="R10" s="409"/>
      <c r="S10" s="409"/>
      <c r="T10" s="409"/>
      <c r="U10" s="409"/>
      <c r="V10" s="409"/>
    </row>
    <row r="11" spans="2:22" ht="18.75" customHeight="1">
      <c r="B11" s="410"/>
      <c r="C11" s="410"/>
      <c r="D11" s="410"/>
      <c r="E11" s="410"/>
      <c r="F11" s="410"/>
      <c r="G11" s="410"/>
      <c r="H11" s="410"/>
      <c r="I11" s="410"/>
      <c r="J11" s="410"/>
      <c r="K11" s="410"/>
      <c r="L11" s="410"/>
      <c r="M11" s="410"/>
      <c r="N11" s="410"/>
      <c r="O11" s="410"/>
      <c r="P11" s="410"/>
      <c r="Q11" s="410"/>
      <c r="R11" s="410"/>
      <c r="S11" s="410"/>
      <c r="T11" s="410"/>
      <c r="U11" s="410"/>
      <c r="V11" s="410"/>
    </row>
    <row r="12" spans="2:3" ht="18.75" customHeight="1">
      <c r="B12" s="411" t="s">
        <v>141</v>
      </c>
      <c r="C12" s="396" t="s">
        <v>142</v>
      </c>
    </row>
    <row r="13" spans="3:23" ht="18.75" customHeight="1">
      <c r="C13" s="412" t="s">
        <v>143</v>
      </c>
      <c r="D13" s="412"/>
      <c r="E13" s="412"/>
      <c r="F13" s="412"/>
      <c r="G13" s="412"/>
      <c r="H13" s="412"/>
      <c r="I13" s="412"/>
      <c r="J13" s="412"/>
      <c r="K13" s="412"/>
      <c r="L13" s="412"/>
      <c r="M13" s="412"/>
      <c r="N13" s="412"/>
      <c r="O13" s="412"/>
      <c r="P13" s="412"/>
      <c r="Q13" s="412"/>
      <c r="R13" s="412"/>
      <c r="S13" s="412"/>
      <c r="T13" s="412"/>
      <c r="U13" s="412"/>
      <c r="V13" s="412"/>
      <c r="W13" s="413"/>
    </row>
    <row r="14" spans="3:23" ht="18.75" customHeight="1">
      <c r="C14" s="412"/>
      <c r="D14" s="412"/>
      <c r="E14" s="412"/>
      <c r="F14" s="412"/>
      <c r="G14" s="412"/>
      <c r="H14" s="412"/>
      <c r="I14" s="412"/>
      <c r="J14" s="412"/>
      <c r="K14" s="412"/>
      <c r="L14" s="412"/>
      <c r="M14" s="412"/>
      <c r="N14" s="412"/>
      <c r="O14" s="412"/>
      <c r="P14" s="412"/>
      <c r="Q14" s="412"/>
      <c r="R14" s="412"/>
      <c r="S14" s="412"/>
      <c r="T14" s="412"/>
      <c r="U14" s="412"/>
      <c r="V14" s="412"/>
      <c r="W14" s="413"/>
    </row>
    <row r="15" spans="3:23" ht="18.75" customHeight="1">
      <c r="C15" s="412"/>
      <c r="D15" s="412"/>
      <c r="E15" s="412"/>
      <c r="F15" s="412"/>
      <c r="G15" s="412"/>
      <c r="H15" s="412"/>
      <c r="I15" s="412"/>
      <c r="J15" s="412"/>
      <c r="K15" s="412"/>
      <c r="L15" s="412"/>
      <c r="M15" s="412"/>
      <c r="N15" s="412"/>
      <c r="O15" s="412"/>
      <c r="P15" s="412"/>
      <c r="Q15" s="412"/>
      <c r="R15" s="412"/>
      <c r="S15" s="412"/>
      <c r="T15" s="412"/>
      <c r="U15" s="412"/>
      <c r="V15" s="412"/>
      <c r="W15" s="413"/>
    </row>
    <row r="16" ht="18.75" customHeight="1"/>
    <row r="17" spans="2:3" ht="18.75" customHeight="1">
      <c r="B17" s="414" t="s">
        <v>144</v>
      </c>
      <c r="C17" s="396" t="s">
        <v>145</v>
      </c>
    </row>
    <row r="18" spans="3:22" ht="18.75" customHeight="1">
      <c r="C18" s="412" t="s">
        <v>146</v>
      </c>
      <c r="D18" s="412"/>
      <c r="E18" s="412"/>
      <c r="F18" s="412"/>
      <c r="G18" s="412"/>
      <c r="H18" s="412"/>
      <c r="I18" s="412"/>
      <c r="J18" s="412"/>
      <c r="K18" s="412"/>
      <c r="L18" s="412"/>
      <c r="M18" s="412"/>
      <c r="N18" s="412"/>
      <c r="O18" s="412"/>
      <c r="P18" s="412"/>
      <c r="Q18" s="412"/>
      <c r="R18" s="412"/>
      <c r="S18" s="412"/>
      <c r="T18" s="412"/>
      <c r="U18" s="412"/>
      <c r="V18" s="412"/>
    </row>
    <row r="19" spans="3:22" ht="18.75" customHeight="1">
      <c r="C19" s="412"/>
      <c r="D19" s="412"/>
      <c r="E19" s="412"/>
      <c r="F19" s="412"/>
      <c r="G19" s="412"/>
      <c r="H19" s="412"/>
      <c r="I19" s="412"/>
      <c r="J19" s="412"/>
      <c r="K19" s="412"/>
      <c r="L19" s="412"/>
      <c r="M19" s="412"/>
      <c r="N19" s="412"/>
      <c r="O19" s="412"/>
      <c r="P19" s="412"/>
      <c r="Q19" s="412"/>
      <c r="R19" s="412"/>
      <c r="S19" s="412"/>
      <c r="T19" s="412"/>
      <c r="U19" s="412"/>
      <c r="V19" s="412"/>
    </row>
    <row r="20" ht="18.75" customHeight="1"/>
    <row r="21" spans="2:3" ht="18.75" customHeight="1">
      <c r="B21" s="414" t="s">
        <v>147</v>
      </c>
      <c r="C21" s="396" t="s">
        <v>148</v>
      </c>
    </row>
    <row r="22" spans="3:22" ht="18.75" customHeight="1">
      <c r="C22" s="415" t="s">
        <v>149</v>
      </c>
      <c r="D22" s="415"/>
      <c r="E22" s="415"/>
      <c r="F22" s="415"/>
      <c r="G22" s="415"/>
      <c r="H22" s="415"/>
      <c r="I22" s="415"/>
      <c r="J22" s="415"/>
      <c r="K22" s="415"/>
      <c r="L22" s="415"/>
      <c r="M22" s="415"/>
      <c r="N22" s="415"/>
      <c r="O22" s="415"/>
      <c r="P22" s="415"/>
      <c r="Q22" s="415"/>
      <c r="R22" s="415"/>
      <c r="S22" s="415"/>
      <c r="T22" s="415"/>
      <c r="U22" s="415"/>
      <c r="V22" s="415"/>
    </row>
    <row r="23" spans="3:22" ht="18.75" customHeight="1">
      <c r="C23" s="415"/>
      <c r="D23" s="415"/>
      <c r="E23" s="415"/>
      <c r="F23" s="415"/>
      <c r="G23" s="415"/>
      <c r="H23" s="415"/>
      <c r="I23" s="415"/>
      <c r="J23" s="415"/>
      <c r="K23" s="415"/>
      <c r="L23" s="415"/>
      <c r="M23" s="415"/>
      <c r="N23" s="415"/>
      <c r="O23" s="415"/>
      <c r="P23" s="415"/>
      <c r="Q23" s="415"/>
      <c r="R23" s="415"/>
      <c r="S23" s="415"/>
      <c r="T23" s="415"/>
      <c r="U23" s="415"/>
      <c r="V23" s="415"/>
    </row>
    <row r="24" spans="3:22" ht="18.75" customHeight="1">
      <c r="C24" s="415"/>
      <c r="D24" s="415"/>
      <c r="E24" s="415"/>
      <c r="F24" s="415"/>
      <c r="G24" s="415"/>
      <c r="H24" s="415"/>
      <c r="I24" s="415"/>
      <c r="J24" s="415"/>
      <c r="K24" s="415"/>
      <c r="L24" s="415"/>
      <c r="M24" s="415"/>
      <c r="N24" s="415"/>
      <c r="O24" s="415"/>
      <c r="P24" s="415"/>
      <c r="Q24" s="415"/>
      <c r="R24" s="415"/>
      <c r="S24" s="415"/>
      <c r="T24" s="415"/>
      <c r="U24" s="415"/>
      <c r="V24" s="415"/>
    </row>
    <row r="25" spans="3:22" ht="18.75" customHeight="1">
      <c r="C25" s="415"/>
      <c r="D25" s="415"/>
      <c r="E25" s="415"/>
      <c r="F25" s="415"/>
      <c r="G25" s="415"/>
      <c r="H25" s="415"/>
      <c r="I25" s="415"/>
      <c r="J25" s="415"/>
      <c r="K25" s="415"/>
      <c r="L25" s="415"/>
      <c r="M25" s="415"/>
      <c r="N25" s="415"/>
      <c r="O25" s="415"/>
      <c r="P25" s="415"/>
      <c r="Q25" s="415"/>
      <c r="R25" s="415"/>
      <c r="S25" s="415"/>
      <c r="T25" s="415"/>
      <c r="U25" s="415"/>
      <c r="V25" s="415"/>
    </row>
    <row r="26" spans="3:22" ht="18.75" customHeight="1">
      <c r="C26" s="415"/>
      <c r="D26" s="415"/>
      <c r="E26" s="415"/>
      <c r="F26" s="415"/>
      <c r="G26" s="415"/>
      <c r="H26" s="415"/>
      <c r="I26" s="415"/>
      <c r="J26" s="415"/>
      <c r="K26" s="415"/>
      <c r="L26" s="415"/>
      <c r="M26" s="415"/>
      <c r="N26" s="415"/>
      <c r="O26" s="415"/>
      <c r="P26" s="415"/>
      <c r="Q26" s="415"/>
      <c r="R26" s="415"/>
      <c r="S26" s="415"/>
      <c r="T26" s="415"/>
      <c r="U26" s="415"/>
      <c r="V26" s="415"/>
    </row>
    <row r="27" spans="3:22" ht="18.75" customHeight="1">
      <c r="C27" s="416"/>
      <c r="D27" s="416"/>
      <c r="E27" s="416"/>
      <c r="F27" s="416"/>
      <c r="G27" s="416"/>
      <c r="H27" s="416"/>
      <c r="I27" s="416"/>
      <c r="J27" s="416"/>
      <c r="K27" s="416"/>
      <c r="L27" s="416"/>
      <c r="M27" s="416"/>
      <c r="N27" s="416"/>
      <c r="O27" s="416"/>
      <c r="P27" s="416"/>
      <c r="Q27" s="416"/>
      <c r="R27" s="416"/>
      <c r="S27" s="416"/>
      <c r="T27" s="416"/>
      <c r="U27" s="416"/>
      <c r="V27" s="416"/>
    </row>
    <row r="28" spans="3:22" ht="18.75" customHeight="1">
      <c r="C28" s="416"/>
      <c r="D28" s="416"/>
      <c r="E28" s="416"/>
      <c r="F28" s="416"/>
      <c r="G28" s="416"/>
      <c r="H28" s="416"/>
      <c r="I28" s="416"/>
      <c r="J28" s="416"/>
      <c r="K28" s="416"/>
      <c r="L28" s="416"/>
      <c r="M28" s="416"/>
      <c r="N28" s="416"/>
      <c r="O28" s="416"/>
      <c r="P28" s="416"/>
      <c r="Q28" s="416"/>
      <c r="R28" s="416"/>
      <c r="S28" s="416"/>
      <c r="T28" s="416"/>
      <c r="U28" s="416"/>
      <c r="V28" s="416"/>
    </row>
    <row r="29" spans="2:22" ht="18.75" customHeight="1">
      <c r="B29" s="417" t="s">
        <v>150</v>
      </c>
      <c r="C29" s="418" t="s">
        <v>151</v>
      </c>
      <c r="D29" s="418"/>
      <c r="E29" s="418"/>
      <c r="F29" s="418"/>
      <c r="G29" s="418"/>
      <c r="H29" s="418"/>
      <c r="I29" s="418"/>
      <c r="J29" s="418"/>
      <c r="K29" s="418"/>
      <c r="L29" s="418"/>
      <c r="M29" s="418"/>
      <c r="N29" s="418"/>
      <c r="O29" s="418"/>
      <c r="P29" s="418"/>
      <c r="Q29" s="418"/>
      <c r="R29" s="418"/>
      <c r="S29" s="418"/>
      <c r="T29" s="418"/>
      <c r="U29" s="418"/>
      <c r="V29" s="418"/>
    </row>
    <row r="30" spans="2:22" ht="18.75" customHeight="1">
      <c r="B30" s="417"/>
      <c r="C30" s="419"/>
      <c r="D30" s="419"/>
      <c r="E30" s="419"/>
      <c r="F30" s="419"/>
      <c r="G30" s="419"/>
      <c r="H30" s="419"/>
      <c r="I30" s="419"/>
      <c r="J30" s="419"/>
      <c r="K30" s="419"/>
      <c r="L30" s="419"/>
      <c r="M30" s="419"/>
      <c r="N30" s="419"/>
      <c r="O30" s="419"/>
      <c r="P30" s="419"/>
      <c r="Q30" s="419"/>
      <c r="R30" s="419"/>
      <c r="S30" s="419"/>
      <c r="T30" s="419"/>
      <c r="U30" s="419"/>
      <c r="V30" s="419"/>
    </row>
    <row r="31" spans="2:22" ht="18.75" customHeight="1">
      <c r="B31" s="420"/>
      <c r="C31" s="421"/>
      <c r="D31" s="421"/>
      <c r="E31" s="421"/>
      <c r="F31" s="421"/>
      <c r="G31" s="421"/>
      <c r="H31" s="421"/>
      <c r="I31" s="421"/>
      <c r="J31" s="421"/>
      <c r="K31" s="421"/>
      <c r="L31" s="421"/>
      <c r="M31" s="421"/>
      <c r="N31" s="421"/>
      <c r="O31" s="421"/>
      <c r="P31" s="421"/>
      <c r="Q31" s="421"/>
      <c r="R31" s="421"/>
      <c r="S31" s="421"/>
      <c r="T31" s="421"/>
      <c r="U31" s="421"/>
      <c r="V31" s="421"/>
    </row>
    <row r="32" spans="2:22" ht="18.75" customHeight="1">
      <c r="B32" s="420"/>
      <c r="C32" s="416"/>
      <c r="D32" s="416"/>
      <c r="E32" s="416"/>
      <c r="F32" s="416"/>
      <c r="G32" s="416"/>
      <c r="H32" s="416"/>
      <c r="I32" s="416"/>
      <c r="J32" s="416"/>
      <c r="K32" s="416"/>
      <c r="L32" s="416"/>
      <c r="M32" s="416"/>
      <c r="N32" s="416"/>
      <c r="O32" s="416"/>
      <c r="P32" s="416"/>
      <c r="Q32" s="416"/>
      <c r="R32" s="416"/>
      <c r="S32" s="416"/>
      <c r="T32" s="416"/>
      <c r="U32" s="416"/>
      <c r="V32" s="416"/>
    </row>
    <row r="33" spans="2:22" ht="18.75" customHeight="1">
      <c r="B33" s="420"/>
      <c r="C33" s="416"/>
      <c r="D33" s="416"/>
      <c r="E33" s="416"/>
      <c r="F33" s="416"/>
      <c r="G33" s="416"/>
      <c r="H33" s="416"/>
      <c r="I33" s="416"/>
      <c r="J33" s="416"/>
      <c r="K33" s="416"/>
      <c r="L33" s="416"/>
      <c r="M33" s="416"/>
      <c r="N33" s="416"/>
      <c r="O33" s="416"/>
      <c r="P33" s="416"/>
      <c r="Q33" s="416"/>
      <c r="R33" s="416"/>
      <c r="S33" s="416"/>
      <c r="T33" s="416"/>
      <c r="U33" s="416"/>
      <c r="V33" s="416"/>
    </row>
    <row r="34" spans="2:22" ht="18.75" customHeight="1">
      <c r="B34" s="420"/>
      <c r="C34" s="416"/>
      <c r="D34" s="416"/>
      <c r="E34" s="416"/>
      <c r="F34" s="416"/>
      <c r="G34" s="416"/>
      <c r="H34" s="416"/>
      <c r="I34" s="416"/>
      <c r="J34" s="416"/>
      <c r="K34" s="416"/>
      <c r="L34" s="416"/>
      <c r="M34" s="416"/>
      <c r="N34" s="416"/>
      <c r="O34" s="416"/>
      <c r="P34" s="416"/>
      <c r="Q34" s="416"/>
      <c r="R34" s="416"/>
      <c r="S34" s="416"/>
      <c r="T34" s="416"/>
      <c r="U34" s="416"/>
      <c r="V34" s="416"/>
    </row>
    <row r="35" spans="2:22" ht="18.75" customHeight="1">
      <c r="B35" s="420"/>
      <c r="C35" s="416"/>
      <c r="D35" s="416"/>
      <c r="E35" s="416"/>
      <c r="F35" s="416"/>
      <c r="G35" s="416"/>
      <c r="H35" s="416"/>
      <c r="I35" s="416"/>
      <c r="J35" s="416"/>
      <c r="K35" s="416"/>
      <c r="L35" s="416"/>
      <c r="M35" s="416"/>
      <c r="N35" s="416"/>
      <c r="O35" s="416"/>
      <c r="P35" s="416"/>
      <c r="Q35" s="416"/>
      <c r="R35" s="416"/>
      <c r="S35" s="416"/>
      <c r="T35" s="416"/>
      <c r="U35" s="416"/>
      <c r="V35" s="416"/>
    </row>
    <row r="36" spans="2:22" ht="18.75" customHeight="1">
      <c r="B36" s="420"/>
      <c r="C36" s="416"/>
      <c r="D36" s="416"/>
      <c r="E36" s="416"/>
      <c r="F36" s="416"/>
      <c r="G36" s="416"/>
      <c r="H36" s="416"/>
      <c r="I36" s="416"/>
      <c r="J36" s="416"/>
      <c r="K36" s="416"/>
      <c r="L36" s="416"/>
      <c r="M36" s="416"/>
      <c r="N36" s="416"/>
      <c r="O36" s="416"/>
      <c r="P36" s="416"/>
      <c r="Q36" s="416"/>
      <c r="R36" s="416"/>
      <c r="S36" s="416"/>
      <c r="T36" s="416"/>
      <c r="U36" s="416"/>
      <c r="V36" s="416"/>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sheetData>
  <sheetProtection/>
  <mergeCells count="8">
    <mergeCell ref="C29:V29"/>
    <mergeCell ref="C30:V30"/>
    <mergeCell ref="A2:W2"/>
    <mergeCell ref="A3:W3"/>
    <mergeCell ref="B6:V9"/>
    <mergeCell ref="C13:V15"/>
    <mergeCell ref="C18:V19"/>
    <mergeCell ref="C22:V26"/>
  </mergeCells>
  <printOptions horizontalCentered="1"/>
  <pageMargins left="0.5905511811023623" right="0.5905511811023623" top="0.984251968503937" bottom="0.984251968503937"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0" ht="17.25">
      <c r="A2" s="283"/>
      <c r="B2" s="283"/>
      <c r="C2" s="283"/>
      <c r="D2" s="283"/>
      <c r="E2" s="283"/>
      <c r="F2" s="283"/>
      <c r="G2" s="283"/>
      <c r="H2" s="283"/>
      <c r="I2" s="283"/>
      <c r="J2" s="283"/>
    </row>
    <row r="3" spans="1:10" ht="13.5">
      <c r="A3" s="284" t="s">
        <v>131</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29240.206926096307</v>
      </c>
      <c r="C7" s="293">
        <v>3.0052832437348798</v>
      </c>
      <c r="D7" s="295">
        <v>46903.66139489033</v>
      </c>
      <c r="E7" s="296">
        <v>-0.19920876278017374</v>
      </c>
      <c r="F7" s="295">
        <v>33166.604893084535</v>
      </c>
      <c r="G7" s="297">
        <v>1.5950330561800001</v>
      </c>
      <c r="H7" s="78"/>
      <c r="I7" s="292">
        <v>77918.29956231442</v>
      </c>
      <c r="J7" s="298">
        <v>0.3258581340940765</v>
      </c>
    </row>
    <row r="8" spans="1:10" ht="12.75" customHeight="1">
      <c r="A8" s="299" t="s">
        <v>65</v>
      </c>
      <c r="B8" s="42">
        <v>34204.8619559153</v>
      </c>
      <c r="C8" s="300">
        <v>1.8369570482503264</v>
      </c>
      <c r="D8" s="38">
        <v>51907.51346174605</v>
      </c>
      <c r="E8" s="301">
        <v>-2.2426709617174225</v>
      </c>
      <c r="F8" s="38">
        <v>39389.01166935575</v>
      </c>
      <c r="G8" s="302">
        <v>1.779601758478151</v>
      </c>
      <c r="H8" s="78"/>
      <c r="I8" s="303">
        <v>89912.94708512798</v>
      </c>
      <c r="J8" s="304">
        <v>0.10199247793147492</v>
      </c>
    </row>
    <row r="9" spans="1:10" ht="12.75" customHeight="1">
      <c r="A9" s="299" t="s">
        <v>66</v>
      </c>
      <c r="B9" s="42">
        <v>32960.77866132202</v>
      </c>
      <c r="C9" s="300">
        <v>4.064074736026171</v>
      </c>
      <c r="D9" s="38">
        <v>53436.20651908612</v>
      </c>
      <c r="E9" s="301">
        <v>-0.23057424817241667</v>
      </c>
      <c r="F9" s="38">
        <v>37891.059796428286</v>
      </c>
      <c r="G9" s="302">
        <v>-4.186761551373053</v>
      </c>
      <c r="H9" s="78"/>
      <c r="I9" s="305">
        <v>87006.10771498788</v>
      </c>
      <c r="J9" s="304">
        <v>1.6356680620325648</v>
      </c>
    </row>
    <row r="10" spans="1:10" ht="12.75" customHeight="1">
      <c r="A10" s="299" t="s">
        <v>67</v>
      </c>
      <c r="B10" s="42">
        <v>34305.65931439108</v>
      </c>
      <c r="C10" s="300">
        <v>2.2374870232612096</v>
      </c>
      <c r="D10" s="38">
        <v>52436.79492316242</v>
      </c>
      <c r="E10" s="301">
        <v>-1.4569488929548413</v>
      </c>
      <c r="F10" s="38">
        <v>38411.11627345683</v>
      </c>
      <c r="G10" s="302">
        <v>-3.438042832080882</v>
      </c>
      <c r="H10" s="78"/>
      <c r="I10" s="305">
        <v>82075.90293623226</v>
      </c>
      <c r="J10" s="304">
        <v>0.5101862573100959</v>
      </c>
    </row>
    <row r="11" spans="1:10" ht="12.75" customHeight="1">
      <c r="A11" s="299" t="s">
        <v>68</v>
      </c>
      <c r="B11" s="42">
        <v>33524.17381729226</v>
      </c>
      <c r="C11" s="300">
        <v>4.788780860287005</v>
      </c>
      <c r="D11" s="38">
        <v>55020.630317164556</v>
      </c>
      <c r="E11" s="301">
        <v>0.861108853896269</v>
      </c>
      <c r="F11" s="38">
        <v>38634.278661396864</v>
      </c>
      <c r="G11" s="302">
        <v>0.9637677707131473</v>
      </c>
      <c r="H11" s="78"/>
      <c r="I11" s="305">
        <v>85385.13159682738</v>
      </c>
      <c r="J11" s="304">
        <v>-0.18262974557262623</v>
      </c>
    </row>
    <row r="12" spans="1:10" ht="12.75" customHeight="1">
      <c r="A12" s="299" t="s">
        <v>69</v>
      </c>
      <c r="B12" s="42">
        <v>39233.00440775498</v>
      </c>
      <c r="C12" s="300">
        <v>2.4157688381870344</v>
      </c>
      <c r="D12" s="38">
        <v>58531.92818938968</v>
      </c>
      <c r="E12" s="301">
        <v>-1.1844750371427892</v>
      </c>
      <c r="F12" s="38">
        <v>41381.36964001007</v>
      </c>
      <c r="G12" s="302">
        <v>1.7325597615278383</v>
      </c>
      <c r="H12" s="78"/>
      <c r="I12" s="305">
        <v>95662.34931793305</v>
      </c>
      <c r="J12" s="304">
        <v>-0.008629968483333528</v>
      </c>
    </row>
    <row r="13" spans="1:10" ht="12.75" customHeight="1">
      <c r="A13" s="306" t="s">
        <v>70</v>
      </c>
      <c r="B13" s="307">
        <v>31712.450850071473</v>
      </c>
      <c r="C13" s="308">
        <v>3.2516620871508195</v>
      </c>
      <c r="D13" s="50">
        <v>45927.78238744355</v>
      </c>
      <c r="E13" s="309">
        <v>-0.7381656171647677</v>
      </c>
      <c r="F13" s="50">
        <v>33957.50244400051</v>
      </c>
      <c r="G13" s="310">
        <v>-0.4563036087140375</v>
      </c>
      <c r="H13" s="78"/>
      <c r="I13" s="311">
        <v>73180.58675028196</v>
      </c>
      <c r="J13" s="312">
        <v>0.524624031757611</v>
      </c>
    </row>
    <row r="14" spans="1:10" ht="12.75" customHeight="1">
      <c r="A14" s="299" t="s">
        <v>71</v>
      </c>
      <c r="B14" s="42">
        <v>32420.44228998658</v>
      </c>
      <c r="C14" s="300">
        <v>1.6156286181943358</v>
      </c>
      <c r="D14" s="38">
        <v>50468.07239905284</v>
      </c>
      <c r="E14" s="301">
        <v>-2.608147858309522</v>
      </c>
      <c r="F14" s="38">
        <v>37004.19416187757</v>
      </c>
      <c r="G14" s="302">
        <v>0.783205618626809</v>
      </c>
      <c r="H14" s="78"/>
      <c r="I14" s="305">
        <v>82985.96451413364</v>
      </c>
      <c r="J14" s="304">
        <v>-0.4810835638556057</v>
      </c>
    </row>
    <row r="15" spans="1:10" ht="12.75" customHeight="1">
      <c r="A15" s="299" t="s">
        <v>72</v>
      </c>
      <c r="B15" s="42">
        <v>28072.927039470575</v>
      </c>
      <c r="C15" s="300">
        <v>3.739753597210836</v>
      </c>
      <c r="D15" s="38">
        <v>45940.56741173791</v>
      </c>
      <c r="E15" s="301">
        <v>0.11743634008509218</v>
      </c>
      <c r="F15" s="38">
        <v>33309.01526563097</v>
      </c>
      <c r="G15" s="302">
        <v>2.8264832433669227</v>
      </c>
      <c r="H15" s="78"/>
      <c r="I15" s="305">
        <v>80025.9057580561</v>
      </c>
      <c r="J15" s="304">
        <v>1.4044314724294367</v>
      </c>
    </row>
    <row r="16" spans="1:10" ht="12.75" customHeight="1">
      <c r="A16" s="299" t="s">
        <v>73</v>
      </c>
      <c r="B16" s="42">
        <v>24745.55506444876</v>
      </c>
      <c r="C16" s="300">
        <v>4.2331968336471135</v>
      </c>
      <c r="D16" s="38">
        <v>40757.103688575065</v>
      </c>
      <c r="E16" s="301">
        <v>0.2184792325872138</v>
      </c>
      <c r="F16" s="38">
        <v>28788.624341331153</v>
      </c>
      <c r="G16" s="302">
        <v>1.887255407369537</v>
      </c>
      <c r="H16" s="78"/>
      <c r="I16" s="305">
        <v>67477.66829117012</v>
      </c>
      <c r="J16" s="304">
        <v>1.6202713828647575</v>
      </c>
    </row>
    <row r="17" spans="1:10" ht="12.75" customHeight="1">
      <c r="A17" s="313" t="s">
        <v>74</v>
      </c>
      <c r="B17" s="44">
        <v>23800.135787949825</v>
      </c>
      <c r="C17" s="314">
        <v>4.631637869335108</v>
      </c>
      <c r="D17" s="68">
        <v>37046.397710678335</v>
      </c>
      <c r="E17" s="315">
        <v>1.9188043172784717</v>
      </c>
      <c r="F17" s="68">
        <v>26307.717485022</v>
      </c>
      <c r="G17" s="316">
        <v>2.3269008780231673</v>
      </c>
      <c r="H17" s="78"/>
      <c r="I17" s="317">
        <v>60055.78704364484</v>
      </c>
      <c r="J17" s="318">
        <v>2.098511617545313</v>
      </c>
    </row>
    <row r="18" spans="1:10" ht="12.75" customHeight="1">
      <c r="A18" s="299" t="s">
        <v>75</v>
      </c>
      <c r="B18" s="42">
        <v>28860.88157250883</v>
      </c>
      <c r="C18" s="300">
        <v>2.1110626283005445</v>
      </c>
      <c r="D18" s="38">
        <v>46838.25144023348</v>
      </c>
      <c r="E18" s="301">
        <v>-0.6508028807171229</v>
      </c>
      <c r="F18" s="38">
        <v>32960.61021629084</v>
      </c>
      <c r="G18" s="302">
        <v>0.889441343311546</v>
      </c>
      <c r="H18" s="78"/>
      <c r="I18" s="305">
        <v>76941.81513411104</v>
      </c>
      <c r="J18" s="304">
        <v>-0.42636750478372676</v>
      </c>
    </row>
    <row r="19" spans="1:10" ht="12.75" customHeight="1">
      <c r="A19" s="299" t="s">
        <v>76</v>
      </c>
      <c r="B19" s="42">
        <v>28255.601651214205</v>
      </c>
      <c r="C19" s="300">
        <v>3.2295388800361593</v>
      </c>
      <c r="D19" s="38">
        <v>45730.61442502522</v>
      </c>
      <c r="E19" s="301">
        <v>0.07860956801269481</v>
      </c>
      <c r="F19" s="38">
        <v>31552.821490645878</v>
      </c>
      <c r="G19" s="302">
        <v>0.8453976897108646</v>
      </c>
      <c r="H19" s="78"/>
      <c r="I19" s="305">
        <v>75085.39545592721</v>
      </c>
      <c r="J19" s="304">
        <v>-0.07020997849573973</v>
      </c>
    </row>
    <row r="20" spans="1:10" ht="12.75" customHeight="1">
      <c r="A20" s="299" t="s">
        <v>77</v>
      </c>
      <c r="B20" s="42">
        <v>29168.616259178707</v>
      </c>
      <c r="C20" s="300">
        <v>1.3675219708639759</v>
      </c>
      <c r="D20" s="38">
        <v>52645.722600674344</v>
      </c>
      <c r="E20" s="301">
        <v>-1.0022205074970998</v>
      </c>
      <c r="F20" s="38">
        <v>35857.55593727783</v>
      </c>
      <c r="G20" s="302">
        <v>2.3862156175039786</v>
      </c>
      <c r="H20" s="78"/>
      <c r="I20" s="305">
        <v>86408.53935285186</v>
      </c>
      <c r="J20" s="304">
        <v>-2.7603456600425886</v>
      </c>
    </row>
    <row r="21" spans="1:10" ht="12.75" customHeight="1">
      <c r="A21" s="299" t="s">
        <v>78</v>
      </c>
      <c r="B21" s="42">
        <v>31780.550619031532</v>
      </c>
      <c r="C21" s="300">
        <v>1.9191959868604584</v>
      </c>
      <c r="D21" s="38">
        <v>51898.33619577368</v>
      </c>
      <c r="E21" s="301">
        <v>-1.322781230762999</v>
      </c>
      <c r="F21" s="38">
        <v>36333.04904171364</v>
      </c>
      <c r="G21" s="302">
        <v>0.7941086581750483</v>
      </c>
      <c r="H21" s="78"/>
      <c r="I21" s="305">
        <v>87202.72433268135</v>
      </c>
      <c r="J21" s="304">
        <v>-1.0811968453374021</v>
      </c>
    </row>
    <row r="22" spans="1:10" ht="12.75" customHeight="1">
      <c r="A22" s="299" t="s">
        <v>79</v>
      </c>
      <c r="B22" s="42">
        <v>32490.701853984625</v>
      </c>
      <c r="C22" s="300">
        <v>1.9177030433578324</v>
      </c>
      <c r="D22" s="38">
        <v>48133.60409193513</v>
      </c>
      <c r="E22" s="301">
        <v>-0.9045559661856117</v>
      </c>
      <c r="F22" s="38">
        <v>34182.54201328792</v>
      </c>
      <c r="G22" s="302">
        <v>-1.0150260766555306</v>
      </c>
      <c r="H22" s="78"/>
      <c r="I22" s="305">
        <v>76454.09799507514</v>
      </c>
      <c r="J22" s="304">
        <v>0.3307626194377349</v>
      </c>
    </row>
    <row r="23" spans="1:10" ht="12.75" customHeight="1">
      <c r="A23" s="306" t="s">
        <v>80</v>
      </c>
      <c r="B23" s="307">
        <v>27320.35097148992</v>
      </c>
      <c r="C23" s="308">
        <v>7.387823175924055</v>
      </c>
      <c r="D23" s="50">
        <v>37289.173651425095</v>
      </c>
      <c r="E23" s="309">
        <v>3.6759055636027824</v>
      </c>
      <c r="F23" s="50">
        <v>32138.7672369936</v>
      </c>
      <c r="G23" s="310">
        <v>3.729945226580611</v>
      </c>
      <c r="H23" s="78"/>
      <c r="I23" s="311">
        <v>61000.3409038559</v>
      </c>
      <c r="J23" s="312">
        <v>4.572589354129562</v>
      </c>
    </row>
    <row r="24" spans="1:10" ht="12.75" customHeight="1">
      <c r="A24" s="299" t="s">
        <v>81</v>
      </c>
      <c r="B24" s="42">
        <v>30560.428822736103</v>
      </c>
      <c r="C24" s="300">
        <v>2.8965064039064856</v>
      </c>
      <c r="D24" s="38">
        <v>44706.32323220674</v>
      </c>
      <c r="E24" s="301">
        <v>-0.5342731790976956</v>
      </c>
      <c r="F24" s="38">
        <v>34918.49238745047</v>
      </c>
      <c r="G24" s="302">
        <v>-2.0644974977852826</v>
      </c>
      <c r="H24" s="78"/>
      <c r="I24" s="305">
        <v>75763.51075667655</v>
      </c>
      <c r="J24" s="304">
        <v>1.022171861762672</v>
      </c>
    </row>
    <row r="25" spans="1:10" ht="12.75" customHeight="1">
      <c r="A25" s="299" t="s">
        <v>82</v>
      </c>
      <c r="B25" s="42">
        <v>24695.32486164634</v>
      </c>
      <c r="C25" s="300">
        <v>9.744867776038873</v>
      </c>
      <c r="D25" s="38">
        <v>36023.962571983444</v>
      </c>
      <c r="E25" s="301">
        <v>7.609028284298105</v>
      </c>
      <c r="F25" s="38">
        <v>26595.230382759306</v>
      </c>
      <c r="G25" s="302">
        <v>2.6244407088027657</v>
      </c>
      <c r="H25" s="78"/>
      <c r="I25" s="305">
        <v>55328.12258491993</v>
      </c>
      <c r="J25" s="304">
        <v>6.109191469043168</v>
      </c>
    </row>
    <row r="26" spans="1:10" ht="12.75" customHeight="1">
      <c r="A26" s="299" t="s">
        <v>83</v>
      </c>
      <c r="B26" s="42">
        <v>31133.17922117949</v>
      </c>
      <c r="C26" s="300">
        <v>2.5699398390651993</v>
      </c>
      <c r="D26" s="38">
        <v>51133.588073238214</v>
      </c>
      <c r="E26" s="301">
        <v>-0.7678076526862867</v>
      </c>
      <c r="F26" s="38">
        <v>33764.431572598885</v>
      </c>
      <c r="G26" s="302">
        <v>0.7472210984407184</v>
      </c>
      <c r="H26" s="78"/>
      <c r="I26" s="305">
        <v>82010.54761393637</v>
      </c>
      <c r="J26" s="304">
        <v>0.6208007945700587</v>
      </c>
    </row>
    <row r="27" spans="1:10" ht="12.75" customHeight="1">
      <c r="A27" s="313" t="s">
        <v>84</v>
      </c>
      <c r="B27" s="44">
        <v>30171.822556331983</v>
      </c>
      <c r="C27" s="314">
        <v>4.892694066346365</v>
      </c>
      <c r="D27" s="68">
        <v>45648.72226758</v>
      </c>
      <c r="E27" s="315">
        <v>1.5204247710870646</v>
      </c>
      <c r="F27" s="68">
        <v>32405.58968023436</v>
      </c>
      <c r="G27" s="316">
        <v>4.952480979654879</v>
      </c>
      <c r="H27" s="78"/>
      <c r="I27" s="317">
        <v>72339.1336440083</v>
      </c>
      <c r="J27" s="318">
        <v>1.524035075967106</v>
      </c>
    </row>
    <row r="28" spans="1:10" ht="12.75" customHeight="1">
      <c r="A28" s="299" t="s">
        <v>85</v>
      </c>
      <c r="B28" s="42">
        <v>28554.31938440684</v>
      </c>
      <c r="C28" s="300">
        <v>2.3284675647389435</v>
      </c>
      <c r="D28" s="38">
        <v>44874.22051386359</v>
      </c>
      <c r="E28" s="301">
        <v>-1.084763919895849</v>
      </c>
      <c r="F28" s="38">
        <v>32030.721509325955</v>
      </c>
      <c r="G28" s="302">
        <v>-3.9296485231760414</v>
      </c>
      <c r="H28" s="78"/>
      <c r="I28" s="305">
        <v>73058.89970962035</v>
      </c>
      <c r="J28" s="304">
        <v>0.0025294303738689905</v>
      </c>
    </row>
    <row r="29" spans="1:10" ht="12.75" customHeight="1">
      <c r="A29" s="299" t="s">
        <v>86</v>
      </c>
      <c r="B29" s="42">
        <v>29366.68091554941</v>
      </c>
      <c r="C29" s="300">
        <v>3.1917698006563455</v>
      </c>
      <c r="D29" s="38">
        <v>46209.43254000364</v>
      </c>
      <c r="E29" s="301">
        <v>0.10171422889790449</v>
      </c>
      <c r="F29" s="38">
        <v>31982.699827462384</v>
      </c>
      <c r="G29" s="302">
        <v>1.2914422065488367</v>
      </c>
      <c r="H29" s="78"/>
      <c r="I29" s="305">
        <v>74734.10489464774</v>
      </c>
      <c r="J29" s="304">
        <v>0.07744199004315533</v>
      </c>
    </row>
    <row r="30" spans="1:10" ht="12.75" customHeight="1">
      <c r="A30" s="299" t="s">
        <v>87</v>
      </c>
      <c r="B30" s="42">
        <v>25889.453135513886</v>
      </c>
      <c r="C30" s="300">
        <v>3.0673398977438637</v>
      </c>
      <c r="D30" s="38">
        <v>39565.731880348416</v>
      </c>
      <c r="E30" s="301">
        <v>-0.32289560268191053</v>
      </c>
      <c r="F30" s="38">
        <v>30961.000676367043</v>
      </c>
      <c r="G30" s="302">
        <v>0.34163769210880446</v>
      </c>
      <c r="H30" s="78"/>
      <c r="I30" s="305">
        <v>72066.82176885835</v>
      </c>
      <c r="J30" s="304">
        <v>1.3740464051602714</v>
      </c>
    </row>
    <row r="31" spans="1:10" ht="12.75" customHeight="1">
      <c r="A31" s="299" t="s">
        <v>88</v>
      </c>
      <c r="B31" s="42">
        <v>27236.76364136762</v>
      </c>
      <c r="C31" s="300">
        <v>5.498129448491213</v>
      </c>
      <c r="D31" s="38">
        <v>40920.652270701496</v>
      </c>
      <c r="E31" s="301">
        <v>3.282099583898713</v>
      </c>
      <c r="F31" s="38">
        <v>28736.87602723644</v>
      </c>
      <c r="G31" s="302">
        <v>4.291072078755391</v>
      </c>
      <c r="H31" s="78"/>
      <c r="I31" s="305">
        <v>64253.72127335672</v>
      </c>
      <c r="J31" s="304">
        <v>3.826155621402009</v>
      </c>
    </row>
    <row r="32" spans="1:10" ht="12.75" customHeight="1">
      <c r="A32" s="299" t="s">
        <v>89</v>
      </c>
      <c r="B32" s="42">
        <v>30860.369542275563</v>
      </c>
      <c r="C32" s="300">
        <v>2.9821338689446577</v>
      </c>
      <c r="D32" s="38">
        <v>47640.973804434056</v>
      </c>
      <c r="E32" s="301">
        <v>-0.6929487916750077</v>
      </c>
      <c r="F32" s="38">
        <v>34977.023843930634</v>
      </c>
      <c r="G32" s="302">
        <v>3.587039067349721</v>
      </c>
      <c r="H32" s="78"/>
      <c r="I32" s="305">
        <v>77820.9716858468</v>
      </c>
      <c r="J32" s="304">
        <v>0.6808092902890195</v>
      </c>
    </row>
    <row r="33" spans="1:10" ht="12.75" customHeight="1">
      <c r="A33" s="306" t="s">
        <v>90</v>
      </c>
      <c r="B33" s="307">
        <v>26704.639003341264</v>
      </c>
      <c r="C33" s="308">
        <v>3.8450009650835995</v>
      </c>
      <c r="D33" s="50">
        <v>42233.11022409619</v>
      </c>
      <c r="E33" s="309">
        <v>1.166932367717564</v>
      </c>
      <c r="F33" s="50">
        <v>29234.092195862373</v>
      </c>
      <c r="G33" s="310">
        <v>1.4216252456915157</v>
      </c>
      <c r="H33" s="78"/>
      <c r="I33" s="311">
        <v>68568.03836606162</v>
      </c>
      <c r="J33" s="312">
        <v>1.898783854683444</v>
      </c>
    </row>
    <row r="34" spans="1:10" ht="12.75" customHeight="1">
      <c r="A34" s="299" t="s">
        <v>91</v>
      </c>
      <c r="B34" s="42">
        <v>26685.93729809195</v>
      </c>
      <c r="C34" s="300">
        <v>4.675123437647514</v>
      </c>
      <c r="D34" s="38">
        <v>44679.47395428034</v>
      </c>
      <c r="E34" s="301">
        <v>1.4723412412298842</v>
      </c>
      <c r="F34" s="38">
        <v>31121.704344930913</v>
      </c>
      <c r="G34" s="302">
        <v>3.9957592414458247</v>
      </c>
      <c r="H34" s="78"/>
      <c r="I34" s="305">
        <v>77270.5648743147</v>
      </c>
      <c r="J34" s="304">
        <v>1.0812807868519911</v>
      </c>
    </row>
    <row r="35" spans="1:10" ht="12.75" customHeight="1">
      <c r="A35" s="299" t="s">
        <v>92</v>
      </c>
      <c r="B35" s="42">
        <v>31023.643433271285</v>
      </c>
      <c r="C35" s="300">
        <v>3.056607950098794</v>
      </c>
      <c r="D35" s="38">
        <v>48420.96390542654</v>
      </c>
      <c r="E35" s="301">
        <v>-0.2730919889471579</v>
      </c>
      <c r="F35" s="38">
        <v>33308.92786430239</v>
      </c>
      <c r="G35" s="302">
        <v>2.474079598281321</v>
      </c>
      <c r="H35" s="78"/>
      <c r="I35" s="305">
        <v>81879.38297726166</v>
      </c>
      <c r="J35" s="304">
        <v>0.5205490705975535</v>
      </c>
    </row>
    <row r="36" spans="1:10" ht="12.75" customHeight="1">
      <c r="A36" s="299" t="s">
        <v>93</v>
      </c>
      <c r="B36" s="42">
        <v>23175.176472795898</v>
      </c>
      <c r="C36" s="300">
        <v>3.2586381906558444</v>
      </c>
      <c r="D36" s="38">
        <v>36731.07446302143</v>
      </c>
      <c r="E36" s="301">
        <v>0.5669783457772155</v>
      </c>
      <c r="F36" s="38">
        <v>25008.52654904491</v>
      </c>
      <c r="G36" s="302">
        <v>5.781309453260604</v>
      </c>
      <c r="H36" s="78"/>
      <c r="I36" s="305">
        <v>64410.07232113237</v>
      </c>
      <c r="J36" s="304">
        <v>0.44475418082841145</v>
      </c>
    </row>
    <row r="37" spans="1:10" ht="12.75" customHeight="1">
      <c r="A37" s="313" t="s">
        <v>94</v>
      </c>
      <c r="B37" s="44">
        <v>21483.85606712576</v>
      </c>
      <c r="C37" s="314">
        <v>6.537039351157219</v>
      </c>
      <c r="D37" s="68">
        <v>33467.555247348624</v>
      </c>
      <c r="E37" s="315">
        <v>4.15017721680519</v>
      </c>
      <c r="F37" s="68">
        <v>24523.04076333361</v>
      </c>
      <c r="G37" s="316">
        <v>5.65921992359732</v>
      </c>
      <c r="H37" s="78"/>
      <c r="I37" s="317">
        <v>55999.641118847685</v>
      </c>
      <c r="J37" s="318">
        <v>2.472068671158766</v>
      </c>
    </row>
    <row r="38" spans="1:10" ht="12.75" customHeight="1">
      <c r="A38" s="299" t="s">
        <v>95</v>
      </c>
      <c r="B38" s="42">
        <v>30818.277644806127</v>
      </c>
      <c r="C38" s="300">
        <v>4.579092886632807</v>
      </c>
      <c r="D38" s="38">
        <v>45148.51684438491</v>
      </c>
      <c r="E38" s="301">
        <v>1.70012760450075</v>
      </c>
      <c r="F38" s="38">
        <v>30966.669302233644</v>
      </c>
      <c r="G38" s="302">
        <v>0.7795257125934967</v>
      </c>
      <c r="H38" s="78"/>
      <c r="I38" s="305">
        <v>71729.61100262546</v>
      </c>
      <c r="J38" s="304">
        <v>-0.024615152569282372</v>
      </c>
    </row>
    <row r="39" spans="1:10" ht="12.75" customHeight="1">
      <c r="A39" s="299" t="s">
        <v>96</v>
      </c>
      <c r="B39" s="42">
        <v>35591.30102108347</v>
      </c>
      <c r="C39" s="300">
        <v>4.5443149290478715</v>
      </c>
      <c r="D39" s="38">
        <v>47918.23771440868</v>
      </c>
      <c r="E39" s="301">
        <v>2.04756166548745</v>
      </c>
      <c r="F39" s="38">
        <v>33406.481027845824</v>
      </c>
      <c r="G39" s="302">
        <v>0.9375376791860219</v>
      </c>
      <c r="H39" s="78"/>
      <c r="I39" s="305">
        <v>76412.57652738059</v>
      </c>
      <c r="J39" s="304">
        <v>1.0214125243228835</v>
      </c>
    </row>
    <row r="40" spans="1:10" ht="12.75" customHeight="1">
      <c r="A40" s="299" t="s">
        <v>97</v>
      </c>
      <c r="B40" s="42">
        <v>26133.8574445205</v>
      </c>
      <c r="C40" s="300">
        <v>1.7451443241877769</v>
      </c>
      <c r="D40" s="38">
        <v>38686.39861866082</v>
      </c>
      <c r="E40" s="301">
        <v>-0.5283961941434256</v>
      </c>
      <c r="F40" s="38">
        <v>28435.562465177303</v>
      </c>
      <c r="G40" s="302">
        <v>0.8014730114755082</v>
      </c>
      <c r="H40" s="78"/>
      <c r="I40" s="305">
        <v>67225.17485497899</v>
      </c>
      <c r="J40" s="304">
        <v>-0.36173602414957884</v>
      </c>
    </row>
    <row r="41" spans="1:10" ht="12.75" customHeight="1">
      <c r="A41" s="299" t="s">
        <v>98</v>
      </c>
      <c r="B41" s="42">
        <v>34016.4300445657</v>
      </c>
      <c r="C41" s="300">
        <v>2.107387351006068</v>
      </c>
      <c r="D41" s="38">
        <v>50964.30326016329</v>
      </c>
      <c r="E41" s="301">
        <v>-0.9109259939696983</v>
      </c>
      <c r="F41" s="38">
        <v>35283.3341882534</v>
      </c>
      <c r="G41" s="302">
        <v>-0.828878190462234</v>
      </c>
      <c r="H41" s="78"/>
      <c r="I41" s="305">
        <v>87071.33621825125</v>
      </c>
      <c r="J41" s="304">
        <v>0.18525481784908493</v>
      </c>
    </row>
    <row r="42" spans="1:10" ht="12.75" customHeight="1">
      <c r="A42" s="299" t="s">
        <v>99</v>
      </c>
      <c r="B42" s="42">
        <v>35857.552846581595</v>
      </c>
      <c r="C42" s="300">
        <v>4.523075380857875</v>
      </c>
      <c r="D42" s="38">
        <v>51182.8866097754</v>
      </c>
      <c r="E42" s="301">
        <v>1.3979968431078476</v>
      </c>
      <c r="F42" s="38">
        <v>34997.46077643215</v>
      </c>
      <c r="G42" s="302">
        <v>5.346678653758573</v>
      </c>
      <c r="H42" s="78"/>
      <c r="I42" s="305">
        <v>81670.35557325858</v>
      </c>
      <c r="J42" s="304">
        <v>1.7937269536008955</v>
      </c>
    </row>
    <row r="43" spans="1:10" ht="12.75" customHeight="1">
      <c r="A43" s="306" t="s">
        <v>100</v>
      </c>
      <c r="B43" s="307">
        <v>25519.99380171748</v>
      </c>
      <c r="C43" s="308">
        <v>4.202601593337079</v>
      </c>
      <c r="D43" s="50">
        <v>37616.119097514405</v>
      </c>
      <c r="E43" s="309">
        <v>1.4373938894745493</v>
      </c>
      <c r="F43" s="50">
        <v>27509.35512763099</v>
      </c>
      <c r="G43" s="310">
        <v>1.4838228732203476</v>
      </c>
      <c r="H43" s="78"/>
      <c r="I43" s="311">
        <v>61933.76445862587</v>
      </c>
      <c r="J43" s="312">
        <v>3.569327542387441</v>
      </c>
    </row>
    <row r="44" spans="1:10" ht="12.75" customHeight="1">
      <c r="A44" s="299" t="s">
        <v>101</v>
      </c>
      <c r="B44" s="42">
        <v>32680.03579156451</v>
      </c>
      <c r="C44" s="300">
        <v>3.086399735362349</v>
      </c>
      <c r="D44" s="38">
        <v>49019.903744736555</v>
      </c>
      <c r="E44" s="301">
        <v>-0.22970081110611318</v>
      </c>
      <c r="F44" s="38">
        <v>33462.22256885206</v>
      </c>
      <c r="G44" s="302">
        <v>-0.9067378503615657</v>
      </c>
      <c r="H44" s="78"/>
      <c r="I44" s="305">
        <v>80264.34625711072</v>
      </c>
      <c r="J44" s="304">
        <v>0.8853412206923537</v>
      </c>
    </row>
    <row r="45" spans="1:10" ht="12.75" customHeight="1">
      <c r="A45" s="299" t="s">
        <v>102</v>
      </c>
      <c r="B45" s="42">
        <v>23935.592114975356</v>
      </c>
      <c r="C45" s="300">
        <v>3.557550318010442</v>
      </c>
      <c r="D45" s="38">
        <v>36531.98302140242</v>
      </c>
      <c r="E45" s="301">
        <v>0.9560648694561422</v>
      </c>
      <c r="F45" s="38">
        <v>25637.066517270356</v>
      </c>
      <c r="G45" s="302">
        <v>0.49042682830481965</v>
      </c>
      <c r="H45" s="78"/>
      <c r="I45" s="305">
        <v>60969.04224239786</v>
      </c>
      <c r="J45" s="304">
        <v>1.893538240251445</v>
      </c>
    </row>
    <row r="46" spans="1:10" ht="12.75" customHeight="1">
      <c r="A46" s="299" t="s">
        <v>103</v>
      </c>
      <c r="B46" s="42">
        <v>31983.665690442653</v>
      </c>
      <c r="C46" s="300">
        <v>3.8772704850177178</v>
      </c>
      <c r="D46" s="38">
        <v>49208.756830884944</v>
      </c>
      <c r="E46" s="301">
        <v>0.024204931818360365</v>
      </c>
      <c r="F46" s="38">
        <v>34925.47568843828</v>
      </c>
      <c r="G46" s="302">
        <v>2.5261009192495436</v>
      </c>
      <c r="H46" s="78"/>
      <c r="I46" s="305">
        <v>80778.92364827453</v>
      </c>
      <c r="J46" s="304">
        <v>0.5388440874193776</v>
      </c>
    </row>
    <row r="47" spans="1:10" ht="12.75" customHeight="1">
      <c r="A47" s="313" t="s">
        <v>104</v>
      </c>
      <c r="B47" s="44">
        <v>28677.862156054565</v>
      </c>
      <c r="C47" s="314">
        <v>4.010489411191415</v>
      </c>
      <c r="D47" s="68">
        <v>47499.14368199645</v>
      </c>
      <c r="E47" s="315">
        <v>0.9019520733154422</v>
      </c>
      <c r="F47" s="68">
        <v>34292.254912326585</v>
      </c>
      <c r="G47" s="316">
        <v>5.386144810554484</v>
      </c>
      <c r="H47" s="78"/>
      <c r="I47" s="317">
        <v>81670.03834983589</v>
      </c>
      <c r="J47" s="318">
        <v>1.6995296974390754</v>
      </c>
    </row>
    <row r="48" spans="1:10" ht="12.75" customHeight="1">
      <c r="A48" s="306" t="s">
        <v>105</v>
      </c>
      <c r="B48" s="307">
        <v>33742.63396466127</v>
      </c>
      <c r="C48" s="308">
        <v>4.296644913606642</v>
      </c>
      <c r="D48" s="50">
        <v>55836.414100342954</v>
      </c>
      <c r="E48" s="309">
        <v>-0.09061437376783488</v>
      </c>
      <c r="F48" s="50">
        <v>36634.91936112193</v>
      </c>
      <c r="G48" s="310">
        <v>1.487168440710306</v>
      </c>
      <c r="H48" s="78"/>
      <c r="I48" s="311">
        <v>88953.8798180553</v>
      </c>
      <c r="J48" s="312">
        <v>-0.09326551974140784</v>
      </c>
    </row>
    <row r="49" spans="1:10" ht="12.75" customHeight="1">
      <c r="A49" s="299" t="s">
        <v>106</v>
      </c>
      <c r="B49" s="42">
        <v>32489.994854403776</v>
      </c>
      <c r="C49" s="300">
        <v>2.757534921529796</v>
      </c>
      <c r="D49" s="38">
        <v>55317.32509279361</v>
      </c>
      <c r="E49" s="301">
        <v>-1.1609703848345703</v>
      </c>
      <c r="F49" s="38">
        <v>36099.577643366385</v>
      </c>
      <c r="G49" s="302">
        <v>0.4816361659378998</v>
      </c>
      <c r="H49" s="78"/>
      <c r="I49" s="305">
        <v>87143.90130791484</v>
      </c>
      <c r="J49" s="304">
        <v>0.5010862405680001</v>
      </c>
    </row>
    <row r="50" spans="1:10" ht="12.75" customHeight="1">
      <c r="A50" s="299" t="s">
        <v>107</v>
      </c>
      <c r="B50" s="42">
        <v>27265.536089514866</v>
      </c>
      <c r="C50" s="300">
        <v>4.575959501144496</v>
      </c>
      <c r="D50" s="38">
        <v>44010.372883245924</v>
      </c>
      <c r="E50" s="301">
        <v>1.2445671187201413</v>
      </c>
      <c r="F50" s="38">
        <v>32377.495200139634</v>
      </c>
      <c r="G50" s="302">
        <v>5.500145454401135</v>
      </c>
      <c r="H50" s="78"/>
      <c r="I50" s="305">
        <v>67864.62044633935</v>
      </c>
      <c r="J50" s="304">
        <v>0.2838892056000333</v>
      </c>
    </row>
    <row r="51" spans="1:10" ht="12.75" customHeight="1">
      <c r="A51" s="299" t="s">
        <v>108</v>
      </c>
      <c r="B51" s="42">
        <v>31755.609510839706</v>
      </c>
      <c r="C51" s="300">
        <v>3.590777345924394</v>
      </c>
      <c r="D51" s="38">
        <v>49034.509289833746</v>
      </c>
      <c r="E51" s="301">
        <v>0.28563652732438527</v>
      </c>
      <c r="F51" s="38">
        <v>34059.15076291354</v>
      </c>
      <c r="G51" s="302">
        <v>-0.9207064461779169</v>
      </c>
      <c r="H51" s="78"/>
      <c r="I51" s="305">
        <v>79424.16540651192</v>
      </c>
      <c r="J51" s="304">
        <v>0.5521148314509219</v>
      </c>
    </row>
    <row r="52" spans="1:10" ht="12.75" customHeight="1">
      <c r="A52" s="313" t="s">
        <v>109</v>
      </c>
      <c r="B52" s="44">
        <v>28290.430320274612</v>
      </c>
      <c r="C52" s="314">
        <v>2.546325137009191</v>
      </c>
      <c r="D52" s="68">
        <v>45820.803652224015</v>
      </c>
      <c r="E52" s="315">
        <v>-0.7222896453965717</v>
      </c>
      <c r="F52" s="68">
        <v>31978.90593574798</v>
      </c>
      <c r="G52" s="316">
        <v>1.72787482891124</v>
      </c>
      <c r="H52" s="78"/>
      <c r="I52" s="317">
        <v>76914.43674400069</v>
      </c>
      <c r="J52" s="318">
        <v>-0.3182793995047888</v>
      </c>
    </row>
    <row r="53" spans="1:10" ht="12.75" customHeight="1">
      <c r="A53" s="299" t="s">
        <v>110</v>
      </c>
      <c r="B53" s="42">
        <v>28262.47188742681</v>
      </c>
      <c r="C53" s="300">
        <v>2.475111147934797</v>
      </c>
      <c r="D53" s="38">
        <v>46030.523738337026</v>
      </c>
      <c r="E53" s="301">
        <v>-0.2006515380477225</v>
      </c>
      <c r="F53" s="38">
        <v>31804.683865127856</v>
      </c>
      <c r="G53" s="302">
        <v>0.7836165066490679</v>
      </c>
      <c r="H53" s="78"/>
      <c r="I53" s="305">
        <v>74127.10470009614</v>
      </c>
      <c r="J53" s="304">
        <v>0.04574576797379848</v>
      </c>
    </row>
    <row r="54" spans="1:10" ht="12.75" customHeight="1" thickBot="1">
      <c r="A54" s="299" t="s">
        <v>111</v>
      </c>
      <c r="B54" s="42">
        <v>21563.720391892395</v>
      </c>
      <c r="C54" s="300">
        <v>3.794543500003769</v>
      </c>
      <c r="D54" s="38">
        <v>45348.15588640284</v>
      </c>
      <c r="E54" s="301">
        <v>-1.3719768533795929</v>
      </c>
      <c r="F54" s="38">
        <v>30117.669492768506</v>
      </c>
      <c r="G54" s="302">
        <v>1.4316369181508009</v>
      </c>
      <c r="H54" s="78"/>
      <c r="I54" s="305">
        <v>68978.94517062412</v>
      </c>
      <c r="J54" s="304">
        <v>-0.09563378008091661</v>
      </c>
    </row>
    <row r="55" spans="1:10" ht="12.75" customHeight="1" thickBot="1">
      <c r="A55" s="319"/>
      <c r="B55" s="320"/>
      <c r="C55" s="321"/>
      <c r="D55" s="320"/>
      <c r="E55" s="321"/>
      <c r="F55" s="320"/>
      <c r="G55" s="321"/>
      <c r="H55" s="78"/>
      <c r="I55" s="320"/>
      <c r="J55" s="321"/>
    </row>
    <row r="56" spans="1:10" ht="13.5">
      <c r="A56" s="322" t="s">
        <v>112</v>
      </c>
      <c r="B56" s="343">
        <f>LARGE(B8:B54,1)</f>
        <v>39233.00440775498</v>
      </c>
      <c r="C56" s="361" t="str">
        <f>INDEX(A8:A54,MATCH(B56,$B$8:$B$54,0))</f>
        <v>秋田県</v>
      </c>
      <c r="D56" s="372">
        <f>LARGE(D8:D54,1)</f>
        <v>58531.92818938968</v>
      </c>
      <c r="E56" s="323" t="str">
        <f>INDEX(A8:A54,MATCH(D56,$D$8:$D$54,0))</f>
        <v>秋田県</v>
      </c>
      <c r="F56" s="366">
        <f>LARGE(F8:F54,1)</f>
        <v>41381.36964001007</v>
      </c>
      <c r="G56" s="324" t="str">
        <f>INDEX(A8:A54,MATCH(F56,$F$8:$F$54,0))</f>
        <v>秋田県</v>
      </c>
      <c r="I56" s="343">
        <f>LARGE(I8:I54,1)</f>
        <v>95662.34931793305</v>
      </c>
      <c r="J56" s="324" t="str">
        <f>INDEX(A8:A54,MATCH(I56,$I$8:$I$54,0))</f>
        <v>秋田県</v>
      </c>
    </row>
    <row r="57" spans="1:10" ht="13.5">
      <c r="A57" s="325" t="s">
        <v>113</v>
      </c>
      <c r="B57" s="327">
        <f>LARGE(B8:B54,2)</f>
        <v>35857.552846581595</v>
      </c>
      <c r="C57" s="362" t="str">
        <f>INDEX(A8:A54,MATCH(B57,$B$8:$B$54,0))</f>
        <v>山口県</v>
      </c>
      <c r="D57" s="373">
        <f>LARGE(D8:D54,2)</f>
        <v>55836.414100342954</v>
      </c>
      <c r="E57" s="326" t="str">
        <f>INDEX(A8:A54,MATCH(D57,$D$8:$D$54,0))</f>
        <v>佐賀県</v>
      </c>
      <c r="F57" s="367">
        <f>LARGE(F8:F54,2)</f>
        <v>39389.01166935575</v>
      </c>
      <c r="G57" s="328" t="str">
        <f>INDEX(A8:A54,MATCH(F57,$F$8:$F$54,0))</f>
        <v>北海道</v>
      </c>
      <c r="I57" s="327">
        <f>LARGE(I8:I54,2)</f>
        <v>89912.94708512798</v>
      </c>
      <c r="J57" s="328" t="str">
        <f>INDEX(A8:A54,MATCH(I57,$I$8:$I$54,0))</f>
        <v>北海道</v>
      </c>
    </row>
    <row r="58" spans="1:10" ht="13.5">
      <c r="A58" s="325" t="s">
        <v>114</v>
      </c>
      <c r="B58" s="344">
        <f>LARGE(B8:B54,3)</f>
        <v>35591.30102108347</v>
      </c>
      <c r="C58" s="362" t="str">
        <f>INDEX(A8:A54,MATCH(B58,$B$8:$B$54,0))</f>
        <v>島根県</v>
      </c>
      <c r="D58" s="374">
        <f>LARGE(D8:D54,3)</f>
        <v>55317.32509279361</v>
      </c>
      <c r="E58" s="326" t="str">
        <f>INDEX(A8:A54,MATCH(D58,$D$8:$D$54,0))</f>
        <v>長崎県</v>
      </c>
      <c r="F58" s="368">
        <f>LARGE(F8:F54,3)</f>
        <v>38634.278661396864</v>
      </c>
      <c r="G58" s="336" t="str">
        <f>INDEX(A8:A54,MATCH(F58,$F$8:$F$54,0))</f>
        <v>宮城県</v>
      </c>
      <c r="I58" s="344">
        <f>LARGE(I8:I54,3)</f>
        <v>88953.8798180553</v>
      </c>
      <c r="J58" s="328" t="str">
        <f>INDEX(A8:A54,MATCH(I58,$I$8:$I$54,0))</f>
        <v>佐賀県</v>
      </c>
    </row>
    <row r="59" spans="1:10" ht="13.5">
      <c r="A59" s="329" t="s">
        <v>115</v>
      </c>
      <c r="B59" s="345">
        <f>SMALL(B8:B54,3)</f>
        <v>23175.176472795898</v>
      </c>
      <c r="C59" s="363" t="str">
        <f>INDEX(A8:A54,MATCH(B59,$B$8:$B$54,0))</f>
        <v>奈良県</v>
      </c>
      <c r="D59" s="375">
        <f>SMALL(D8:D54,3)</f>
        <v>36531.98302140242</v>
      </c>
      <c r="E59" s="331" t="str">
        <f>INDEX(A8:A54,MATCH(D59,$D$8:$D$54,0))</f>
        <v>愛媛県</v>
      </c>
      <c r="F59" s="369">
        <f>SMALL(F8:F54,3)</f>
        <v>25637.066517270356</v>
      </c>
      <c r="G59" s="332" t="str">
        <f>INDEX(A8:A54,MATCH(F59,$F$8:$F$54,0))</f>
        <v>愛媛県</v>
      </c>
      <c r="I59" s="345">
        <f>SMALL(I8:I54,3)</f>
        <v>60055.78704364484</v>
      </c>
      <c r="J59" s="332" t="str">
        <f>INDEX(A8:A54,MATCH(I59,$I$8:$I$54,0))</f>
        <v>群馬県</v>
      </c>
    </row>
    <row r="60" spans="1:10" ht="13.5">
      <c r="A60" s="325" t="s">
        <v>116</v>
      </c>
      <c r="B60" s="344">
        <f>SMALL(B8:B54,2)</f>
        <v>21563.720391892395</v>
      </c>
      <c r="C60" s="362" t="str">
        <f>INDEX(A8:A54,MATCH(B60,$B$8:$B$54,0))</f>
        <v>沖縄県</v>
      </c>
      <c r="D60" s="374">
        <f>SMALL(D8:D54,2)</f>
        <v>36023.962571983444</v>
      </c>
      <c r="E60" s="326" t="str">
        <f>INDEX(A8:A54,MATCH(D60,$D$8:$D$54,0))</f>
        <v>福井県</v>
      </c>
      <c r="F60" s="368">
        <f>SMALL(F8:F54,2)</f>
        <v>25008.52654904491</v>
      </c>
      <c r="G60" s="328" t="str">
        <f>INDEX(A8:A54,MATCH(F60,$F$8:$F$54,0))</f>
        <v>奈良県</v>
      </c>
      <c r="I60" s="344">
        <f>SMALL(I8:I54,2)</f>
        <v>55999.641118847685</v>
      </c>
      <c r="J60" s="328" t="str">
        <f>INDEX(A8:A54,MATCH(I60,$I$8:$I$54,0))</f>
        <v>和歌山県</v>
      </c>
    </row>
    <row r="61" spans="1:10" ht="13.5">
      <c r="A61" s="346" t="s">
        <v>117</v>
      </c>
      <c r="B61" s="347">
        <f>SMALL(B8:B54,1)</f>
        <v>21483.85606712576</v>
      </c>
      <c r="C61" s="364" t="str">
        <f>INDEX(A8:A54,MATCH(B61,$B$8:$B$54,0))</f>
        <v>和歌山県</v>
      </c>
      <c r="D61" s="376">
        <f>SMALL(D8:D54,1)</f>
        <v>33467.555247348624</v>
      </c>
      <c r="E61" s="335" t="str">
        <f>INDEX(A8:A54,MATCH(D61,$D$8:$D$54,0))</f>
        <v>和歌山県</v>
      </c>
      <c r="F61" s="370">
        <f>SMALL(F8:F54,1)</f>
        <v>24523.04076333361</v>
      </c>
      <c r="G61" s="328" t="str">
        <f>INDEX(A8:A54,MATCH(F61,$F$8:$F$54,0))</f>
        <v>和歌山県</v>
      </c>
      <c r="I61" s="347">
        <f>SMALL(I8:I54,1)</f>
        <v>55328.12258491993</v>
      </c>
      <c r="J61" s="336" t="str">
        <f>INDEX(A8:A54,MATCH(I61,$I$8:$I$54,0))</f>
        <v>福井県</v>
      </c>
    </row>
    <row r="62" spans="1:10" ht="14.25" thickBot="1">
      <c r="A62" s="337" t="s">
        <v>118</v>
      </c>
      <c r="B62" s="338">
        <f>IF(B61=0,0,B56/B61)</f>
        <v>1.8261621324017656</v>
      </c>
      <c r="C62" s="365"/>
      <c r="D62" s="377">
        <f>IF(D61=0,0,D56/D61)</f>
        <v>1.748915561856784</v>
      </c>
      <c r="E62" s="339"/>
      <c r="F62" s="371">
        <f>IF(F61=0,0,F56/F61)</f>
        <v>1.6874485525417677</v>
      </c>
      <c r="G62" s="378"/>
      <c r="H62" s="340"/>
      <c r="I62" s="338">
        <f>IF(I61=0,0,I56/I61)</f>
        <v>1.72900045851197</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67"/>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1" ht="17.25">
      <c r="A2" s="283"/>
      <c r="B2" s="283"/>
      <c r="C2" s="283"/>
      <c r="D2" s="283"/>
      <c r="E2" s="283"/>
      <c r="F2" s="283"/>
      <c r="G2" s="283"/>
      <c r="H2" s="283"/>
      <c r="I2" s="283"/>
      <c r="J2" s="283"/>
      <c r="K2" s="78"/>
    </row>
    <row r="3" spans="1:11" ht="13.5">
      <c r="A3" s="284" t="s">
        <v>120</v>
      </c>
      <c r="B3" s="284"/>
      <c r="C3" s="284"/>
      <c r="D3" s="284"/>
      <c r="E3" s="284"/>
      <c r="F3" s="284"/>
      <c r="G3" s="284"/>
      <c r="H3" s="284"/>
      <c r="I3" s="284"/>
      <c r="J3" s="284"/>
      <c r="K3" s="78"/>
    </row>
    <row r="4" spans="1:11" ht="14.25" thickBot="1">
      <c r="A4" s="284"/>
      <c r="B4" s="284"/>
      <c r="C4" s="284"/>
      <c r="D4" s="284"/>
      <c r="E4" s="284"/>
      <c r="F4" s="284"/>
      <c r="G4" s="284"/>
      <c r="H4" s="284"/>
      <c r="I4" s="284"/>
      <c r="J4" s="285" t="s">
        <v>121</v>
      </c>
      <c r="K4" s="78"/>
    </row>
    <row r="5" spans="1:11" ht="18.75" customHeight="1">
      <c r="A5" s="286"/>
      <c r="B5" s="15" t="s">
        <v>61</v>
      </c>
      <c r="C5" s="11"/>
      <c r="D5" s="12" t="s">
        <v>62</v>
      </c>
      <c r="E5" s="11"/>
      <c r="F5" s="12" t="s">
        <v>4</v>
      </c>
      <c r="G5" s="13"/>
      <c r="H5" s="287"/>
      <c r="I5" s="15" t="s">
        <v>63</v>
      </c>
      <c r="J5" s="13"/>
      <c r="K5" s="78"/>
    </row>
    <row r="6" spans="1:11" ht="21.75" customHeight="1" thickBot="1">
      <c r="A6" s="288"/>
      <c r="B6" s="289"/>
      <c r="C6" s="19" t="s">
        <v>133</v>
      </c>
      <c r="D6" s="163"/>
      <c r="E6" s="19" t="s">
        <v>133</v>
      </c>
      <c r="F6" s="163"/>
      <c r="G6" s="22" t="s">
        <v>133</v>
      </c>
      <c r="H6" s="290"/>
      <c r="I6" s="165"/>
      <c r="J6" s="22" t="s">
        <v>133</v>
      </c>
      <c r="K6" s="78"/>
    </row>
    <row r="7" spans="1:11" ht="18.75" customHeight="1">
      <c r="A7" s="291" t="s">
        <v>122</v>
      </c>
      <c r="B7" s="349">
        <v>5551078.597538</v>
      </c>
      <c r="C7" s="293">
        <v>0.43743759065608856</v>
      </c>
      <c r="D7" s="350">
        <v>3053050.706575</v>
      </c>
      <c r="E7" s="296">
        <v>4.85423637006339</v>
      </c>
      <c r="F7" s="350">
        <v>299891.541254</v>
      </c>
      <c r="G7" s="297">
        <v>-14.579598056414937</v>
      </c>
      <c r="H7" s="78"/>
      <c r="I7" s="349">
        <v>7108357.128001</v>
      </c>
      <c r="J7" s="298">
        <v>1.6304348198688245</v>
      </c>
      <c r="K7" s="78"/>
    </row>
    <row r="8" spans="1:11" ht="12.75" customHeight="1">
      <c r="A8" s="299" t="s">
        <v>65</v>
      </c>
      <c r="B8" s="84">
        <v>257307.76574</v>
      </c>
      <c r="C8" s="300">
        <v>-1.8485554173807088</v>
      </c>
      <c r="D8" s="81">
        <v>137454.661056</v>
      </c>
      <c r="E8" s="301">
        <v>1.9441576548576762</v>
      </c>
      <c r="F8" s="81">
        <v>14781.755598</v>
      </c>
      <c r="G8" s="302">
        <v>-13.220988257225855</v>
      </c>
      <c r="H8" s="78"/>
      <c r="I8" s="351">
        <v>400891.910298</v>
      </c>
      <c r="J8" s="304">
        <v>1.6940683000488121</v>
      </c>
      <c r="K8" s="78"/>
    </row>
    <row r="9" spans="1:11" ht="12.75" customHeight="1">
      <c r="A9" s="299" t="s">
        <v>66</v>
      </c>
      <c r="B9" s="84">
        <v>63506.920172</v>
      </c>
      <c r="C9" s="300">
        <v>-1.7152684426527998</v>
      </c>
      <c r="D9" s="81">
        <v>29937.791268</v>
      </c>
      <c r="E9" s="301">
        <v>2.23133904107371</v>
      </c>
      <c r="F9" s="81">
        <v>4014.489954</v>
      </c>
      <c r="G9" s="302">
        <v>-16.61481802056676</v>
      </c>
      <c r="H9" s="78"/>
      <c r="I9" s="352">
        <v>78610.628516</v>
      </c>
      <c r="J9" s="304">
        <v>-0.327254775547857</v>
      </c>
      <c r="K9" s="78"/>
    </row>
    <row r="10" spans="1:11" ht="12.75" customHeight="1">
      <c r="A10" s="299" t="s">
        <v>67</v>
      </c>
      <c r="B10" s="84">
        <v>56538.25909</v>
      </c>
      <c r="C10" s="300">
        <v>-1.7886102851586827</v>
      </c>
      <c r="D10" s="81">
        <v>29043.50819</v>
      </c>
      <c r="E10" s="301">
        <v>3.2969838924546906</v>
      </c>
      <c r="F10" s="81">
        <v>3958.06087</v>
      </c>
      <c r="G10" s="302">
        <v>-17.744177676414225</v>
      </c>
      <c r="H10" s="78"/>
      <c r="I10" s="352">
        <v>77784.137216</v>
      </c>
      <c r="J10" s="304">
        <v>1.1017800001823304</v>
      </c>
      <c r="K10" s="78"/>
    </row>
    <row r="11" spans="1:11" ht="12.75" customHeight="1">
      <c r="A11" s="299" t="s">
        <v>68</v>
      </c>
      <c r="B11" s="84">
        <v>96259.859634</v>
      </c>
      <c r="C11" s="300">
        <v>0.5261917790660391</v>
      </c>
      <c r="D11" s="81">
        <v>51050.237878</v>
      </c>
      <c r="E11" s="301">
        <v>5.257390871605281</v>
      </c>
      <c r="F11" s="81">
        <v>4507.664808</v>
      </c>
      <c r="G11" s="302">
        <v>-13.855899615247097</v>
      </c>
      <c r="H11" s="78"/>
      <c r="I11" s="352">
        <v>115738.56436</v>
      </c>
      <c r="J11" s="304">
        <v>0.6651504077646848</v>
      </c>
      <c r="K11" s="78"/>
    </row>
    <row r="12" spans="1:11" ht="12.75" customHeight="1">
      <c r="A12" s="299" t="s">
        <v>69</v>
      </c>
      <c r="B12" s="84">
        <v>48383.958574</v>
      </c>
      <c r="C12" s="300">
        <v>-1.0762626581391004</v>
      </c>
      <c r="D12" s="81">
        <v>26367.587456</v>
      </c>
      <c r="E12" s="301">
        <v>2.937985029200888</v>
      </c>
      <c r="F12" s="81">
        <v>3466.321674</v>
      </c>
      <c r="G12" s="302">
        <v>-12.654918949437246</v>
      </c>
      <c r="H12" s="78"/>
      <c r="I12" s="352">
        <v>74245.43756</v>
      </c>
      <c r="J12" s="304">
        <v>-1.0471801880493388</v>
      </c>
      <c r="K12" s="78"/>
    </row>
    <row r="13" spans="1:11" ht="12.75" customHeight="1">
      <c r="A13" s="306" t="s">
        <v>70</v>
      </c>
      <c r="B13" s="330">
        <v>46673.718048</v>
      </c>
      <c r="C13" s="308">
        <v>-1.046019179202787</v>
      </c>
      <c r="D13" s="353">
        <v>23937.708962</v>
      </c>
      <c r="E13" s="309">
        <v>3.491945113539714</v>
      </c>
      <c r="F13" s="353">
        <v>4144.091534</v>
      </c>
      <c r="G13" s="310">
        <v>-9.46621920288139</v>
      </c>
      <c r="H13" s="78"/>
      <c r="I13" s="354">
        <v>75936.919546</v>
      </c>
      <c r="J13" s="312">
        <v>-0.4413029476229582</v>
      </c>
      <c r="K13" s="78"/>
    </row>
    <row r="14" spans="1:11" ht="12.75" customHeight="1">
      <c r="A14" s="299" t="s">
        <v>71</v>
      </c>
      <c r="B14" s="84">
        <v>84548.388132</v>
      </c>
      <c r="C14" s="300">
        <v>-1.0589896351334716</v>
      </c>
      <c r="D14" s="81">
        <v>41401.777532</v>
      </c>
      <c r="E14" s="301">
        <v>3.096312883899259</v>
      </c>
      <c r="F14" s="81">
        <v>5739.805694</v>
      </c>
      <c r="G14" s="302">
        <v>-10.53855968371738</v>
      </c>
      <c r="H14" s="78"/>
      <c r="I14" s="352">
        <v>118490.924272</v>
      </c>
      <c r="J14" s="304">
        <v>0.1995487783427592</v>
      </c>
      <c r="K14" s="78"/>
    </row>
    <row r="15" spans="1:11" ht="12.75" customHeight="1">
      <c r="A15" s="299" t="s">
        <v>72</v>
      </c>
      <c r="B15" s="84">
        <v>124816.71373</v>
      </c>
      <c r="C15" s="300">
        <v>0.2863369949608767</v>
      </c>
      <c r="D15" s="81">
        <v>61728.695512</v>
      </c>
      <c r="E15" s="301">
        <v>5.607054529021994</v>
      </c>
      <c r="F15" s="81">
        <v>7401.997954</v>
      </c>
      <c r="G15" s="302">
        <v>-10.09125461173096</v>
      </c>
      <c r="H15" s="78"/>
      <c r="I15" s="352">
        <v>145844.578706</v>
      </c>
      <c r="J15" s="304">
        <v>2.9514962088693437</v>
      </c>
      <c r="K15" s="78"/>
    </row>
    <row r="16" spans="1:11" ht="12.75" customHeight="1">
      <c r="A16" s="299" t="s">
        <v>73</v>
      </c>
      <c r="B16" s="84">
        <v>84297.94402</v>
      </c>
      <c r="C16" s="300">
        <v>1.1173837800972422</v>
      </c>
      <c r="D16" s="81">
        <v>43319.016768</v>
      </c>
      <c r="E16" s="301">
        <v>6.856563065559158</v>
      </c>
      <c r="F16" s="81">
        <v>5434.794424</v>
      </c>
      <c r="G16" s="302">
        <v>-10.123465969642638</v>
      </c>
      <c r="H16" s="78"/>
      <c r="I16" s="352">
        <v>95901.744086</v>
      </c>
      <c r="J16" s="304">
        <v>1.6446514188141634</v>
      </c>
      <c r="K16" s="78"/>
    </row>
    <row r="17" spans="1:11" ht="12.75" customHeight="1">
      <c r="A17" s="313" t="s">
        <v>74</v>
      </c>
      <c r="B17" s="334">
        <v>87048.016312</v>
      </c>
      <c r="C17" s="314">
        <v>0.3501492102628134</v>
      </c>
      <c r="D17" s="355">
        <v>45024.152976</v>
      </c>
      <c r="E17" s="315">
        <v>6.0814485247951495</v>
      </c>
      <c r="F17" s="355">
        <v>4987.803034</v>
      </c>
      <c r="G17" s="316">
        <v>-14.217323407464235</v>
      </c>
      <c r="H17" s="78"/>
      <c r="I17" s="356">
        <v>107345.725392</v>
      </c>
      <c r="J17" s="318">
        <v>0.6333460102062105</v>
      </c>
      <c r="K17" s="78"/>
    </row>
    <row r="18" spans="1:11" ht="12.75" customHeight="1">
      <c r="A18" s="299" t="s">
        <v>75</v>
      </c>
      <c r="B18" s="84">
        <v>302780.551846</v>
      </c>
      <c r="C18" s="300">
        <v>0.9131541976624931</v>
      </c>
      <c r="D18" s="81">
        <v>172454.417386</v>
      </c>
      <c r="E18" s="301">
        <v>4.279157489039491</v>
      </c>
      <c r="F18" s="81">
        <v>14829.240074</v>
      </c>
      <c r="G18" s="302">
        <v>-13.367431678000429</v>
      </c>
      <c r="H18" s="78"/>
      <c r="I18" s="352">
        <v>291492.092444</v>
      </c>
      <c r="J18" s="304">
        <v>3.7061039825747315</v>
      </c>
      <c r="K18" s="78"/>
    </row>
    <row r="19" spans="1:11" ht="12.75" customHeight="1">
      <c r="A19" s="299" t="s">
        <v>76</v>
      </c>
      <c r="B19" s="84">
        <v>263154.984786</v>
      </c>
      <c r="C19" s="300">
        <v>1.4733033489520153</v>
      </c>
      <c r="D19" s="81">
        <v>151001.30186</v>
      </c>
      <c r="E19" s="301">
        <v>6.006101363599228</v>
      </c>
      <c r="F19" s="81">
        <v>11527.535806</v>
      </c>
      <c r="G19" s="302">
        <v>-13.706554726198476</v>
      </c>
      <c r="H19" s="78"/>
      <c r="I19" s="352">
        <v>253697.695693</v>
      </c>
      <c r="J19" s="304">
        <v>4.063342521531979</v>
      </c>
      <c r="K19" s="78"/>
    </row>
    <row r="20" spans="1:11" ht="12.75" customHeight="1">
      <c r="A20" s="299" t="s">
        <v>77</v>
      </c>
      <c r="B20" s="84">
        <v>531412.051184</v>
      </c>
      <c r="C20" s="300">
        <v>0.06162566553302895</v>
      </c>
      <c r="D20" s="81">
        <v>283158.971054</v>
      </c>
      <c r="E20" s="301">
        <v>3.7544682965189793</v>
      </c>
      <c r="F20" s="81">
        <v>20161.376834</v>
      </c>
      <c r="G20" s="302">
        <v>-14.627052633743475</v>
      </c>
      <c r="H20" s="78"/>
      <c r="I20" s="352">
        <v>589848.543372</v>
      </c>
      <c r="J20" s="304">
        <v>1.347246653396013</v>
      </c>
      <c r="K20" s="78"/>
    </row>
    <row r="21" spans="1:11" ht="12.75" customHeight="1">
      <c r="A21" s="299" t="s">
        <v>78</v>
      </c>
      <c r="B21" s="84">
        <v>361080.06215</v>
      </c>
      <c r="C21" s="300">
        <v>0.22474730937082654</v>
      </c>
      <c r="D21" s="81">
        <v>209576.187434</v>
      </c>
      <c r="E21" s="301">
        <v>4.2763631437627225</v>
      </c>
      <c r="F21" s="81">
        <v>14784.942288</v>
      </c>
      <c r="G21" s="302">
        <v>-14.897539550250798</v>
      </c>
      <c r="H21" s="78"/>
      <c r="I21" s="352">
        <v>378688.168076</v>
      </c>
      <c r="J21" s="304">
        <v>3.1055675516026042</v>
      </c>
      <c r="K21" s="78"/>
    </row>
    <row r="22" spans="1:11" ht="12.75" customHeight="1">
      <c r="A22" s="299" t="s">
        <v>79</v>
      </c>
      <c r="B22" s="84">
        <v>94429.968032</v>
      </c>
      <c r="C22" s="300">
        <v>-1.0037496380561493</v>
      </c>
      <c r="D22" s="81">
        <v>53592.527802</v>
      </c>
      <c r="E22" s="301">
        <v>3.719981185857563</v>
      </c>
      <c r="F22" s="81">
        <v>6116.530576</v>
      </c>
      <c r="G22" s="302">
        <v>-13.314205218034942</v>
      </c>
      <c r="H22" s="78"/>
      <c r="I22" s="352">
        <v>131450.431838</v>
      </c>
      <c r="J22" s="304">
        <v>-0.16011545771334568</v>
      </c>
      <c r="K22" s="78"/>
    </row>
    <row r="23" spans="1:11" ht="12.75" customHeight="1">
      <c r="A23" s="306" t="s">
        <v>80</v>
      </c>
      <c r="B23" s="330">
        <v>42336.687946</v>
      </c>
      <c r="C23" s="308">
        <v>1.5148991327059207</v>
      </c>
      <c r="D23" s="353">
        <v>24363.530222</v>
      </c>
      <c r="E23" s="309">
        <v>6.6496740961904095</v>
      </c>
      <c r="F23" s="353">
        <v>3625.982302</v>
      </c>
      <c r="G23" s="310">
        <v>-16.372243742664665</v>
      </c>
      <c r="H23" s="78"/>
      <c r="I23" s="354">
        <v>70937.30788</v>
      </c>
      <c r="J23" s="312">
        <v>1.7059611459888373</v>
      </c>
      <c r="K23" s="78"/>
    </row>
    <row r="24" spans="1:11" ht="12.75" customHeight="1">
      <c r="A24" s="299" t="s">
        <v>81</v>
      </c>
      <c r="B24" s="84">
        <v>51236.70472</v>
      </c>
      <c r="C24" s="300">
        <v>-0.2758284765129275</v>
      </c>
      <c r="D24" s="81">
        <v>29385.051382</v>
      </c>
      <c r="E24" s="301">
        <v>4.558171510821879</v>
      </c>
      <c r="F24" s="81">
        <v>3388.08924</v>
      </c>
      <c r="G24" s="302">
        <v>-19.241017516641037</v>
      </c>
      <c r="H24" s="78"/>
      <c r="I24" s="352">
        <v>74528.284545</v>
      </c>
      <c r="J24" s="304">
        <v>0.1969365594962369</v>
      </c>
      <c r="K24" s="78"/>
    </row>
    <row r="25" spans="1:11" ht="12.75" customHeight="1">
      <c r="A25" s="299" t="s">
        <v>82</v>
      </c>
      <c r="B25" s="84">
        <v>31993.89135</v>
      </c>
      <c r="C25" s="300">
        <v>-0.024309062122483738</v>
      </c>
      <c r="D25" s="81">
        <v>18274.505846</v>
      </c>
      <c r="E25" s="301">
        <v>5.7422846712344295</v>
      </c>
      <c r="F25" s="81">
        <v>2818.939016</v>
      </c>
      <c r="G25" s="302">
        <v>-17.281473671669886</v>
      </c>
      <c r="H25" s="78"/>
      <c r="I25" s="352">
        <v>51096.319554</v>
      </c>
      <c r="J25" s="304">
        <v>-0.08805171481903074</v>
      </c>
      <c r="K25" s="78"/>
    </row>
    <row r="26" spans="1:11" ht="12.75" customHeight="1">
      <c r="A26" s="299" t="s">
        <v>83</v>
      </c>
      <c r="B26" s="84">
        <v>38221.188499</v>
      </c>
      <c r="C26" s="300">
        <v>0.8267904454303192</v>
      </c>
      <c r="D26" s="81">
        <v>20397.873028</v>
      </c>
      <c r="E26" s="301">
        <v>4.939526037290392</v>
      </c>
      <c r="F26" s="81">
        <v>2177.969408</v>
      </c>
      <c r="G26" s="302">
        <v>-9.527168625575953</v>
      </c>
      <c r="H26" s="78"/>
      <c r="I26" s="352">
        <v>48142.128316</v>
      </c>
      <c r="J26" s="304">
        <v>1.5051947705470923</v>
      </c>
      <c r="K26" s="78"/>
    </row>
    <row r="27" spans="1:11" ht="12.75" customHeight="1">
      <c r="A27" s="313" t="s">
        <v>84</v>
      </c>
      <c r="B27" s="334">
        <v>88201.010826</v>
      </c>
      <c r="C27" s="314">
        <v>1.7275788734474702</v>
      </c>
      <c r="D27" s="355">
        <v>49608.093878</v>
      </c>
      <c r="E27" s="315">
        <v>5.818431837415702</v>
      </c>
      <c r="F27" s="355">
        <v>6712.028484</v>
      </c>
      <c r="G27" s="316">
        <v>-14.065930935475095</v>
      </c>
      <c r="H27" s="78"/>
      <c r="I27" s="356">
        <v>128959.374232</v>
      </c>
      <c r="J27" s="318">
        <v>0.8529392795284281</v>
      </c>
      <c r="K27" s="78"/>
    </row>
    <row r="28" spans="1:11" ht="12.75" customHeight="1">
      <c r="A28" s="299" t="s">
        <v>85</v>
      </c>
      <c r="B28" s="84">
        <v>91449.544715</v>
      </c>
      <c r="C28" s="300">
        <v>0.503464698843743</v>
      </c>
      <c r="D28" s="81">
        <v>52702.969506</v>
      </c>
      <c r="E28" s="301">
        <v>5.9479778042177855</v>
      </c>
      <c r="F28" s="81">
        <v>4978.146134</v>
      </c>
      <c r="G28" s="302">
        <v>-19.854480313369066</v>
      </c>
      <c r="H28" s="78"/>
      <c r="I28" s="352">
        <v>112470.740332</v>
      </c>
      <c r="J28" s="304">
        <v>0.2940854913392741</v>
      </c>
      <c r="K28" s="78"/>
    </row>
    <row r="29" spans="1:11" ht="12.75" customHeight="1">
      <c r="A29" s="299" t="s">
        <v>86</v>
      </c>
      <c r="B29" s="84">
        <v>160279.424221</v>
      </c>
      <c r="C29" s="300">
        <v>1.2591958515112225</v>
      </c>
      <c r="D29" s="81">
        <v>91571.207292</v>
      </c>
      <c r="E29" s="301">
        <v>5.565064235533995</v>
      </c>
      <c r="F29" s="81">
        <v>9816.53167</v>
      </c>
      <c r="G29" s="302">
        <v>-9.847156067737245</v>
      </c>
      <c r="H29" s="78"/>
      <c r="I29" s="352">
        <v>186306.29455</v>
      </c>
      <c r="J29" s="304">
        <v>2.0091767089079013</v>
      </c>
      <c r="K29" s="78"/>
    </row>
    <row r="30" spans="1:11" ht="12.75" customHeight="1">
      <c r="A30" s="299" t="s">
        <v>87</v>
      </c>
      <c r="B30" s="84">
        <v>278783.201354</v>
      </c>
      <c r="C30" s="300">
        <v>0.05524520911910713</v>
      </c>
      <c r="D30" s="81">
        <v>149708.90353</v>
      </c>
      <c r="E30" s="301">
        <v>4.755507054251581</v>
      </c>
      <c r="F30" s="81">
        <v>16074.46827</v>
      </c>
      <c r="G30" s="302">
        <v>-19.199569046440473</v>
      </c>
      <c r="H30" s="78"/>
      <c r="I30" s="352">
        <v>361831.55878</v>
      </c>
      <c r="J30" s="304">
        <v>2.995732255940581</v>
      </c>
      <c r="K30" s="78"/>
    </row>
    <row r="31" spans="1:11" ht="12.75" customHeight="1">
      <c r="A31" s="299" t="s">
        <v>88</v>
      </c>
      <c r="B31" s="84">
        <v>76928.327372</v>
      </c>
      <c r="C31" s="300">
        <v>1.2959056113502214</v>
      </c>
      <c r="D31" s="81">
        <v>44534.929056</v>
      </c>
      <c r="E31" s="301">
        <v>6.548305657490829</v>
      </c>
      <c r="F31" s="81">
        <v>5010.274998</v>
      </c>
      <c r="G31" s="302">
        <v>-11.496482835931062</v>
      </c>
      <c r="H31" s="78"/>
      <c r="I31" s="352">
        <v>97370.056448</v>
      </c>
      <c r="J31" s="304">
        <v>1.0768148668265098</v>
      </c>
      <c r="K31" s="78"/>
    </row>
    <row r="32" spans="1:11" ht="12.75" customHeight="1">
      <c r="A32" s="299" t="s">
        <v>89</v>
      </c>
      <c r="B32" s="84">
        <v>54369.272486</v>
      </c>
      <c r="C32" s="300">
        <v>3.1202154411740963</v>
      </c>
      <c r="D32" s="81">
        <v>31639.080886</v>
      </c>
      <c r="E32" s="301">
        <v>9.220345686887981</v>
      </c>
      <c r="F32" s="81">
        <v>4139.700162</v>
      </c>
      <c r="G32" s="302">
        <v>-13.467455506985345</v>
      </c>
      <c r="H32" s="78"/>
      <c r="I32" s="352">
        <v>70078.516744</v>
      </c>
      <c r="J32" s="304">
        <v>0.358087745018949</v>
      </c>
      <c r="K32" s="78"/>
    </row>
    <row r="33" spans="1:11" ht="12.75" customHeight="1">
      <c r="A33" s="306" t="s">
        <v>90</v>
      </c>
      <c r="B33" s="330">
        <v>111173.016302</v>
      </c>
      <c r="C33" s="308">
        <v>1.2401194674680198</v>
      </c>
      <c r="D33" s="353">
        <v>66534.149122</v>
      </c>
      <c r="E33" s="309">
        <v>6.331076141144592</v>
      </c>
      <c r="F33" s="353">
        <v>5816.090552</v>
      </c>
      <c r="G33" s="310">
        <v>-19.399337560509323</v>
      </c>
      <c r="H33" s="78"/>
      <c r="I33" s="354">
        <v>155561.881268</v>
      </c>
      <c r="J33" s="312">
        <v>1.6672155533586306</v>
      </c>
      <c r="K33" s="78"/>
    </row>
    <row r="34" spans="1:11" ht="12.75" customHeight="1">
      <c r="A34" s="299" t="s">
        <v>91</v>
      </c>
      <c r="B34" s="84">
        <v>414930.086794</v>
      </c>
      <c r="C34" s="300">
        <v>0.6692198368335625</v>
      </c>
      <c r="D34" s="81">
        <v>239139.971774</v>
      </c>
      <c r="E34" s="301">
        <v>4.882860281206746</v>
      </c>
      <c r="F34" s="81">
        <v>17418.40672</v>
      </c>
      <c r="G34" s="302">
        <v>-17.013464183861757</v>
      </c>
      <c r="H34" s="78"/>
      <c r="I34" s="352">
        <v>486609.096892</v>
      </c>
      <c r="J34" s="304">
        <v>2.621685146295235</v>
      </c>
      <c r="K34" s="78"/>
    </row>
    <row r="35" spans="1:11" ht="12.75" customHeight="1">
      <c r="A35" s="299" t="s">
        <v>92</v>
      </c>
      <c r="B35" s="84">
        <v>243171.629378</v>
      </c>
      <c r="C35" s="300">
        <v>1.3836996893038531</v>
      </c>
      <c r="D35" s="81">
        <v>140899.185506</v>
      </c>
      <c r="E35" s="301">
        <v>5.98361912211729</v>
      </c>
      <c r="F35" s="81">
        <v>12186.80089</v>
      </c>
      <c r="G35" s="302">
        <v>-16.574474855299243</v>
      </c>
      <c r="H35" s="78"/>
      <c r="I35" s="352">
        <v>326865.521126</v>
      </c>
      <c r="J35" s="304">
        <v>2.4670731974564717</v>
      </c>
      <c r="K35" s="78"/>
    </row>
    <row r="36" spans="1:11" ht="12.75" customHeight="1">
      <c r="A36" s="299" t="s">
        <v>93</v>
      </c>
      <c r="B36" s="84">
        <v>60322.486358</v>
      </c>
      <c r="C36" s="300">
        <v>-0.3217666976187701</v>
      </c>
      <c r="D36" s="81">
        <v>35004.364146</v>
      </c>
      <c r="E36" s="301">
        <v>4.046155419989802</v>
      </c>
      <c r="F36" s="81">
        <v>3143.778342</v>
      </c>
      <c r="G36" s="302">
        <v>-11.330464403853412</v>
      </c>
      <c r="H36" s="78"/>
      <c r="I36" s="352">
        <v>78739.158127</v>
      </c>
      <c r="J36" s="304">
        <v>1.8493752563796733</v>
      </c>
      <c r="K36" s="78"/>
    </row>
    <row r="37" spans="1:11" ht="12.75" customHeight="1">
      <c r="A37" s="313" t="s">
        <v>94</v>
      </c>
      <c r="B37" s="334">
        <v>50446.407202</v>
      </c>
      <c r="C37" s="314">
        <v>0.8835031108892935</v>
      </c>
      <c r="D37" s="355">
        <v>26896.216666</v>
      </c>
      <c r="E37" s="315">
        <v>5.41478492290868</v>
      </c>
      <c r="F37" s="355">
        <v>2906.994794</v>
      </c>
      <c r="G37" s="316">
        <v>-11.177404201499513</v>
      </c>
      <c r="H37" s="78"/>
      <c r="I37" s="356">
        <v>67231.295942</v>
      </c>
      <c r="J37" s="318">
        <v>1.0239895234736878</v>
      </c>
      <c r="K37" s="78"/>
    </row>
    <row r="38" spans="1:11" ht="12.75" customHeight="1">
      <c r="A38" s="299" t="s">
        <v>95</v>
      </c>
      <c r="B38" s="84">
        <v>25569.71259</v>
      </c>
      <c r="C38" s="300">
        <v>1.955558956093654</v>
      </c>
      <c r="D38" s="81">
        <v>13928.670412</v>
      </c>
      <c r="E38" s="301">
        <v>5.896055285564714</v>
      </c>
      <c r="F38" s="81">
        <v>1800.724662</v>
      </c>
      <c r="G38" s="302">
        <v>-10.141710574800044</v>
      </c>
      <c r="H38" s="78"/>
      <c r="I38" s="352">
        <v>39063.871556</v>
      </c>
      <c r="J38" s="304">
        <v>-0.42572725198699857</v>
      </c>
      <c r="K38" s="78"/>
    </row>
    <row r="39" spans="1:11" ht="12.75" customHeight="1">
      <c r="A39" s="299" t="s">
        <v>96</v>
      </c>
      <c r="B39" s="84">
        <v>31827.783406</v>
      </c>
      <c r="C39" s="300">
        <v>0.056629375665934845</v>
      </c>
      <c r="D39" s="81">
        <v>18359.368904</v>
      </c>
      <c r="E39" s="301">
        <v>5.717263643617514</v>
      </c>
      <c r="F39" s="81">
        <v>2565.596556</v>
      </c>
      <c r="G39" s="302">
        <v>-12.1476454460106</v>
      </c>
      <c r="H39" s="78"/>
      <c r="I39" s="352">
        <v>54251.69175</v>
      </c>
      <c r="J39" s="304">
        <v>0.06221308829556449</v>
      </c>
      <c r="K39" s="78"/>
    </row>
    <row r="40" spans="1:11" ht="12.75" customHeight="1">
      <c r="A40" s="299" t="s">
        <v>97</v>
      </c>
      <c r="B40" s="84">
        <v>88671.162888</v>
      </c>
      <c r="C40" s="300">
        <v>1.7584063525757188</v>
      </c>
      <c r="D40" s="81">
        <v>52902.131606</v>
      </c>
      <c r="E40" s="301">
        <v>6.248605157257714</v>
      </c>
      <c r="F40" s="81">
        <v>5438.576754</v>
      </c>
      <c r="G40" s="302">
        <v>-18.25464883685227</v>
      </c>
      <c r="H40" s="78"/>
      <c r="I40" s="352">
        <v>127287.258804</v>
      </c>
      <c r="J40" s="304">
        <v>0.956341470350992</v>
      </c>
      <c r="K40" s="78"/>
    </row>
    <row r="41" spans="1:11" ht="12.75" customHeight="1">
      <c r="A41" s="299" t="s">
        <v>98</v>
      </c>
      <c r="B41" s="84">
        <v>129958.397888</v>
      </c>
      <c r="C41" s="300">
        <v>-0.015317389826947192</v>
      </c>
      <c r="D41" s="81">
        <v>76974.651816</v>
      </c>
      <c r="E41" s="301">
        <v>4.076950128969074</v>
      </c>
      <c r="F41" s="81">
        <v>7748.370382</v>
      </c>
      <c r="G41" s="302">
        <v>-20.762191118920597</v>
      </c>
      <c r="H41" s="78"/>
      <c r="I41" s="352">
        <v>194471.685398</v>
      </c>
      <c r="J41" s="304">
        <v>1.1267039674160486</v>
      </c>
      <c r="K41" s="78"/>
    </row>
    <row r="42" spans="1:11" ht="12.75" customHeight="1">
      <c r="A42" s="299" t="s">
        <v>99</v>
      </c>
      <c r="B42" s="84">
        <v>72388.661134</v>
      </c>
      <c r="C42" s="300">
        <v>1.2337115989083287</v>
      </c>
      <c r="D42" s="81">
        <v>42852.325922</v>
      </c>
      <c r="E42" s="301">
        <v>6.413679858382835</v>
      </c>
      <c r="F42" s="81">
        <v>4971.329526</v>
      </c>
      <c r="G42" s="302">
        <v>-15.155305629177391</v>
      </c>
      <c r="H42" s="78"/>
      <c r="I42" s="352">
        <v>114986.336438</v>
      </c>
      <c r="J42" s="304">
        <v>0.4472427583126972</v>
      </c>
      <c r="K42" s="78"/>
    </row>
    <row r="43" spans="1:11" ht="12.75" customHeight="1">
      <c r="A43" s="306" t="s">
        <v>100</v>
      </c>
      <c r="B43" s="330">
        <v>34804.42937</v>
      </c>
      <c r="C43" s="308">
        <v>0.3000575747100953</v>
      </c>
      <c r="D43" s="353">
        <v>17302.490996</v>
      </c>
      <c r="E43" s="309">
        <v>4.995528669406511</v>
      </c>
      <c r="F43" s="353">
        <v>2428.729246</v>
      </c>
      <c r="G43" s="310">
        <v>-14.782956874920785</v>
      </c>
      <c r="H43" s="78"/>
      <c r="I43" s="354">
        <v>59550.62856</v>
      </c>
      <c r="J43" s="312">
        <v>1.8768239159134623</v>
      </c>
      <c r="K43" s="78"/>
    </row>
    <row r="44" spans="1:11" ht="12.75" customHeight="1">
      <c r="A44" s="299" t="s">
        <v>101</v>
      </c>
      <c r="B44" s="84">
        <v>48598.30429</v>
      </c>
      <c r="C44" s="300">
        <v>1.8209845992563771</v>
      </c>
      <c r="D44" s="81">
        <v>28373.530676</v>
      </c>
      <c r="E44" s="301">
        <v>7.704245723226293</v>
      </c>
      <c r="F44" s="81">
        <v>3248.4266</v>
      </c>
      <c r="G44" s="302">
        <v>-19.88059712064954</v>
      </c>
      <c r="H44" s="78"/>
      <c r="I44" s="352">
        <v>67979.538232</v>
      </c>
      <c r="J44" s="304">
        <v>-0.40006176906038604</v>
      </c>
      <c r="K44" s="78"/>
    </row>
    <row r="45" spans="1:11" ht="12.75" customHeight="1">
      <c r="A45" s="299" t="s">
        <v>102</v>
      </c>
      <c r="B45" s="84">
        <v>68761.899016</v>
      </c>
      <c r="C45" s="300">
        <v>0.5343670551895059</v>
      </c>
      <c r="D45" s="81">
        <v>37695.790008</v>
      </c>
      <c r="E45" s="301">
        <v>5.217874502089643</v>
      </c>
      <c r="F45" s="81">
        <v>4233.258852</v>
      </c>
      <c r="G45" s="302">
        <v>-12.93583118598157</v>
      </c>
      <c r="H45" s="78"/>
      <c r="I45" s="352">
        <v>99532.21188</v>
      </c>
      <c r="J45" s="304">
        <v>1.127350352019434</v>
      </c>
      <c r="K45" s="78"/>
    </row>
    <row r="46" spans="1:11" ht="12.75" customHeight="1">
      <c r="A46" s="299" t="s">
        <v>103</v>
      </c>
      <c r="B46" s="84">
        <v>39801.39775</v>
      </c>
      <c r="C46" s="300">
        <v>0.16028683714186798</v>
      </c>
      <c r="D46" s="81">
        <v>22066.407036</v>
      </c>
      <c r="E46" s="301">
        <v>5.4380891776973925</v>
      </c>
      <c r="F46" s="81">
        <v>2518.509266</v>
      </c>
      <c r="G46" s="302">
        <v>-13.824347558460587</v>
      </c>
      <c r="H46" s="78"/>
      <c r="I46" s="352">
        <v>68185.474954</v>
      </c>
      <c r="J46" s="304">
        <v>0.7331585181280929</v>
      </c>
      <c r="K46" s="78"/>
    </row>
    <row r="47" spans="1:11" ht="12.75" customHeight="1">
      <c r="A47" s="313" t="s">
        <v>104</v>
      </c>
      <c r="B47" s="334">
        <v>227450.727355</v>
      </c>
      <c r="C47" s="314">
        <v>0.24951850250958785</v>
      </c>
      <c r="D47" s="355">
        <v>116680.678758</v>
      </c>
      <c r="E47" s="315">
        <v>4.855571056663294</v>
      </c>
      <c r="F47" s="355">
        <v>12392.270864</v>
      </c>
      <c r="G47" s="316">
        <v>-13.694428621630166</v>
      </c>
      <c r="H47" s="78"/>
      <c r="I47" s="356">
        <v>350941.522805</v>
      </c>
      <c r="J47" s="318">
        <v>1.1442155824227882</v>
      </c>
      <c r="K47" s="78"/>
    </row>
    <row r="48" spans="1:11" ht="12.75" customHeight="1">
      <c r="A48" s="306" t="s">
        <v>105</v>
      </c>
      <c r="B48" s="330">
        <v>42352.895409</v>
      </c>
      <c r="C48" s="308">
        <v>0.8243177375036481</v>
      </c>
      <c r="D48" s="353">
        <v>21832.026323</v>
      </c>
      <c r="E48" s="309">
        <v>5.125856799203305</v>
      </c>
      <c r="F48" s="353">
        <v>2634.06354</v>
      </c>
      <c r="G48" s="310">
        <v>-7.809509041534739</v>
      </c>
      <c r="H48" s="78"/>
      <c r="I48" s="354">
        <v>62008.491036</v>
      </c>
      <c r="J48" s="312">
        <v>0.9548284191401137</v>
      </c>
      <c r="K48" s="78"/>
    </row>
    <row r="49" spans="1:11" ht="12.75" customHeight="1">
      <c r="A49" s="299" t="s">
        <v>106</v>
      </c>
      <c r="B49" s="84">
        <v>77768.773482</v>
      </c>
      <c r="C49" s="300">
        <v>-0.06281233934167574</v>
      </c>
      <c r="D49" s="81">
        <v>42528.021374</v>
      </c>
      <c r="E49" s="301">
        <v>3.8947423258869946</v>
      </c>
      <c r="F49" s="81">
        <v>4860.338198</v>
      </c>
      <c r="G49" s="302">
        <v>-15.207889035779274</v>
      </c>
      <c r="H49" s="78"/>
      <c r="I49" s="352">
        <v>110860.196188</v>
      </c>
      <c r="J49" s="304">
        <v>0.3276691259449791</v>
      </c>
      <c r="K49" s="78"/>
    </row>
    <row r="50" spans="1:11" ht="12.75" customHeight="1">
      <c r="A50" s="299" t="s">
        <v>107</v>
      </c>
      <c r="B50" s="84">
        <v>93321.37164</v>
      </c>
      <c r="C50" s="300">
        <v>1.4966152386825229</v>
      </c>
      <c r="D50" s="81">
        <v>47607.775616</v>
      </c>
      <c r="E50" s="301">
        <v>7.024247228070493</v>
      </c>
      <c r="F50" s="81">
        <v>4447.237826</v>
      </c>
      <c r="G50" s="302">
        <v>-15.439941310646589</v>
      </c>
      <c r="H50" s="78"/>
      <c r="I50" s="352">
        <v>137794.423012</v>
      </c>
      <c r="J50" s="304">
        <v>1.3573756495811153</v>
      </c>
      <c r="K50" s="78"/>
    </row>
    <row r="51" spans="1:11" ht="12.75" customHeight="1">
      <c r="A51" s="299" t="s">
        <v>108</v>
      </c>
      <c r="B51" s="84">
        <v>59211.141858</v>
      </c>
      <c r="C51" s="300">
        <v>1.2603593890053446</v>
      </c>
      <c r="D51" s="81">
        <v>33704.1685</v>
      </c>
      <c r="E51" s="301">
        <v>5.858909427030483</v>
      </c>
      <c r="F51" s="81">
        <v>3635.943468</v>
      </c>
      <c r="G51" s="302">
        <v>-13.268915791120406</v>
      </c>
      <c r="H51" s="78"/>
      <c r="I51" s="352">
        <v>89610.273848</v>
      </c>
      <c r="J51" s="304">
        <v>0.3764478714624744</v>
      </c>
      <c r="K51" s="78"/>
    </row>
    <row r="52" spans="1:11" ht="12.75" customHeight="1">
      <c r="A52" s="313" t="s">
        <v>109</v>
      </c>
      <c r="B52" s="334">
        <v>57006.506044</v>
      </c>
      <c r="C52" s="314">
        <v>0.29962799673961626</v>
      </c>
      <c r="D52" s="355">
        <v>29316.479432</v>
      </c>
      <c r="E52" s="315">
        <v>5.264832047699201</v>
      </c>
      <c r="F52" s="355">
        <v>3465.27035</v>
      </c>
      <c r="G52" s="316">
        <v>-12.813845242199989</v>
      </c>
      <c r="H52" s="78"/>
      <c r="I52" s="356">
        <v>76116.486736</v>
      </c>
      <c r="J52" s="318">
        <v>1.64680788522557</v>
      </c>
      <c r="K52" s="78"/>
    </row>
    <row r="53" spans="1:11" ht="12.75" customHeight="1">
      <c r="A53" s="299" t="s">
        <v>110</v>
      </c>
      <c r="B53" s="84">
        <v>88065.692104</v>
      </c>
      <c r="C53" s="300">
        <v>0.35585112920486495</v>
      </c>
      <c r="D53" s="81">
        <v>45375.832286</v>
      </c>
      <c r="E53" s="301">
        <v>4.4014487568151</v>
      </c>
      <c r="F53" s="81">
        <v>4324.506758</v>
      </c>
      <c r="G53" s="302">
        <v>-9.925937774613885</v>
      </c>
      <c r="H53" s="78"/>
      <c r="I53" s="352">
        <v>135325.923481</v>
      </c>
      <c r="J53" s="304">
        <v>0.4488459345707554</v>
      </c>
      <c r="K53" s="78"/>
    </row>
    <row r="54" spans="1:11" ht="12.75" customHeight="1" thickBot="1">
      <c r="A54" s="299" t="s">
        <v>111</v>
      </c>
      <c r="B54" s="84">
        <v>69437.700341</v>
      </c>
      <c r="C54" s="300">
        <v>1.864945142556465</v>
      </c>
      <c r="D54" s="81">
        <v>25841.781936</v>
      </c>
      <c r="E54" s="301">
        <v>2.8658057343755985</v>
      </c>
      <c r="F54" s="81">
        <v>3107.776302</v>
      </c>
      <c r="G54" s="302">
        <v>-5.827291919260418</v>
      </c>
      <c r="H54" s="78"/>
      <c r="I54" s="352">
        <v>67696.077212</v>
      </c>
      <c r="J54" s="304">
        <v>3.255523601810495</v>
      </c>
      <c r="K54" s="78"/>
    </row>
    <row r="55" spans="1:11" ht="12.75" customHeight="1" thickBot="1">
      <c r="A55" s="319"/>
      <c r="B55" s="357"/>
      <c r="C55" s="321"/>
      <c r="D55" s="357"/>
      <c r="E55" s="321"/>
      <c r="F55" s="357"/>
      <c r="G55" s="321"/>
      <c r="H55" s="78"/>
      <c r="I55" s="357"/>
      <c r="J55" s="321"/>
      <c r="K55" s="78"/>
    </row>
    <row r="56" spans="1:10" ht="13.5">
      <c r="A56" s="322" t="s">
        <v>112</v>
      </c>
      <c r="B56" s="343">
        <f>LARGE(B8:B54,1)</f>
        <v>531412.051184</v>
      </c>
      <c r="C56" s="361" t="str">
        <f>INDEX(A8:A54,MATCH(B56,$B$8:$B$54,0))</f>
        <v>東京都</v>
      </c>
      <c r="D56" s="372">
        <f>LARGE(D8:D54,1)</f>
        <v>283158.971054</v>
      </c>
      <c r="E56" s="323" t="str">
        <f>INDEX(A8:A54,MATCH(D56,$D$8:$D$54,0))</f>
        <v>東京都</v>
      </c>
      <c r="F56" s="366">
        <f>LARGE(F8:F54,1)</f>
        <v>20161.376834</v>
      </c>
      <c r="G56" s="324" t="str">
        <f>INDEX(A8:A54,MATCH(F56,$F$8:$F$54,0))</f>
        <v>東京都</v>
      </c>
      <c r="I56" s="343">
        <f>LARGE(I8:I54,1)</f>
        <v>589848.543372</v>
      </c>
      <c r="J56" s="324" t="str">
        <f>INDEX(A8:A54,MATCH(I56,$I$8:$I$54,0))</f>
        <v>東京都</v>
      </c>
    </row>
    <row r="57" spans="1:10" ht="13.5">
      <c r="A57" s="325" t="s">
        <v>113</v>
      </c>
      <c r="B57" s="327">
        <f>LARGE(B8:B54,2)</f>
        <v>414930.086794</v>
      </c>
      <c r="C57" s="362" t="str">
        <f>INDEX(A8:A54,MATCH(B57,$B$8:$B$54,0))</f>
        <v>大阪府</v>
      </c>
      <c r="D57" s="373">
        <f>LARGE(D8:D54,2)</f>
        <v>239139.971774</v>
      </c>
      <c r="E57" s="326" t="str">
        <f>INDEX(A8:A54,MATCH(D57,$D$8:$D$54,0))</f>
        <v>大阪府</v>
      </c>
      <c r="F57" s="367">
        <f>LARGE(F8:F54,2)</f>
        <v>17418.40672</v>
      </c>
      <c r="G57" s="328" t="str">
        <f>INDEX(A8:A54,MATCH(F57,$F$8:$F$54,0))</f>
        <v>大阪府</v>
      </c>
      <c r="I57" s="327">
        <f>LARGE(I8:I54,2)</f>
        <v>486609.096892</v>
      </c>
      <c r="J57" s="328" t="str">
        <f>INDEX(A8:A54,MATCH(I57,$I$8:$I$54,0))</f>
        <v>大阪府</v>
      </c>
    </row>
    <row r="58" spans="1:10" ht="13.5">
      <c r="A58" s="325" t="s">
        <v>114</v>
      </c>
      <c r="B58" s="344">
        <f>LARGE(B8:B54,3)</f>
        <v>361080.06215</v>
      </c>
      <c r="C58" s="362" t="str">
        <f>INDEX(A8:A54,MATCH(B58,$B$8:$B$54,0))</f>
        <v>神奈川県</v>
      </c>
      <c r="D58" s="374">
        <f>LARGE(D8:D54,3)</f>
        <v>209576.187434</v>
      </c>
      <c r="E58" s="326" t="str">
        <f>INDEX(A8:A54,MATCH(D58,$D$8:$D$54,0))</f>
        <v>神奈川県</v>
      </c>
      <c r="F58" s="368">
        <f>LARGE(F8:F54,3)</f>
        <v>16074.46827</v>
      </c>
      <c r="G58" s="336" t="str">
        <f>INDEX(A8:A54,MATCH(F58,$F$8:$F$54,0))</f>
        <v>愛知県</v>
      </c>
      <c r="I58" s="344">
        <f>LARGE(I8:I54,3)</f>
        <v>400891.910298</v>
      </c>
      <c r="J58" s="328" t="str">
        <f>INDEX(A8:A54,MATCH(I58,$I$8:$I$54,0))</f>
        <v>北海道</v>
      </c>
    </row>
    <row r="59" spans="1:10" ht="13.5">
      <c r="A59" s="329" t="s">
        <v>115</v>
      </c>
      <c r="B59" s="345">
        <f>SMALL(B8:B54,3)</f>
        <v>31993.89135</v>
      </c>
      <c r="C59" s="363" t="str">
        <f>INDEX(A8:A54,MATCH(B59,$B$8:$B$54,0))</f>
        <v>福井県</v>
      </c>
      <c r="D59" s="375">
        <f>SMALL(D8:D54,3)</f>
        <v>18274.505846</v>
      </c>
      <c r="E59" s="331" t="str">
        <f>INDEX(A8:A54,MATCH(D59,$D$8:$D$54,0))</f>
        <v>福井県</v>
      </c>
      <c r="F59" s="369">
        <f>SMALL(F8:F54,3)</f>
        <v>2428.729246</v>
      </c>
      <c r="G59" s="332" t="str">
        <f>INDEX(A8:A54,MATCH(F59,$F$8:$F$54,0))</f>
        <v>徳島県</v>
      </c>
      <c r="I59" s="345">
        <f>SMALL(I8:I54,3)</f>
        <v>51096.319554</v>
      </c>
      <c r="J59" s="332" t="str">
        <f>INDEX(A8:A54,MATCH(I59,$I$8:$I$54,0))</f>
        <v>福井県</v>
      </c>
    </row>
    <row r="60" spans="1:10" ht="13.5">
      <c r="A60" s="325" t="s">
        <v>116</v>
      </c>
      <c r="B60" s="344">
        <f>SMALL(B8:B54,2)</f>
        <v>31827.783406</v>
      </c>
      <c r="C60" s="362" t="str">
        <f>INDEX(A8:A54,MATCH(B60,$B$8:$B$54,0))</f>
        <v>島根県</v>
      </c>
      <c r="D60" s="374">
        <f>SMALL(D8:D54,2)</f>
        <v>17302.490996</v>
      </c>
      <c r="E60" s="326" t="str">
        <f>INDEX(A8:A54,MATCH(D60,$D$8:$D$54,0))</f>
        <v>徳島県</v>
      </c>
      <c r="F60" s="368">
        <f>SMALL(F8:F54,2)</f>
        <v>2177.969408</v>
      </c>
      <c r="G60" s="328" t="str">
        <f>INDEX(A8:A54,MATCH(F60,$F$8:$F$54,0))</f>
        <v>山梨県</v>
      </c>
      <c r="I60" s="344">
        <f>SMALL(I8:I54,2)</f>
        <v>48142.128316</v>
      </c>
      <c r="J60" s="328" t="str">
        <f>INDEX(A8:A54,MATCH(I60,$I$8:$I$54,0))</f>
        <v>山梨県</v>
      </c>
    </row>
    <row r="61" spans="1:10" ht="13.5">
      <c r="A61" s="346" t="s">
        <v>117</v>
      </c>
      <c r="B61" s="347">
        <f>SMALL(B8:B54,1)</f>
        <v>25569.71259</v>
      </c>
      <c r="C61" s="364" t="str">
        <f>INDEX(A8:A54,MATCH(B61,$B$8:$B$54,0))</f>
        <v>鳥取県</v>
      </c>
      <c r="D61" s="376">
        <f>SMALL(D8:D54,1)</f>
        <v>13928.670412</v>
      </c>
      <c r="E61" s="335" t="str">
        <f>INDEX(A8:A54,MATCH(D61,$D$8:$D$54,0))</f>
        <v>鳥取県</v>
      </c>
      <c r="F61" s="370">
        <f>SMALL(F8:F54,1)</f>
        <v>1800.724662</v>
      </c>
      <c r="G61" s="328" t="str">
        <f>INDEX(A8:A54,MATCH(F61,$F$8:$F$54,0))</f>
        <v>鳥取県</v>
      </c>
      <c r="I61" s="347">
        <f>SMALL(I8:I54,1)</f>
        <v>39063.871556</v>
      </c>
      <c r="J61" s="336" t="str">
        <f>INDEX(A8:A54,MATCH(I61,$I$8:$I$54,0))</f>
        <v>鳥取県</v>
      </c>
    </row>
    <row r="62" spans="1:11" ht="14.25" thickBot="1">
      <c r="A62" s="337" t="s">
        <v>118</v>
      </c>
      <c r="B62" s="338">
        <f>IF(B61=0,0,B56/B61)</f>
        <v>20.7828715052444</v>
      </c>
      <c r="C62" s="365"/>
      <c r="D62" s="377">
        <f>IF(D61=0,0,D56/D61)</f>
        <v>20.32921755475307</v>
      </c>
      <c r="E62" s="339"/>
      <c r="F62" s="371">
        <f>IF(F61=0,0,F56/F61)</f>
        <v>11.19625740650849</v>
      </c>
      <c r="G62" s="378"/>
      <c r="H62" s="340"/>
      <c r="I62" s="338">
        <f>IF(I61=0,0,I56/I61)</f>
        <v>15.09959253594265</v>
      </c>
      <c r="J62" s="341"/>
      <c r="K62" s="78"/>
    </row>
    <row r="63" spans="1:11" ht="13.5">
      <c r="A63" s="342"/>
      <c r="B63" s="78"/>
      <c r="C63" s="78"/>
      <c r="D63" s="78"/>
      <c r="E63" s="78"/>
      <c r="F63" s="78"/>
      <c r="G63" s="78"/>
      <c r="H63" s="78"/>
      <c r="I63" s="78"/>
      <c r="J63" s="78"/>
      <c r="K63" s="78"/>
    </row>
    <row r="67" spans="2:3" ht="13.5">
      <c r="B67" s="91"/>
      <c r="C67" s="91"/>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sheetPr>
    <pageSetUpPr fitToPage="1"/>
  </sheetPr>
  <dimension ref="A1:K62"/>
  <sheetViews>
    <sheetView zoomScaleSheetLayoutView="100" zoomScalePageLayoutView="0" workbookViewId="0" topLeftCell="A40">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137</v>
      </c>
      <c r="B1" s="395"/>
      <c r="C1" s="395"/>
      <c r="D1" s="395"/>
      <c r="E1" s="395"/>
      <c r="F1" s="395"/>
      <c r="G1" s="395"/>
      <c r="H1" s="395"/>
      <c r="I1" s="395"/>
      <c r="J1" s="395"/>
    </row>
    <row r="2" spans="1:11" ht="17.25">
      <c r="A2" s="283"/>
      <c r="B2" s="283"/>
      <c r="C2" s="283"/>
      <c r="D2" s="283"/>
      <c r="E2" s="283"/>
      <c r="F2" s="283"/>
      <c r="G2" s="283"/>
      <c r="H2" s="283"/>
      <c r="I2" s="283"/>
      <c r="J2" s="283"/>
      <c r="K2" s="78"/>
    </row>
    <row r="3" spans="1:11" ht="13.5">
      <c r="A3" s="284" t="s">
        <v>123</v>
      </c>
      <c r="B3" s="284"/>
      <c r="C3" s="284"/>
      <c r="D3" s="284"/>
      <c r="E3" s="284"/>
      <c r="F3" s="284"/>
      <c r="G3" s="284"/>
      <c r="H3" s="284"/>
      <c r="I3" s="284"/>
      <c r="J3" s="284"/>
      <c r="K3" s="78"/>
    </row>
    <row r="4" spans="1:11" ht="14.25" thickBot="1">
      <c r="A4" s="284"/>
      <c r="B4" s="284"/>
      <c r="C4" s="284"/>
      <c r="D4" s="284"/>
      <c r="E4" s="284"/>
      <c r="F4" s="284"/>
      <c r="G4" s="284"/>
      <c r="H4" s="284"/>
      <c r="I4" s="284"/>
      <c r="J4" s="285" t="s">
        <v>124</v>
      </c>
      <c r="K4" s="78"/>
    </row>
    <row r="5" spans="1:11" ht="18.75" customHeight="1">
      <c r="A5" s="9"/>
      <c r="B5" s="10" t="s">
        <v>61</v>
      </c>
      <c r="C5" s="11"/>
      <c r="D5" s="12" t="s">
        <v>3</v>
      </c>
      <c r="E5" s="11"/>
      <c r="F5" s="12" t="s">
        <v>4</v>
      </c>
      <c r="G5" s="13"/>
      <c r="H5" s="287"/>
      <c r="I5" s="15" t="s">
        <v>63</v>
      </c>
      <c r="J5" s="13"/>
      <c r="K5" s="78"/>
    </row>
    <row r="6" spans="1:11" ht="21.75" customHeight="1" thickBot="1">
      <c r="A6" s="358"/>
      <c r="B6" s="161"/>
      <c r="C6" s="19" t="s">
        <v>133</v>
      </c>
      <c r="D6" s="163"/>
      <c r="E6" s="19" t="s">
        <v>133</v>
      </c>
      <c r="F6" s="163"/>
      <c r="G6" s="22" t="s">
        <v>133</v>
      </c>
      <c r="H6" s="290"/>
      <c r="I6" s="165"/>
      <c r="J6" s="22" t="s">
        <v>133</v>
      </c>
      <c r="K6" s="78"/>
    </row>
    <row r="7" spans="1:11" ht="18.75" customHeight="1">
      <c r="A7" s="291" t="s">
        <v>125</v>
      </c>
      <c r="B7" s="292">
        <v>33984097.666666664</v>
      </c>
      <c r="C7" s="293">
        <v>-2.2567048295237413</v>
      </c>
      <c r="D7" s="295">
        <v>12335342.5</v>
      </c>
      <c r="E7" s="296">
        <v>4.352328628547724</v>
      </c>
      <c r="F7" s="294">
        <v>1636316.1666666667</v>
      </c>
      <c r="G7" s="298">
        <v>-15.554611529505408</v>
      </c>
      <c r="H7" s="78"/>
      <c r="I7" s="292">
        <v>15490229.5</v>
      </c>
      <c r="J7" s="298">
        <v>1.724202978215942</v>
      </c>
      <c r="K7" s="78"/>
    </row>
    <row r="8" spans="1:11" ht="12.75" customHeight="1">
      <c r="A8" s="299" t="s">
        <v>65</v>
      </c>
      <c r="B8" s="42">
        <v>1411487.5</v>
      </c>
      <c r="C8" s="300">
        <v>-3.1473224726390754</v>
      </c>
      <c r="D8" s="38">
        <v>531134.6666666666</v>
      </c>
      <c r="E8" s="301">
        <v>3.491279352034752</v>
      </c>
      <c r="F8" s="38">
        <v>71069.33333333333</v>
      </c>
      <c r="G8" s="302">
        <v>-12.95465401589783</v>
      </c>
      <c r="H8" s="78"/>
      <c r="I8" s="303">
        <v>737070.6666666666</v>
      </c>
      <c r="J8" s="304">
        <v>1.9371738127255753</v>
      </c>
      <c r="K8" s="78"/>
    </row>
    <row r="9" spans="1:11" ht="12.75" customHeight="1">
      <c r="A9" s="299" t="s">
        <v>66</v>
      </c>
      <c r="B9" s="42">
        <v>409797.3333333333</v>
      </c>
      <c r="C9" s="300">
        <v>-4.268057413063758</v>
      </c>
      <c r="D9" s="38">
        <v>135203</v>
      </c>
      <c r="E9" s="301">
        <v>3.694945239239587</v>
      </c>
      <c r="F9" s="38">
        <v>22612.833333333332</v>
      </c>
      <c r="G9" s="302">
        <v>-12.751276478078026</v>
      </c>
      <c r="H9" s="78"/>
      <c r="I9" s="305">
        <v>196602.16666666666</v>
      </c>
      <c r="J9" s="304">
        <v>0.8762868084072721</v>
      </c>
      <c r="K9" s="78"/>
    </row>
    <row r="10" spans="1:11" ht="12.75" customHeight="1">
      <c r="A10" s="299" t="s">
        <v>67</v>
      </c>
      <c r="B10" s="42">
        <v>335716.1666666666</v>
      </c>
      <c r="C10" s="300">
        <v>-4.074426126768813</v>
      </c>
      <c r="D10" s="38">
        <v>128951.66666666667</v>
      </c>
      <c r="E10" s="301">
        <v>2.586710969622146</v>
      </c>
      <c r="F10" s="38">
        <v>22097.333333333332</v>
      </c>
      <c r="G10" s="302">
        <v>-13.024311523373427</v>
      </c>
      <c r="H10" s="78"/>
      <c r="I10" s="305">
        <v>206421</v>
      </c>
      <c r="J10" s="304">
        <v>1.0770168664905526</v>
      </c>
      <c r="K10" s="78"/>
    </row>
    <row r="11" spans="1:11" ht="12.75" customHeight="1">
      <c r="A11" s="299" t="s">
        <v>68</v>
      </c>
      <c r="B11" s="42">
        <v>586059.8333333333</v>
      </c>
      <c r="C11" s="300">
        <v>-3.7198775428732915</v>
      </c>
      <c r="D11" s="38">
        <v>204389.1666666667</v>
      </c>
      <c r="E11" s="301">
        <v>3.691631259644467</v>
      </c>
      <c r="F11" s="38">
        <v>24373.666666666668</v>
      </c>
      <c r="G11" s="302">
        <v>-14.452348082457817</v>
      </c>
      <c r="H11" s="78"/>
      <c r="I11" s="305">
        <v>283321.1666666667</v>
      </c>
      <c r="J11" s="304">
        <v>1.311383180277062</v>
      </c>
      <c r="K11" s="78"/>
    </row>
    <row r="12" spans="1:11" ht="12.75" customHeight="1">
      <c r="A12" s="299" t="s">
        <v>69</v>
      </c>
      <c r="B12" s="42">
        <v>270054.3333333333</v>
      </c>
      <c r="C12" s="300">
        <v>-3.6920715887551694</v>
      </c>
      <c r="D12" s="38">
        <v>108721.16666666667</v>
      </c>
      <c r="E12" s="301">
        <v>2.8553273480096806</v>
      </c>
      <c r="F12" s="38">
        <v>19861.666666666668</v>
      </c>
      <c r="G12" s="302">
        <v>-12.12364778668396</v>
      </c>
      <c r="H12" s="78"/>
      <c r="I12" s="305">
        <v>187298.33333333334</v>
      </c>
      <c r="J12" s="304">
        <v>0.3221800762555347</v>
      </c>
      <c r="K12" s="78"/>
    </row>
    <row r="13" spans="1:11" ht="12.75" customHeight="1">
      <c r="A13" s="306" t="s">
        <v>70</v>
      </c>
      <c r="B13" s="307">
        <v>279476.5</v>
      </c>
      <c r="C13" s="308">
        <v>-3.5384296783768576</v>
      </c>
      <c r="D13" s="50">
        <v>106017.16666666666</v>
      </c>
      <c r="E13" s="309">
        <v>3.3169774607304703</v>
      </c>
      <c r="F13" s="50">
        <v>23527</v>
      </c>
      <c r="G13" s="310">
        <v>-9.973788432471736</v>
      </c>
      <c r="H13" s="78"/>
      <c r="I13" s="311">
        <v>190927.33333333334</v>
      </c>
      <c r="J13" s="312">
        <v>0.09480296274549005</v>
      </c>
      <c r="K13" s="78"/>
    </row>
    <row r="14" spans="1:11" ht="12.75" customHeight="1">
      <c r="A14" s="299" t="s">
        <v>71</v>
      </c>
      <c r="B14" s="42">
        <v>525869.1666666666</v>
      </c>
      <c r="C14" s="300">
        <v>-3.0919396723164425</v>
      </c>
      <c r="D14" s="38">
        <v>181807.16666666666</v>
      </c>
      <c r="E14" s="301">
        <v>3.9564406519607473</v>
      </c>
      <c r="F14" s="38">
        <v>32162.166666666668</v>
      </c>
      <c r="G14" s="302">
        <v>-13.030957198934573</v>
      </c>
      <c r="H14" s="78"/>
      <c r="I14" s="305">
        <v>288030.1666666667</v>
      </c>
      <c r="J14" s="304">
        <v>0.26124368936658016</v>
      </c>
      <c r="K14" s="78"/>
    </row>
    <row r="15" spans="1:11" ht="12.75" customHeight="1">
      <c r="A15" s="299" t="s">
        <v>72</v>
      </c>
      <c r="B15" s="42">
        <v>881458.3333333334</v>
      </c>
      <c r="C15" s="300">
        <v>-2.2261472470987087</v>
      </c>
      <c r="D15" s="38">
        <v>294095.6666666666</v>
      </c>
      <c r="E15" s="301">
        <v>5.102733688167959</v>
      </c>
      <c r="F15" s="38">
        <v>44479</v>
      </c>
      <c r="G15" s="302">
        <v>-10.640777089130196</v>
      </c>
      <c r="H15" s="78"/>
      <c r="I15" s="305">
        <v>353391.8333333333</v>
      </c>
      <c r="J15" s="304">
        <v>1.8637010660769562</v>
      </c>
      <c r="K15" s="78"/>
    </row>
    <row r="16" spans="1:11" ht="12.75" customHeight="1">
      <c r="A16" s="299" t="s">
        <v>73</v>
      </c>
      <c r="B16" s="42">
        <v>570517.8333333334</v>
      </c>
      <c r="C16" s="300">
        <v>-1.888930161317873</v>
      </c>
      <c r="D16" s="38">
        <v>194872</v>
      </c>
      <c r="E16" s="301">
        <v>5.768820219637078</v>
      </c>
      <c r="F16" s="38">
        <v>32578.333333333332</v>
      </c>
      <c r="G16" s="302">
        <v>-11.760457200639223</v>
      </c>
      <c r="H16" s="78"/>
      <c r="I16" s="305">
        <v>235388.16666666666</v>
      </c>
      <c r="J16" s="304">
        <v>1.0043009799139782</v>
      </c>
      <c r="K16" s="78"/>
    </row>
    <row r="17" spans="1:11" ht="12.75" customHeight="1">
      <c r="A17" s="313" t="s">
        <v>74</v>
      </c>
      <c r="B17" s="44">
        <v>578058.1666666667</v>
      </c>
      <c r="C17" s="314">
        <v>-2.543778532509805</v>
      </c>
      <c r="D17" s="68">
        <v>206349.3333333333</v>
      </c>
      <c r="E17" s="315">
        <v>4.545166680880783</v>
      </c>
      <c r="F17" s="68">
        <v>30155.333333333332</v>
      </c>
      <c r="G17" s="316">
        <v>-13.532267930876273</v>
      </c>
      <c r="H17" s="78"/>
      <c r="I17" s="317">
        <v>254562.33333333334</v>
      </c>
      <c r="J17" s="318">
        <v>1.0274896814477756</v>
      </c>
      <c r="K17" s="78"/>
    </row>
    <row r="18" spans="1:11" ht="12.75" customHeight="1">
      <c r="A18" s="299" t="s">
        <v>75</v>
      </c>
      <c r="B18" s="42">
        <v>2037143.8333333333</v>
      </c>
      <c r="C18" s="300">
        <v>-1.7922098165503257</v>
      </c>
      <c r="D18" s="38">
        <v>749357.6666666667</v>
      </c>
      <c r="E18" s="301">
        <v>4.13547548367805</v>
      </c>
      <c r="F18" s="38">
        <v>86920</v>
      </c>
      <c r="G18" s="302">
        <v>-14.906947830088015</v>
      </c>
      <c r="H18" s="78"/>
      <c r="I18" s="305">
        <v>699184.3333333334</v>
      </c>
      <c r="J18" s="304">
        <v>4.206922145609809</v>
      </c>
      <c r="K18" s="78"/>
    </row>
    <row r="19" spans="1:11" ht="12.75" customHeight="1">
      <c r="A19" s="299" t="s">
        <v>76</v>
      </c>
      <c r="B19" s="42">
        <v>1769243.5</v>
      </c>
      <c r="C19" s="300">
        <v>-2.3038269651815426</v>
      </c>
      <c r="D19" s="38">
        <v>655488.1666666666</v>
      </c>
      <c r="E19" s="301">
        <v>4.134999311579236</v>
      </c>
      <c r="F19" s="38">
        <v>68178.5</v>
      </c>
      <c r="G19" s="302">
        <v>-15.984078768199439</v>
      </c>
      <c r="H19" s="78"/>
      <c r="I19" s="305">
        <v>643666.3333333334</v>
      </c>
      <c r="J19" s="304">
        <v>3.4971717815431447</v>
      </c>
      <c r="K19" s="78"/>
    </row>
    <row r="20" spans="1:11" ht="12.75" customHeight="1">
      <c r="A20" s="299" t="s">
        <v>77</v>
      </c>
      <c r="B20" s="42">
        <v>3669113.1666666665</v>
      </c>
      <c r="C20" s="300">
        <v>-1.9496951622124783</v>
      </c>
      <c r="D20" s="38">
        <v>1104034.1666666667</v>
      </c>
      <c r="E20" s="301">
        <v>3.486144080936654</v>
      </c>
      <c r="F20" s="38">
        <v>113229.5</v>
      </c>
      <c r="G20" s="302">
        <v>-16.47103374591039</v>
      </c>
      <c r="H20" s="78"/>
      <c r="I20" s="305">
        <v>1322896.5</v>
      </c>
      <c r="J20" s="304">
        <v>2.2090365368591165</v>
      </c>
      <c r="K20" s="78"/>
    </row>
    <row r="21" spans="1:11" ht="12.75" customHeight="1">
      <c r="A21" s="299" t="s">
        <v>78</v>
      </c>
      <c r="B21" s="42">
        <v>2343041.6666666665</v>
      </c>
      <c r="C21" s="300">
        <v>-2.531967566421528</v>
      </c>
      <c r="D21" s="38">
        <v>850478.6666666666</v>
      </c>
      <c r="E21" s="301">
        <v>3.8599290689923578</v>
      </c>
      <c r="F21" s="38">
        <v>82786.66666666667</v>
      </c>
      <c r="G21" s="302">
        <v>-17.957188160676523</v>
      </c>
      <c r="H21" s="78"/>
      <c r="I21" s="305">
        <v>898202.8333333334</v>
      </c>
      <c r="J21" s="304">
        <v>3.466874270442972</v>
      </c>
      <c r="K21" s="78"/>
    </row>
    <row r="22" spans="1:11" ht="12.75" customHeight="1">
      <c r="A22" s="299" t="s">
        <v>79</v>
      </c>
      <c r="B22" s="42">
        <v>563372.1666666666</v>
      </c>
      <c r="C22" s="300">
        <v>-2.94033194415492</v>
      </c>
      <c r="D22" s="38">
        <v>232359.5</v>
      </c>
      <c r="E22" s="301">
        <v>3.905327119590197</v>
      </c>
      <c r="F22" s="38">
        <v>35822</v>
      </c>
      <c r="G22" s="302">
        <v>-11.2646924039188</v>
      </c>
      <c r="H22" s="78"/>
      <c r="I22" s="305">
        <v>355000.8333333333</v>
      </c>
      <c r="J22" s="304">
        <v>0.4397648111760475</v>
      </c>
      <c r="K22" s="78"/>
    </row>
    <row r="23" spans="1:11" ht="12.75" customHeight="1">
      <c r="A23" s="306" t="s">
        <v>80</v>
      </c>
      <c r="B23" s="307">
        <v>239383.16666666666</v>
      </c>
      <c r="C23" s="308">
        <v>-2.2756328478749737</v>
      </c>
      <c r="D23" s="50">
        <v>113202.83333333333</v>
      </c>
      <c r="E23" s="309">
        <v>4.989991266510543</v>
      </c>
      <c r="F23" s="50">
        <v>18673.5</v>
      </c>
      <c r="G23" s="310">
        <v>-16.8489877100279</v>
      </c>
      <c r="H23" s="78"/>
      <c r="I23" s="311">
        <v>162802.5</v>
      </c>
      <c r="J23" s="312">
        <v>0.7215794319959343</v>
      </c>
      <c r="K23" s="78"/>
    </row>
    <row r="24" spans="1:11" ht="12.75" customHeight="1">
      <c r="A24" s="299" t="s">
        <v>81</v>
      </c>
      <c r="B24" s="42">
        <v>277690.5</v>
      </c>
      <c r="C24" s="300">
        <v>-2.19387431641384</v>
      </c>
      <c r="D24" s="38">
        <v>115619.66666666667</v>
      </c>
      <c r="E24" s="301">
        <v>5.816475641639698</v>
      </c>
      <c r="F24" s="38">
        <v>16781.5</v>
      </c>
      <c r="G24" s="302">
        <v>-20.214106292442892</v>
      </c>
      <c r="H24" s="78"/>
      <c r="I24" s="305">
        <v>150976</v>
      </c>
      <c r="J24" s="304">
        <v>0.7896443874275718</v>
      </c>
      <c r="K24" s="78"/>
    </row>
    <row r="25" spans="1:11" ht="12.75" customHeight="1">
      <c r="A25" s="299" t="s">
        <v>82</v>
      </c>
      <c r="B25" s="42">
        <v>181690.16666666666</v>
      </c>
      <c r="C25" s="300">
        <v>-2.341266855150522</v>
      </c>
      <c r="D25" s="38">
        <v>74062.16666666667</v>
      </c>
      <c r="E25" s="301">
        <v>6.32688171013875</v>
      </c>
      <c r="F25" s="38">
        <v>15127</v>
      </c>
      <c r="G25" s="302">
        <v>-15.769252185533716</v>
      </c>
      <c r="H25" s="78"/>
      <c r="I25" s="305">
        <v>113695.33333333333</v>
      </c>
      <c r="J25" s="304">
        <v>-0.2159005804156493</v>
      </c>
      <c r="K25" s="78"/>
    </row>
    <row r="26" spans="1:11" ht="12.75" customHeight="1">
      <c r="A26" s="299" t="s">
        <v>83</v>
      </c>
      <c r="B26" s="42">
        <v>244425.16666666666</v>
      </c>
      <c r="C26" s="300">
        <v>-2.7114468125756304</v>
      </c>
      <c r="D26" s="38">
        <v>85119.5</v>
      </c>
      <c r="E26" s="301">
        <v>4.055948330311139</v>
      </c>
      <c r="F26" s="38">
        <v>13264.666666666666</v>
      </c>
      <c r="G26" s="302">
        <v>-9.625844546641687</v>
      </c>
      <c r="H26" s="78"/>
      <c r="I26" s="305">
        <v>117232.83333333333</v>
      </c>
      <c r="J26" s="304">
        <v>0.6638922201964021</v>
      </c>
      <c r="K26" s="78"/>
    </row>
    <row r="27" spans="1:11" ht="12.75" customHeight="1">
      <c r="A27" s="313" t="s">
        <v>84</v>
      </c>
      <c r="B27" s="44">
        <v>552269.1666666666</v>
      </c>
      <c r="C27" s="314">
        <v>-1.7907342395677546</v>
      </c>
      <c r="D27" s="68">
        <v>218223.83333333334</v>
      </c>
      <c r="E27" s="315">
        <v>4.97940248773692</v>
      </c>
      <c r="F27" s="68">
        <v>40336.833333333336</v>
      </c>
      <c r="G27" s="316">
        <v>-15.389106418682701</v>
      </c>
      <c r="H27" s="78"/>
      <c r="I27" s="317">
        <v>325420.5</v>
      </c>
      <c r="J27" s="318">
        <v>0.5480771211403379</v>
      </c>
      <c r="K27" s="78"/>
    </row>
    <row r="28" spans="1:11" ht="12.75" customHeight="1">
      <c r="A28" s="299" t="s">
        <v>85</v>
      </c>
      <c r="B28" s="42">
        <v>559178.8333333333</v>
      </c>
      <c r="C28" s="300">
        <v>-2.3467131433807253</v>
      </c>
      <c r="D28" s="38">
        <v>216322</v>
      </c>
      <c r="E28" s="301">
        <v>5.173034101185323</v>
      </c>
      <c r="F28" s="38">
        <v>27950.666666666668</v>
      </c>
      <c r="G28" s="302">
        <v>-15.618081552147473</v>
      </c>
      <c r="H28" s="78"/>
      <c r="I28" s="305">
        <v>269647</v>
      </c>
      <c r="J28" s="304">
        <v>1.1967482075047258</v>
      </c>
      <c r="K28" s="78"/>
    </row>
    <row r="29" spans="1:11" ht="12.75" customHeight="1">
      <c r="A29" s="299" t="s">
        <v>86</v>
      </c>
      <c r="B29" s="42">
        <v>1017545.6666666666</v>
      </c>
      <c r="C29" s="300">
        <v>-2.3323523281050598</v>
      </c>
      <c r="D29" s="38">
        <v>395464</v>
      </c>
      <c r="E29" s="301">
        <v>4.099425097747414</v>
      </c>
      <c r="F29" s="38">
        <v>58248.166666666664</v>
      </c>
      <c r="G29" s="302">
        <v>-13.118197773568212</v>
      </c>
      <c r="H29" s="78"/>
      <c r="I29" s="305">
        <v>476741.8333333333</v>
      </c>
      <c r="J29" s="304">
        <v>1.7391811571753948</v>
      </c>
      <c r="K29" s="78"/>
    </row>
    <row r="30" spans="1:11" ht="12.75" customHeight="1">
      <c r="A30" s="299" t="s">
        <v>87</v>
      </c>
      <c r="B30" s="42">
        <v>1868808.5</v>
      </c>
      <c r="C30" s="300">
        <v>-1.8240068840558763</v>
      </c>
      <c r="D30" s="38">
        <v>695747.8333333333</v>
      </c>
      <c r="E30" s="301">
        <v>4.745832799084852</v>
      </c>
      <c r="F30" s="38">
        <v>86491.5</v>
      </c>
      <c r="G30" s="302">
        <v>-18.42130497867585</v>
      </c>
      <c r="H30" s="78"/>
      <c r="I30" s="305">
        <v>784579.5</v>
      </c>
      <c r="J30" s="304">
        <v>2.9999328281808317</v>
      </c>
      <c r="K30" s="78"/>
    </row>
    <row r="31" spans="1:11" ht="12.75" customHeight="1">
      <c r="A31" s="299" t="s">
        <v>88</v>
      </c>
      <c r="B31" s="42">
        <v>457817</v>
      </c>
      <c r="C31" s="300">
        <v>-1.9161490627784161</v>
      </c>
      <c r="D31" s="38">
        <v>187544.8333333333</v>
      </c>
      <c r="E31" s="301">
        <v>5.020555775916378</v>
      </c>
      <c r="F31" s="38">
        <v>28393.333333333332</v>
      </c>
      <c r="G31" s="302">
        <v>-14.72363771061299</v>
      </c>
      <c r="H31" s="78"/>
      <c r="I31" s="305">
        <v>241623.83333333334</v>
      </c>
      <c r="J31" s="304">
        <v>0.9808018879095499</v>
      </c>
      <c r="K31" s="78"/>
    </row>
    <row r="32" spans="1:11" ht="12.75" customHeight="1">
      <c r="A32" s="299" t="s">
        <v>89</v>
      </c>
      <c r="B32" s="42">
        <v>326124.1666666667</v>
      </c>
      <c r="C32" s="300">
        <v>-1.0691685895893244</v>
      </c>
      <c r="D32" s="38">
        <v>127941.5</v>
      </c>
      <c r="E32" s="301">
        <v>6.920710177850893</v>
      </c>
      <c r="F32" s="38">
        <v>23066.666666666668</v>
      </c>
      <c r="G32" s="302">
        <v>-15.71973156978089</v>
      </c>
      <c r="H32" s="78"/>
      <c r="I32" s="305">
        <v>154587</v>
      </c>
      <c r="J32" s="304">
        <v>1.1242790636822377</v>
      </c>
      <c r="K32" s="78"/>
    </row>
    <row r="33" spans="1:11" ht="12.75" customHeight="1">
      <c r="A33" s="306" t="s">
        <v>90</v>
      </c>
      <c r="B33" s="307">
        <v>657236</v>
      </c>
      <c r="C33" s="308">
        <v>-1.3395193742438067</v>
      </c>
      <c r="D33" s="50">
        <v>252741.16666666666</v>
      </c>
      <c r="E33" s="309">
        <v>5.904014716039498</v>
      </c>
      <c r="F33" s="50">
        <v>31733.166666666668</v>
      </c>
      <c r="G33" s="310">
        <v>-18.855533110014406</v>
      </c>
      <c r="H33" s="78"/>
      <c r="I33" s="311">
        <v>315018</v>
      </c>
      <c r="J33" s="312">
        <v>1.4766968591804215</v>
      </c>
      <c r="K33" s="78"/>
    </row>
    <row r="34" spans="1:11" ht="12.75" customHeight="1">
      <c r="A34" s="299" t="s">
        <v>91</v>
      </c>
      <c r="B34" s="42">
        <v>2473279.3333333335</v>
      </c>
      <c r="C34" s="300">
        <v>-2.36833022646438</v>
      </c>
      <c r="D34" s="38">
        <v>865273.3333333334</v>
      </c>
      <c r="E34" s="301">
        <v>3.9545515707997367</v>
      </c>
      <c r="F34" s="38">
        <v>90105</v>
      </c>
      <c r="G34" s="302">
        <v>-19.699550990035036</v>
      </c>
      <c r="H34" s="78"/>
      <c r="I34" s="305">
        <v>932567.3333333334</v>
      </c>
      <c r="J34" s="304">
        <v>2.9886453783616105</v>
      </c>
      <c r="K34" s="78"/>
    </row>
    <row r="35" spans="1:11" ht="12.75" customHeight="1">
      <c r="A35" s="299" t="s">
        <v>92</v>
      </c>
      <c r="B35" s="42">
        <v>1410213.8333333335</v>
      </c>
      <c r="C35" s="300">
        <v>-1.7573023255489773</v>
      </c>
      <c r="D35" s="38">
        <v>550147.3333333334</v>
      </c>
      <c r="E35" s="301">
        <v>4.8591753096726364</v>
      </c>
      <c r="F35" s="38">
        <v>64732.166666666664</v>
      </c>
      <c r="G35" s="302">
        <v>-18.09268936661985</v>
      </c>
      <c r="H35" s="78"/>
      <c r="I35" s="305">
        <v>669559.3333333334</v>
      </c>
      <c r="J35" s="304">
        <v>1.8126210612562659</v>
      </c>
      <c r="K35" s="78"/>
    </row>
    <row r="36" spans="1:11" ht="12.75" customHeight="1">
      <c r="A36" s="299" t="s">
        <v>93</v>
      </c>
      <c r="B36" s="42">
        <v>373032</v>
      </c>
      <c r="C36" s="300">
        <v>-1.5913745511975463</v>
      </c>
      <c r="D36" s="38">
        <v>144962.3333333333</v>
      </c>
      <c r="E36" s="301">
        <v>4.892517531852775</v>
      </c>
      <c r="F36" s="38">
        <v>17825.5</v>
      </c>
      <c r="G36" s="302">
        <v>-12.731322823851954</v>
      </c>
      <c r="H36" s="78"/>
      <c r="I36" s="305">
        <v>173324.16666666666</v>
      </c>
      <c r="J36" s="304">
        <v>2.089008653482736</v>
      </c>
      <c r="K36" s="78"/>
    </row>
    <row r="37" spans="1:11" ht="12.75" customHeight="1">
      <c r="A37" s="313" t="s">
        <v>94</v>
      </c>
      <c r="B37" s="44">
        <v>306568.8333333334</v>
      </c>
      <c r="C37" s="314">
        <v>-2.0382023812313292</v>
      </c>
      <c r="D37" s="68">
        <v>110555.83333333333</v>
      </c>
      <c r="E37" s="315">
        <v>4.795735719510446</v>
      </c>
      <c r="F37" s="68">
        <v>16174.666666666666</v>
      </c>
      <c r="G37" s="316">
        <v>-14.335901985188329</v>
      </c>
      <c r="H37" s="78"/>
      <c r="I37" s="317">
        <v>149195.16666666666</v>
      </c>
      <c r="J37" s="318">
        <v>0.4321685053274962</v>
      </c>
      <c r="K37" s="78"/>
    </row>
    <row r="38" spans="1:11" ht="12.75" customHeight="1">
      <c r="A38" s="299" t="s">
        <v>95</v>
      </c>
      <c r="B38" s="42">
        <v>142748.33333333334</v>
      </c>
      <c r="C38" s="300">
        <v>-3.017202333502425</v>
      </c>
      <c r="D38" s="38">
        <v>56487.666666666664</v>
      </c>
      <c r="E38" s="301">
        <v>4.9455959672275185</v>
      </c>
      <c r="F38" s="38">
        <v>10118</v>
      </c>
      <c r="G38" s="302">
        <v>-14.607626629907315</v>
      </c>
      <c r="H38" s="78"/>
      <c r="I38" s="305">
        <v>89190.83333333333</v>
      </c>
      <c r="J38" s="304">
        <v>-0.17609016413319978</v>
      </c>
      <c r="K38" s="78"/>
    </row>
    <row r="39" spans="1:11" ht="12.75" customHeight="1">
      <c r="A39" s="299" t="s">
        <v>96</v>
      </c>
      <c r="B39" s="42">
        <v>157398.1666666667</v>
      </c>
      <c r="C39" s="300">
        <v>-2.7350673828074576</v>
      </c>
      <c r="D39" s="38">
        <v>71252.16666666667</v>
      </c>
      <c r="E39" s="301">
        <v>4.292321879009947</v>
      </c>
      <c r="F39" s="38">
        <v>13335.333333333334</v>
      </c>
      <c r="G39" s="302">
        <v>-14.418345954734093</v>
      </c>
      <c r="H39" s="78"/>
      <c r="I39" s="305">
        <v>123670.33333333333</v>
      </c>
      <c r="J39" s="304">
        <v>-0.5349772725140269</v>
      </c>
      <c r="K39" s="78"/>
    </row>
    <row r="40" spans="1:11" ht="12.75" customHeight="1">
      <c r="A40" s="299" t="s">
        <v>97</v>
      </c>
      <c r="B40" s="42">
        <v>464803.8333333333</v>
      </c>
      <c r="C40" s="300">
        <v>-1.439066817173952</v>
      </c>
      <c r="D40" s="38">
        <v>196138.16666666666</v>
      </c>
      <c r="E40" s="301">
        <v>4.9534151381403575</v>
      </c>
      <c r="F40" s="38">
        <v>27819.5</v>
      </c>
      <c r="G40" s="302">
        <v>-17.87197402086204</v>
      </c>
      <c r="H40" s="78"/>
      <c r="I40" s="305">
        <v>265134</v>
      </c>
      <c r="J40" s="304">
        <v>0.5558115588324029</v>
      </c>
      <c r="K40" s="78"/>
    </row>
    <row r="41" spans="1:11" ht="12.75" customHeight="1">
      <c r="A41" s="299" t="s">
        <v>98</v>
      </c>
      <c r="B41" s="42">
        <v>676641.5</v>
      </c>
      <c r="C41" s="300">
        <v>-1.9466487813278377</v>
      </c>
      <c r="D41" s="38">
        <v>283176</v>
      </c>
      <c r="E41" s="301">
        <v>3.9249807479048826</v>
      </c>
      <c r="F41" s="38">
        <v>38990</v>
      </c>
      <c r="G41" s="302">
        <v>-18.963856924132102</v>
      </c>
      <c r="H41" s="78"/>
      <c r="I41" s="305">
        <v>368853.1666666667</v>
      </c>
      <c r="J41" s="304">
        <v>1.1016425735174522</v>
      </c>
      <c r="K41" s="78"/>
    </row>
    <row r="42" spans="1:11" ht="12.75" customHeight="1">
      <c r="A42" s="299" t="s">
        <v>99</v>
      </c>
      <c r="B42" s="42">
        <v>357686.3333333333</v>
      </c>
      <c r="C42" s="300">
        <v>-1.9888859863687145</v>
      </c>
      <c r="D42" s="38">
        <v>162571.33333333334</v>
      </c>
      <c r="E42" s="301">
        <v>4.707404127418641</v>
      </c>
      <c r="F42" s="38">
        <v>25707.333333333332</v>
      </c>
      <c r="G42" s="302">
        <v>-18.292146735531716</v>
      </c>
      <c r="H42" s="78"/>
      <c r="I42" s="305">
        <v>224276.33333333334</v>
      </c>
      <c r="J42" s="304">
        <v>0.24344639039325955</v>
      </c>
      <c r="K42" s="78"/>
    </row>
    <row r="43" spans="1:11" ht="12.75" customHeight="1">
      <c r="A43" s="306" t="s">
        <v>100</v>
      </c>
      <c r="B43" s="307">
        <v>186610.8333333333</v>
      </c>
      <c r="C43" s="308">
        <v>-1.396623937494951</v>
      </c>
      <c r="D43" s="50">
        <v>71498.83333333334</v>
      </c>
      <c r="E43" s="309">
        <v>5.665903101061616</v>
      </c>
      <c r="F43" s="50">
        <v>12653.666666666666</v>
      </c>
      <c r="G43" s="310">
        <v>-14.345991561181435</v>
      </c>
      <c r="H43" s="78"/>
      <c r="I43" s="311">
        <v>119666.16666666667</v>
      </c>
      <c r="J43" s="312">
        <v>0.36525837871688793</v>
      </c>
      <c r="K43" s="78"/>
    </row>
    <row r="44" spans="1:11" ht="12.75" customHeight="1">
      <c r="A44" s="299" t="s">
        <v>101</v>
      </c>
      <c r="B44" s="42">
        <v>243167.1666666667</v>
      </c>
      <c r="C44" s="300">
        <v>-1.7731293845180147</v>
      </c>
      <c r="D44" s="38">
        <v>101604.83333333333</v>
      </c>
      <c r="E44" s="301">
        <v>6.335523550209558</v>
      </c>
      <c r="F44" s="38">
        <v>17095.833333333332</v>
      </c>
      <c r="G44" s="302">
        <v>-18.37814611167255</v>
      </c>
      <c r="H44" s="78"/>
      <c r="I44" s="305">
        <v>142712.83333333334</v>
      </c>
      <c r="J44" s="304">
        <v>0.13881579716755255</v>
      </c>
      <c r="K44" s="78"/>
    </row>
    <row r="45" spans="1:11" ht="12.75" customHeight="1">
      <c r="A45" s="299" t="s">
        <v>102</v>
      </c>
      <c r="B45" s="42">
        <v>382725.5</v>
      </c>
      <c r="C45" s="300">
        <v>-2.2646764525999004</v>
      </c>
      <c r="D45" s="38">
        <v>149757.1666666667</v>
      </c>
      <c r="E45" s="301">
        <v>5.088938295804496</v>
      </c>
      <c r="F45" s="38">
        <v>23204.5</v>
      </c>
      <c r="G45" s="302">
        <v>-14.617139492953598</v>
      </c>
      <c r="H45" s="78"/>
      <c r="I45" s="305">
        <v>213991.16666666666</v>
      </c>
      <c r="J45" s="304">
        <v>0.5211028653611294</v>
      </c>
      <c r="K45" s="78"/>
    </row>
    <row r="46" spans="1:11" ht="12.75" customHeight="1">
      <c r="A46" s="299" t="s">
        <v>103</v>
      </c>
      <c r="B46" s="42">
        <v>207887.16666666666</v>
      </c>
      <c r="C46" s="300">
        <v>-2.4707527120496877</v>
      </c>
      <c r="D46" s="38">
        <v>80211.66666666667</v>
      </c>
      <c r="E46" s="301">
        <v>4.66919384690334</v>
      </c>
      <c r="F46" s="38">
        <v>13200.166666666666</v>
      </c>
      <c r="G46" s="302">
        <v>-15.711336256438642</v>
      </c>
      <c r="H46" s="78"/>
      <c r="I46" s="305">
        <v>121304.83333333333</v>
      </c>
      <c r="J46" s="304">
        <v>-0.19855281326574925</v>
      </c>
      <c r="K46" s="78"/>
    </row>
    <row r="47" spans="1:11" ht="12.75" customHeight="1">
      <c r="A47" s="313" t="s">
        <v>104</v>
      </c>
      <c r="B47" s="44">
        <v>1296862.6666666665</v>
      </c>
      <c r="C47" s="314">
        <v>-1.675037346466297</v>
      </c>
      <c r="D47" s="68">
        <v>444523.3333333333</v>
      </c>
      <c r="E47" s="315">
        <v>5.3255106163094865</v>
      </c>
      <c r="F47" s="68">
        <v>59900.333333333336</v>
      </c>
      <c r="G47" s="316">
        <v>-16.999912243022166</v>
      </c>
      <c r="H47" s="78"/>
      <c r="I47" s="317">
        <v>602045.1666666666</v>
      </c>
      <c r="J47" s="318">
        <v>1.750042674349345</v>
      </c>
      <c r="K47" s="78"/>
    </row>
    <row r="48" spans="1:11" ht="12.75" customHeight="1">
      <c r="A48" s="306" t="s">
        <v>105</v>
      </c>
      <c r="B48" s="307">
        <v>214618.16666666666</v>
      </c>
      <c r="C48" s="308">
        <v>-2.841839360059879</v>
      </c>
      <c r="D48" s="50">
        <v>75421.33333333334</v>
      </c>
      <c r="E48" s="309">
        <v>4.285464081929888</v>
      </c>
      <c r="F48" s="50">
        <v>12835</v>
      </c>
      <c r="G48" s="310">
        <v>-8.823982098670427</v>
      </c>
      <c r="H48" s="78"/>
      <c r="I48" s="311">
        <v>117838</v>
      </c>
      <c r="J48" s="312">
        <v>0.3913260785605672</v>
      </c>
      <c r="K48" s="78"/>
    </row>
    <row r="49" spans="1:11" ht="12.75" customHeight="1">
      <c r="A49" s="299" t="s">
        <v>106</v>
      </c>
      <c r="B49" s="42">
        <v>400342.3333333333</v>
      </c>
      <c r="C49" s="300">
        <v>-2.534215726452743</v>
      </c>
      <c r="D49" s="38">
        <v>142790</v>
      </c>
      <c r="E49" s="301">
        <v>3.7491825910048675</v>
      </c>
      <c r="F49" s="38">
        <v>24055.5</v>
      </c>
      <c r="G49" s="302">
        <v>-15.17208547852458</v>
      </c>
      <c r="H49" s="78"/>
      <c r="I49" s="305">
        <v>206359</v>
      </c>
      <c r="J49" s="304">
        <v>0.5392553712384682</v>
      </c>
      <c r="K49" s="78"/>
    </row>
    <row r="50" spans="1:11" ht="12.75" customHeight="1">
      <c r="A50" s="299" t="s">
        <v>107</v>
      </c>
      <c r="B50" s="42">
        <v>508340.1666666666</v>
      </c>
      <c r="C50" s="300">
        <v>-2.5926299700244897</v>
      </c>
      <c r="D50" s="38">
        <v>173378.66666666666</v>
      </c>
      <c r="E50" s="301">
        <v>4.456621169628335</v>
      </c>
      <c r="F50" s="38">
        <v>22917.333333333332</v>
      </c>
      <c r="G50" s="302">
        <v>-16.12592335047364</v>
      </c>
      <c r="H50" s="78"/>
      <c r="I50" s="305">
        <v>270354.8333333333</v>
      </c>
      <c r="J50" s="304">
        <v>1.1291020424957878</v>
      </c>
      <c r="K50" s="78"/>
    </row>
    <row r="51" spans="1:11" ht="12.75" customHeight="1">
      <c r="A51" s="299" t="s">
        <v>108</v>
      </c>
      <c r="B51" s="42">
        <v>300331</v>
      </c>
      <c r="C51" s="300">
        <v>-2.002492919325988</v>
      </c>
      <c r="D51" s="38">
        <v>121288.5</v>
      </c>
      <c r="E51" s="301">
        <v>5.239022824195999</v>
      </c>
      <c r="F51" s="38">
        <v>17859.166666666668</v>
      </c>
      <c r="G51" s="302">
        <v>-14.225221331027953</v>
      </c>
      <c r="H51" s="78"/>
      <c r="I51" s="305">
        <v>176675.83333333334</v>
      </c>
      <c r="J51" s="304">
        <v>0.3760117566405654</v>
      </c>
      <c r="K51" s="78"/>
    </row>
    <row r="52" spans="1:11" ht="12.75" customHeight="1">
      <c r="A52" s="313" t="s">
        <v>109</v>
      </c>
      <c r="B52" s="44">
        <v>329196.6666666666</v>
      </c>
      <c r="C52" s="314">
        <v>-2.6653946152011514</v>
      </c>
      <c r="D52" s="68">
        <v>114560.33333333333</v>
      </c>
      <c r="E52" s="315">
        <v>4.862156764928869</v>
      </c>
      <c r="F52" s="68">
        <v>18728.333333333332</v>
      </c>
      <c r="G52" s="316">
        <v>-15.41842925316513</v>
      </c>
      <c r="H52" s="78"/>
      <c r="I52" s="317">
        <v>166873.5</v>
      </c>
      <c r="J52" s="318">
        <v>0.7712529866804658</v>
      </c>
      <c r="K52" s="78"/>
    </row>
    <row r="53" spans="1:11" ht="12.75" customHeight="1">
      <c r="A53" s="299" t="s">
        <v>110</v>
      </c>
      <c r="B53" s="42">
        <v>455668</v>
      </c>
      <c r="C53" s="300">
        <v>-2.0300574057749827</v>
      </c>
      <c r="D53" s="38">
        <v>161658.33333333334</v>
      </c>
      <c r="E53" s="301">
        <v>3.7225481987169786</v>
      </c>
      <c r="F53" s="38">
        <v>22095</v>
      </c>
      <c r="G53" s="302">
        <v>-13.170201338765239</v>
      </c>
      <c r="H53" s="78"/>
      <c r="I53" s="305">
        <v>260558.5</v>
      </c>
      <c r="J53" s="304">
        <v>0.0414025944772618</v>
      </c>
      <c r="K53" s="78"/>
    </row>
    <row r="54" spans="1:11" ht="12.75" customHeight="1" thickBot="1">
      <c r="A54" s="359" t="s">
        <v>111</v>
      </c>
      <c r="B54" s="42">
        <v>483398</v>
      </c>
      <c r="C54" s="300">
        <v>-2.290871482520828</v>
      </c>
      <c r="D54" s="38">
        <v>92836.83333333334</v>
      </c>
      <c r="E54" s="301">
        <v>3.0038259763266666</v>
      </c>
      <c r="F54" s="38">
        <v>17043.5</v>
      </c>
      <c r="G54" s="302">
        <v>-9.144943760328374</v>
      </c>
      <c r="H54" s="78"/>
      <c r="I54" s="305">
        <v>131790.66666666666</v>
      </c>
      <c r="J54" s="304">
        <v>2.7060305750022735</v>
      </c>
      <c r="K54" s="78"/>
    </row>
    <row r="55" spans="1:11" ht="12.75" customHeight="1" thickBot="1">
      <c r="A55" s="319"/>
      <c r="B55" s="320"/>
      <c r="C55" s="321"/>
      <c r="D55" s="320"/>
      <c r="E55" s="321"/>
      <c r="F55" s="320"/>
      <c r="G55" s="321"/>
      <c r="H55" s="78"/>
      <c r="I55" s="320"/>
      <c r="J55" s="321"/>
      <c r="K55" s="78"/>
    </row>
    <row r="56" spans="1:10" ht="13.5">
      <c r="A56" s="322" t="s">
        <v>112</v>
      </c>
      <c r="B56" s="343">
        <f>LARGE(B8:B54,1)</f>
        <v>3669113.1666666665</v>
      </c>
      <c r="C56" s="361" t="str">
        <f>INDEX(A8:A54,MATCH(B56,$B$8:$B$54,0))</f>
        <v>東京都</v>
      </c>
      <c r="D56" s="372">
        <f>LARGE(D8:D54,1)</f>
        <v>1104034.1666666667</v>
      </c>
      <c r="E56" s="323" t="str">
        <f>INDEX(A8:A54,MATCH(D56,$D$8:$D$54,0))</f>
        <v>東京都</v>
      </c>
      <c r="F56" s="366">
        <f>LARGE(F8:F54,1)</f>
        <v>113229.5</v>
      </c>
      <c r="G56" s="324" t="str">
        <f>INDEX(A8:A54,MATCH(F56,$F$8:$F$54,0))</f>
        <v>東京都</v>
      </c>
      <c r="I56" s="343">
        <f>LARGE(I8:I54,1)</f>
        <v>1322896.5</v>
      </c>
      <c r="J56" s="324" t="str">
        <f>INDEX(A8:A54,MATCH(I56,$I$8:$I$54,0))</f>
        <v>東京都</v>
      </c>
    </row>
    <row r="57" spans="1:10" ht="13.5">
      <c r="A57" s="325" t="s">
        <v>113</v>
      </c>
      <c r="B57" s="327">
        <f>LARGE(B8:B54,2)</f>
        <v>2473279.3333333335</v>
      </c>
      <c r="C57" s="362" t="str">
        <f>INDEX(A8:A54,MATCH(B57,$B$8:$B$54,0))</f>
        <v>大阪府</v>
      </c>
      <c r="D57" s="373">
        <f>LARGE(D8:D54,2)</f>
        <v>865273.3333333334</v>
      </c>
      <c r="E57" s="326" t="str">
        <f>INDEX(A8:A54,MATCH(D57,$D$8:$D$54,0))</f>
        <v>大阪府</v>
      </c>
      <c r="F57" s="367">
        <f>LARGE(F8:F54,2)</f>
        <v>90105</v>
      </c>
      <c r="G57" s="328" t="str">
        <f>INDEX(A8:A54,MATCH(F57,$F$8:$F$54,0))</f>
        <v>大阪府</v>
      </c>
      <c r="I57" s="327">
        <f>LARGE(I8:I54,2)</f>
        <v>932567.3333333334</v>
      </c>
      <c r="J57" s="328" t="str">
        <f>INDEX(A8:A54,MATCH(I57,$I$8:$I$54,0))</f>
        <v>大阪府</v>
      </c>
    </row>
    <row r="58" spans="1:10" ht="13.5">
      <c r="A58" s="325" t="s">
        <v>114</v>
      </c>
      <c r="B58" s="344">
        <f>LARGE(B8:B54,3)</f>
        <v>2343041.6666666665</v>
      </c>
      <c r="C58" s="362" t="str">
        <f>INDEX(A8:A54,MATCH(B58,$B$8:$B$54,0))</f>
        <v>神奈川県</v>
      </c>
      <c r="D58" s="374">
        <f>LARGE(D8:D54,3)</f>
        <v>850478.6666666666</v>
      </c>
      <c r="E58" s="326" t="str">
        <f>INDEX(A8:A54,MATCH(D58,$D$8:$D$54,0))</f>
        <v>神奈川県</v>
      </c>
      <c r="F58" s="368">
        <f>LARGE(F8:F54,3)</f>
        <v>86920</v>
      </c>
      <c r="G58" s="336" t="str">
        <f>INDEX(A8:A54,MATCH(F58,$F$8:$F$54,0))</f>
        <v>埼玉県</v>
      </c>
      <c r="I58" s="344">
        <f>LARGE(I8:I54,3)</f>
        <v>898202.8333333334</v>
      </c>
      <c r="J58" s="328" t="str">
        <f>INDEX(A8:A54,MATCH(I58,$I$8:$I$54,0))</f>
        <v>神奈川県</v>
      </c>
    </row>
    <row r="59" spans="1:10" ht="13.5">
      <c r="A59" s="329" t="s">
        <v>115</v>
      </c>
      <c r="B59" s="345">
        <f>SMALL(B8:B54,3)</f>
        <v>181690.16666666666</v>
      </c>
      <c r="C59" s="363" t="str">
        <f>INDEX(A8:A54,MATCH(B59,$B$8:$B$54,0))</f>
        <v>福井県</v>
      </c>
      <c r="D59" s="375">
        <f>SMALL(D8:D54,3)</f>
        <v>71498.83333333334</v>
      </c>
      <c r="E59" s="331" t="str">
        <f>INDEX(A8:A54,MATCH(D59,$D$8:$D$54,0))</f>
        <v>徳島県</v>
      </c>
      <c r="F59" s="369">
        <f>SMALL(F8:F54,3)</f>
        <v>12835</v>
      </c>
      <c r="G59" s="332" t="str">
        <f>INDEX(A8:A54,MATCH(F59,$F$8:$F$54,0))</f>
        <v>佐賀県</v>
      </c>
      <c r="I59" s="345">
        <f>SMALL(I8:I54,3)</f>
        <v>117232.83333333333</v>
      </c>
      <c r="J59" s="332" t="str">
        <f>INDEX(A8:A54,MATCH(I59,$I$8:$I$54,0))</f>
        <v>山梨県</v>
      </c>
    </row>
    <row r="60" spans="1:10" ht="13.5">
      <c r="A60" s="325" t="s">
        <v>116</v>
      </c>
      <c r="B60" s="344">
        <f>SMALL(B8:B54,2)</f>
        <v>157398.1666666667</v>
      </c>
      <c r="C60" s="362" t="str">
        <f>INDEX(A8:A54,MATCH(B60,$B$8:$B$54,0))</f>
        <v>島根県</v>
      </c>
      <c r="D60" s="374">
        <f>SMALL(D8:D54,2)</f>
        <v>71252.16666666667</v>
      </c>
      <c r="E60" s="326" t="str">
        <f>INDEX(A8:A54,MATCH(D60,$D$8:$D$54,0))</f>
        <v>島根県</v>
      </c>
      <c r="F60" s="368">
        <f>SMALL(F8:F54,2)</f>
        <v>12653.666666666666</v>
      </c>
      <c r="G60" s="328" t="str">
        <f>INDEX(A8:A54,MATCH(F60,$F$8:$F$54,0))</f>
        <v>徳島県</v>
      </c>
      <c r="I60" s="344">
        <f>SMALL(I8:I54,2)</f>
        <v>113695.33333333333</v>
      </c>
      <c r="J60" s="328" t="str">
        <f>INDEX(A8:A54,MATCH(I60,$I$8:$I$54,0))</f>
        <v>福井県</v>
      </c>
    </row>
    <row r="61" spans="1:11" ht="13.5">
      <c r="A61" s="346" t="s">
        <v>117</v>
      </c>
      <c r="B61" s="347">
        <f>SMALL(B8:B54,1)</f>
        <v>142748.33333333334</v>
      </c>
      <c r="C61" s="364" t="str">
        <f>INDEX(A8:A54,MATCH(B61,$B$8:$B$54,0))</f>
        <v>鳥取県</v>
      </c>
      <c r="D61" s="376">
        <f>SMALL(D8:D54,1)</f>
        <v>56487.666666666664</v>
      </c>
      <c r="E61" s="335" t="str">
        <f>INDEX(A8:A54,MATCH(D61,$D$8:$D$54,0))</f>
        <v>鳥取県</v>
      </c>
      <c r="F61" s="370">
        <f>SMALL(F8:F54,1)</f>
        <v>10118</v>
      </c>
      <c r="G61" s="328" t="str">
        <f>INDEX(A8:A54,MATCH(F61,$F$8:$F$54,0))</f>
        <v>鳥取県</v>
      </c>
      <c r="I61" s="347">
        <f>SMALL(I8:I54,1)</f>
        <v>89190.83333333333</v>
      </c>
      <c r="J61" s="336" t="str">
        <f>INDEX(A8:A54,MATCH(I61,$I$8:$I$54,0))</f>
        <v>鳥取県</v>
      </c>
      <c r="K61" s="78"/>
    </row>
    <row r="62" spans="1:11" ht="14.25" thickBot="1">
      <c r="A62" s="337" t="s">
        <v>118</v>
      </c>
      <c r="B62" s="338">
        <f>IF(B61=0,0,B56/B61)</f>
        <v>25.703369566486472</v>
      </c>
      <c r="C62" s="365"/>
      <c r="D62" s="377">
        <f>IF(D61=0,0,D56/D61)</f>
        <v>19.54469412202074</v>
      </c>
      <c r="E62" s="339"/>
      <c r="F62" s="371">
        <f>IF(F61=0,0,F56/F61)</f>
        <v>11.190897410555445</v>
      </c>
      <c r="G62" s="378"/>
      <c r="H62" s="340"/>
      <c r="I62" s="338">
        <f>IF(I61=0,0,I56/I61)</f>
        <v>14.832202487176373</v>
      </c>
      <c r="J62" s="341"/>
      <c r="K62" s="7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PageLayoutView="0" workbookViewId="0" topLeftCell="A1">
      <selection activeCell="A1" sqref="A1:J1"/>
    </sheetView>
  </sheetViews>
  <sheetFormatPr defaultColWidth="10.25390625" defaultRowHeight="18.75" customHeight="1"/>
  <cols>
    <col min="1" max="1" width="16.25390625" style="1" customWidth="1"/>
    <col min="2" max="2" width="14.25390625" style="1" customWidth="1"/>
    <col min="3" max="3" width="10.00390625" style="1" customWidth="1"/>
    <col min="4" max="4" width="14.25390625" style="1" customWidth="1"/>
    <col min="5" max="5" width="10.00390625" style="1" customWidth="1"/>
    <col min="6" max="6" width="14.25390625" style="4" customWidth="1"/>
    <col min="7" max="7" width="10.00390625" style="4" customWidth="1"/>
    <col min="8" max="8" width="1.37890625" style="1" customWidth="1"/>
    <col min="9" max="9" width="14.25390625" style="1" customWidth="1"/>
    <col min="10" max="10" width="10.00390625" style="1" customWidth="1"/>
    <col min="11" max="16384" width="10.25390625" style="1" customWidth="1"/>
  </cols>
  <sheetData>
    <row r="1" spans="1:10" ht="18.75" customHeight="1">
      <c r="A1" s="380" t="s">
        <v>135</v>
      </c>
      <c r="B1" s="380"/>
      <c r="C1" s="380"/>
      <c r="D1" s="380"/>
      <c r="E1" s="380"/>
      <c r="F1" s="380"/>
      <c r="G1" s="380"/>
      <c r="H1" s="380"/>
      <c r="I1" s="380"/>
      <c r="J1" s="380"/>
    </row>
    <row r="2" spans="1:10" ht="18.75" customHeight="1">
      <c r="A2" s="2"/>
      <c r="B2" s="2"/>
      <c r="C2" s="2"/>
      <c r="D2" s="2"/>
      <c r="E2" s="2"/>
      <c r="F2" s="3"/>
      <c r="G2" s="3"/>
      <c r="H2" s="2"/>
      <c r="I2" s="2"/>
      <c r="J2" s="2"/>
    </row>
    <row r="3" spans="1:9" ht="18.75" customHeight="1">
      <c r="A3" s="2"/>
      <c r="B3" s="2"/>
      <c r="C3" s="2"/>
      <c r="D3" s="2"/>
      <c r="E3" s="2"/>
      <c r="G3" s="5"/>
      <c r="H3" s="2"/>
      <c r="I3" s="6" t="s">
        <v>0</v>
      </c>
    </row>
    <row r="4" spans="1:9" ht="18.75" customHeight="1">
      <c r="A4" s="7" t="s">
        <v>1</v>
      </c>
      <c r="B4" s="7"/>
      <c r="C4" s="7"/>
      <c r="D4" s="7"/>
      <c r="E4" s="7"/>
      <c r="F4" s="6"/>
      <c r="G4" s="8"/>
      <c r="H4" s="7"/>
      <c r="I4" s="7"/>
    </row>
    <row r="5" spans="1:10" ht="18.75" customHeight="1" thickBot="1">
      <c r="A5" s="7" t="s">
        <v>29</v>
      </c>
      <c r="B5" s="7"/>
      <c r="C5" s="7"/>
      <c r="D5" s="7"/>
      <c r="E5" s="7"/>
      <c r="F5" s="6"/>
      <c r="G5" s="8"/>
      <c r="H5" s="7"/>
      <c r="I5" s="7"/>
      <c r="J5" s="7"/>
    </row>
    <row r="6" spans="1:10" ht="18.75" customHeight="1">
      <c r="A6" s="9"/>
      <c r="B6" s="10" t="s">
        <v>2</v>
      </c>
      <c r="C6" s="11"/>
      <c r="D6" s="12" t="s">
        <v>3</v>
      </c>
      <c r="E6" s="11"/>
      <c r="F6" s="12" t="s">
        <v>4</v>
      </c>
      <c r="G6" s="13"/>
      <c r="H6" s="14"/>
      <c r="I6" s="360" t="s">
        <v>5</v>
      </c>
      <c r="J6" s="16"/>
    </row>
    <row r="7" spans="1:10" ht="24" customHeight="1" thickBot="1">
      <c r="A7" s="17"/>
      <c r="B7" s="18"/>
      <c r="C7" s="19" t="s">
        <v>133</v>
      </c>
      <c r="D7" s="20"/>
      <c r="E7" s="19" t="s">
        <v>133</v>
      </c>
      <c r="F7" s="21"/>
      <c r="G7" s="22" t="s">
        <v>133</v>
      </c>
      <c r="H7" s="23"/>
      <c r="I7" s="24"/>
      <c r="J7" s="22" t="s">
        <v>133</v>
      </c>
    </row>
    <row r="8" spans="1:10" ht="18.75" customHeight="1">
      <c r="A8" s="25" t="s">
        <v>6</v>
      </c>
      <c r="B8" s="26"/>
      <c r="C8" s="27"/>
      <c r="D8" s="28"/>
      <c r="E8" s="29"/>
      <c r="F8" s="30"/>
      <c r="G8" s="31"/>
      <c r="H8" s="23"/>
      <c r="I8" s="32"/>
      <c r="J8" s="33"/>
    </row>
    <row r="9" spans="1:10" ht="18.75" customHeight="1">
      <c r="A9" s="34" t="s">
        <v>7</v>
      </c>
      <c r="B9" s="35">
        <v>58202.72960496</v>
      </c>
      <c r="C9" s="36">
        <v>0.41063880867373825</v>
      </c>
      <c r="D9" s="38">
        <v>31294.56089875</v>
      </c>
      <c r="E9" s="39">
        <v>4.859092264113428</v>
      </c>
      <c r="F9" s="37">
        <v>2998.91541254</v>
      </c>
      <c r="G9" s="40">
        <v>-14.579598056414937</v>
      </c>
      <c r="H9" s="41"/>
      <c r="I9" s="42">
        <v>71083.57128001</v>
      </c>
      <c r="J9" s="43">
        <v>1.6304348198688245</v>
      </c>
    </row>
    <row r="10" spans="1:10" ht="18.75" customHeight="1">
      <c r="A10" s="34" t="s">
        <v>8</v>
      </c>
      <c r="B10" s="35">
        <v>27626.7757</v>
      </c>
      <c r="C10" s="36">
        <v>-0.22589932552962466</v>
      </c>
      <c r="D10" s="38">
        <v>14409.2733</v>
      </c>
      <c r="E10" s="39">
        <v>4.414120503913892</v>
      </c>
      <c r="F10" s="37">
        <v>1354.1205</v>
      </c>
      <c r="G10" s="40">
        <v>-14.497599389589922</v>
      </c>
      <c r="H10" s="41"/>
      <c r="I10" s="42">
        <v>22854.0035</v>
      </c>
      <c r="J10" s="43">
        <v>2.6256209210599195</v>
      </c>
    </row>
    <row r="11" spans="1:10" ht="18.75" customHeight="1">
      <c r="A11" s="34" t="s">
        <v>9</v>
      </c>
      <c r="B11" s="35">
        <v>37488.0754</v>
      </c>
      <c r="C11" s="36">
        <v>-1.9613209212556484</v>
      </c>
      <c r="D11" s="38">
        <v>19347.6267</v>
      </c>
      <c r="E11" s="39">
        <v>2.3611676731079427</v>
      </c>
      <c r="F11" s="37">
        <v>1783.3101</v>
      </c>
      <c r="G11" s="40">
        <v>-16.120848509974067</v>
      </c>
      <c r="H11" s="41"/>
      <c r="I11" s="44">
        <v>39562.9363</v>
      </c>
      <c r="J11" s="45">
        <v>-0.040233851705338</v>
      </c>
    </row>
    <row r="12" spans="1:10" ht="18.75" customHeight="1" thickBot="1">
      <c r="A12" s="46" t="s">
        <v>10</v>
      </c>
      <c r="B12" s="47">
        <v>3692.489133333333</v>
      </c>
      <c r="C12" s="48">
        <v>-2.2053541055452115</v>
      </c>
      <c r="D12" s="50">
        <v>1266.65685</v>
      </c>
      <c r="E12" s="51">
        <v>4.380824357794751</v>
      </c>
      <c r="F12" s="49">
        <v>163.63161666666667</v>
      </c>
      <c r="G12" s="52">
        <v>-15.554611529505408</v>
      </c>
      <c r="H12" s="41"/>
      <c r="I12" s="53">
        <v>1549.02295</v>
      </c>
      <c r="J12" s="54">
        <v>1.724202978215942</v>
      </c>
    </row>
    <row r="13" spans="1:9" ht="18.75" customHeight="1">
      <c r="A13" s="55" t="s">
        <v>11</v>
      </c>
      <c r="B13" s="56"/>
      <c r="C13" s="57"/>
      <c r="D13" s="59"/>
      <c r="E13" s="60"/>
      <c r="F13" s="58"/>
      <c r="G13" s="61"/>
      <c r="H13" s="41"/>
      <c r="I13" s="62"/>
    </row>
    <row r="14" spans="1:10" ht="18.75" customHeight="1">
      <c r="A14" s="34" t="s">
        <v>12</v>
      </c>
      <c r="B14" s="35">
        <v>55510.78597538</v>
      </c>
      <c r="C14" s="36">
        <v>0.43743759065608856</v>
      </c>
      <c r="D14" s="38">
        <v>30530.50706575</v>
      </c>
      <c r="E14" s="39">
        <v>4.85423637006339</v>
      </c>
      <c r="F14" s="37">
        <v>2998.91541254</v>
      </c>
      <c r="G14" s="40">
        <v>-14.579598056414937</v>
      </c>
      <c r="H14" s="41"/>
      <c r="I14" s="63"/>
      <c r="J14" s="41"/>
    </row>
    <row r="15" spans="1:10" ht="18.75" customHeight="1">
      <c r="A15" s="34" t="s">
        <v>8</v>
      </c>
      <c r="B15" s="35">
        <v>25961.6354</v>
      </c>
      <c r="C15" s="36">
        <v>-0.2004100167013121</v>
      </c>
      <c r="D15" s="38">
        <v>14062.4013</v>
      </c>
      <c r="E15" s="39">
        <v>4.393339820749077</v>
      </c>
      <c r="F15" s="37">
        <v>1354.1205</v>
      </c>
      <c r="G15" s="40">
        <v>-14.497599389589922</v>
      </c>
      <c r="H15" s="41"/>
      <c r="I15" s="63"/>
      <c r="J15" s="41"/>
    </row>
    <row r="16" spans="1:10" ht="18.75" customHeight="1">
      <c r="A16" s="64" t="s">
        <v>13</v>
      </c>
      <c r="B16" s="65">
        <v>35542.0075</v>
      </c>
      <c r="C16" s="66">
        <v>-1.9462376592833266</v>
      </c>
      <c r="D16" s="68">
        <v>18903.3689</v>
      </c>
      <c r="E16" s="69">
        <v>2.3544762900669554</v>
      </c>
      <c r="F16" s="67">
        <v>1783.3101</v>
      </c>
      <c r="G16" s="70">
        <v>-16.120848509974067</v>
      </c>
      <c r="H16" s="41"/>
      <c r="I16" s="41"/>
      <c r="J16" s="41"/>
    </row>
    <row r="17" spans="1:9" ht="18.75" customHeight="1" thickBot="1">
      <c r="A17" s="71" t="s">
        <v>14</v>
      </c>
      <c r="B17" s="72">
        <v>3398.409766666666</v>
      </c>
      <c r="C17" s="73">
        <v>-2.2567048295237413</v>
      </c>
      <c r="D17" s="74">
        <v>1233.53425</v>
      </c>
      <c r="E17" s="75">
        <v>4.352328628547724</v>
      </c>
      <c r="F17" s="76">
        <v>163.63161666666667</v>
      </c>
      <c r="G17" s="77">
        <v>-15.554611529505408</v>
      </c>
      <c r="H17" s="41"/>
      <c r="I17" s="78"/>
    </row>
    <row r="18" spans="1:9" ht="18.75" customHeight="1">
      <c r="A18" s="79" t="s">
        <v>15</v>
      </c>
      <c r="B18" s="80"/>
      <c r="C18" s="36"/>
      <c r="D18" s="81"/>
      <c r="E18" s="61"/>
      <c r="F18" s="80"/>
      <c r="G18" s="82"/>
      <c r="H18" s="41"/>
      <c r="I18" s="78"/>
    </row>
    <row r="19" spans="1:9" ht="18.75" customHeight="1">
      <c r="A19" s="34" t="s">
        <v>12</v>
      </c>
      <c r="B19" s="35">
        <v>2691.94362958</v>
      </c>
      <c r="C19" s="36">
        <v>-0.13881043722834363</v>
      </c>
      <c r="D19" s="38">
        <v>764.053833</v>
      </c>
      <c r="E19" s="83">
        <v>5.05349563324495</v>
      </c>
      <c r="F19" s="84"/>
      <c r="G19" s="82"/>
      <c r="H19" s="41"/>
      <c r="I19" s="78"/>
    </row>
    <row r="20" spans="1:9" ht="18.75" customHeight="1">
      <c r="A20" s="34" t="s">
        <v>8</v>
      </c>
      <c r="B20" s="35">
        <v>1665.1403</v>
      </c>
      <c r="C20" s="36">
        <v>-0.6216324240053837</v>
      </c>
      <c r="D20" s="38">
        <v>346.872</v>
      </c>
      <c r="E20" s="83">
        <v>5.263605106713555</v>
      </c>
      <c r="F20" s="84"/>
      <c r="G20" s="82"/>
      <c r="H20" s="41"/>
      <c r="I20" s="78"/>
    </row>
    <row r="21" spans="1:9" ht="18.75" customHeight="1">
      <c r="A21" s="64" t="s">
        <v>16</v>
      </c>
      <c r="B21" s="65">
        <v>1946.0679</v>
      </c>
      <c r="C21" s="66">
        <v>-2.2359800435733064</v>
      </c>
      <c r="D21" s="68">
        <v>444.2578</v>
      </c>
      <c r="E21" s="85">
        <v>2.6467019159765073</v>
      </c>
      <c r="F21" s="84"/>
      <c r="G21" s="82"/>
      <c r="H21" s="41"/>
      <c r="I21" s="78"/>
    </row>
    <row r="22" spans="1:10" ht="18.75" customHeight="1" thickBot="1">
      <c r="A22" s="86" t="s">
        <v>14</v>
      </c>
      <c r="B22" s="87">
        <v>294.07936666666666</v>
      </c>
      <c r="C22" s="88">
        <v>-1.6080017723623996</v>
      </c>
      <c r="D22" s="89">
        <v>33.1226</v>
      </c>
      <c r="E22" s="90">
        <v>5.453243021673202</v>
      </c>
      <c r="F22" s="84"/>
      <c r="G22" s="82"/>
      <c r="H22" s="41"/>
      <c r="I22" s="41"/>
      <c r="J22" s="41"/>
    </row>
    <row r="23" spans="1:9" ht="6" customHeight="1">
      <c r="A23" s="78"/>
      <c r="B23" s="78"/>
      <c r="C23" s="78"/>
      <c r="D23" s="78"/>
      <c r="E23" s="78"/>
      <c r="F23" s="8"/>
      <c r="G23" s="8"/>
      <c r="H23" s="78"/>
      <c r="I23" s="78"/>
    </row>
    <row r="24" spans="1:9" s="91" customFormat="1" ht="18.75" customHeight="1">
      <c r="A24" s="379"/>
      <c r="B24" s="379"/>
      <c r="C24" s="379"/>
      <c r="E24" s="92" t="s">
        <v>17</v>
      </c>
      <c r="F24" s="41"/>
      <c r="G24" s="93"/>
      <c r="H24" s="41"/>
      <c r="I24" s="41"/>
    </row>
    <row r="25" spans="1:11" s="91" customFormat="1" ht="21.75" customHeight="1">
      <c r="A25" s="94"/>
      <c r="B25" s="94"/>
      <c r="C25" s="95"/>
      <c r="E25" s="96"/>
      <c r="F25" s="97" t="s">
        <v>18</v>
      </c>
      <c r="G25" s="98" t="s">
        <v>19</v>
      </c>
      <c r="H25" s="99"/>
      <c r="I25" s="99" t="s">
        <v>134</v>
      </c>
      <c r="K25" s="100"/>
    </row>
    <row r="26" spans="1:9" s="91" customFormat="1" ht="18.75" customHeight="1">
      <c r="A26" s="101"/>
      <c r="B26" s="102"/>
      <c r="C26" s="103"/>
      <c r="E26" s="104" t="s">
        <v>20</v>
      </c>
      <c r="F26" s="105">
        <v>125</v>
      </c>
      <c r="G26" s="106">
        <v>125</v>
      </c>
      <c r="H26" s="41"/>
      <c r="I26" s="41"/>
    </row>
    <row r="27" spans="1:9" ht="18.75" customHeight="1">
      <c r="A27" s="101"/>
      <c r="B27" s="102"/>
      <c r="C27" s="107"/>
      <c r="E27" s="104" t="s">
        <v>21</v>
      </c>
      <c r="F27" s="105">
        <v>25</v>
      </c>
      <c r="G27" s="108">
        <v>12.5</v>
      </c>
      <c r="H27" s="78"/>
      <c r="I27" s="78"/>
    </row>
    <row r="28" spans="1:9" ht="18.75" customHeight="1">
      <c r="A28" s="101"/>
      <c r="B28" s="102"/>
      <c r="C28" s="107"/>
      <c r="E28" s="98" t="s">
        <v>22</v>
      </c>
      <c r="F28" s="105">
        <v>33</v>
      </c>
      <c r="G28" s="108">
        <v>0</v>
      </c>
      <c r="H28" s="8"/>
      <c r="I28" s="8"/>
    </row>
    <row r="29" spans="1:9" ht="18.75" customHeight="1">
      <c r="A29" s="101"/>
      <c r="B29" s="102"/>
      <c r="C29" s="107"/>
      <c r="E29" s="109" t="s">
        <v>23</v>
      </c>
      <c r="F29" s="110">
        <v>183</v>
      </c>
      <c r="G29" s="111">
        <v>137.5</v>
      </c>
      <c r="H29" s="112"/>
      <c r="I29" s="112">
        <v>0</v>
      </c>
    </row>
    <row r="30" spans="1:9" ht="18.75" customHeight="1">
      <c r="A30" s="113"/>
      <c r="B30" s="114"/>
      <c r="C30" s="78"/>
      <c r="D30" s="78"/>
      <c r="E30" s="98"/>
      <c r="F30" s="115"/>
      <c r="G30" s="108"/>
      <c r="H30" s="116"/>
      <c r="I30" s="117"/>
    </row>
    <row r="31" spans="1:9" ht="18.75" customHeight="1" thickBot="1">
      <c r="A31" s="7" t="s">
        <v>44</v>
      </c>
      <c r="B31" s="118"/>
      <c r="C31" s="118"/>
      <c r="D31" s="118"/>
      <c r="E31" s="118"/>
      <c r="F31" s="93"/>
      <c r="G31" s="93"/>
      <c r="H31" s="78"/>
      <c r="I31" s="78"/>
    </row>
    <row r="32" spans="1:10" ht="18.75" customHeight="1">
      <c r="A32" s="9"/>
      <c r="B32" s="10" t="s">
        <v>2</v>
      </c>
      <c r="C32" s="11"/>
      <c r="D32" s="12" t="s">
        <v>3</v>
      </c>
      <c r="E32" s="11"/>
      <c r="F32" s="12" t="s">
        <v>4</v>
      </c>
      <c r="G32" s="13"/>
      <c r="H32" s="14"/>
      <c r="I32" s="360" t="s">
        <v>5</v>
      </c>
      <c r="J32" s="16"/>
    </row>
    <row r="33" spans="1:10" ht="23.25" customHeight="1" thickBot="1">
      <c r="A33" s="17"/>
      <c r="B33" s="18"/>
      <c r="C33" s="19" t="s">
        <v>133</v>
      </c>
      <c r="D33" s="20"/>
      <c r="E33" s="19" t="s">
        <v>133</v>
      </c>
      <c r="F33" s="21"/>
      <c r="G33" s="22" t="s">
        <v>133</v>
      </c>
      <c r="H33" s="23"/>
      <c r="I33" s="24"/>
      <c r="J33" s="22" t="s">
        <v>133</v>
      </c>
    </row>
    <row r="34" spans="1:10" ht="18.75" customHeight="1">
      <c r="A34" s="25" t="s">
        <v>6</v>
      </c>
      <c r="B34" s="23"/>
      <c r="C34" s="119"/>
      <c r="D34" s="120"/>
      <c r="E34" s="121"/>
      <c r="F34" s="122"/>
      <c r="G34" s="123"/>
      <c r="H34" s="23"/>
      <c r="I34" s="32"/>
      <c r="J34" s="33"/>
    </row>
    <row r="35" spans="1:10" ht="18.75" customHeight="1">
      <c r="A35" s="124" t="s">
        <v>24</v>
      </c>
      <c r="B35" s="35">
        <v>157624.64696116373</v>
      </c>
      <c r="C35" s="36">
        <v>2.674985823909253</v>
      </c>
      <c r="D35" s="38">
        <v>247064.23763271008</v>
      </c>
      <c r="E35" s="39">
        <v>0.45819518025579953</v>
      </c>
      <c r="F35" s="37">
        <v>183272.36958423987</v>
      </c>
      <c r="G35" s="40">
        <v>1.154608310471744</v>
      </c>
      <c r="H35" s="41"/>
      <c r="I35" s="42">
        <v>458892.9510696404</v>
      </c>
      <c r="J35" s="43">
        <v>-0.09217880858422234</v>
      </c>
    </row>
    <row r="36" spans="1:10" ht="18.75" customHeight="1">
      <c r="A36" s="124" t="s">
        <v>25</v>
      </c>
      <c r="B36" s="125">
        <v>10.152521523105545</v>
      </c>
      <c r="C36" s="36">
        <v>0.24953634430346483</v>
      </c>
      <c r="D36" s="127">
        <v>15.274560509422896</v>
      </c>
      <c r="E36" s="39">
        <v>-1.9348924451524283</v>
      </c>
      <c r="F36" s="126">
        <v>10.898322318924306</v>
      </c>
      <c r="G36" s="40">
        <v>-0.6705362965634549</v>
      </c>
      <c r="H36" s="41"/>
      <c r="I36" s="128">
        <v>25.54057465707658</v>
      </c>
      <c r="J36" s="43">
        <v>-1.7345300117997908</v>
      </c>
    </row>
    <row r="37" spans="1:10" ht="18.75" customHeight="1" thickBot="1">
      <c r="A37" s="129" t="s">
        <v>26</v>
      </c>
      <c r="B37" s="130">
        <v>15525.664890484082</v>
      </c>
      <c r="C37" s="131">
        <v>2.4194121669307975</v>
      </c>
      <c r="D37" s="133">
        <v>16174.883557552825</v>
      </c>
      <c r="E37" s="134">
        <v>2.440304900568009</v>
      </c>
      <c r="F37" s="132">
        <v>16816.567194567004</v>
      </c>
      <c r="G37" s="135">
        <v>1.83746548001551</v>
      </c>
      <c r="H37" s="41"/>
      <c r="I37" s="42">
        <v>17967.213237408265</v>
      </c>
      <c r="J37" s="43">
        <v>1.6713411164804626</v>
      </c>
    </row>
    <row r="38" spans="1:10" ht="18.75" customHeight="1">
      <c r="A38" s="55" t="s">
        <v>11</v>
      </c>
      <c r="B38" s="56"/>
      <c r="C38" s="57"/>
      <c r="D38" s="59"/>
      <c r="E38" s="60"/>
      <c r="F38" s="58"/>
      <c r="G38" s="61"/>
      <c r="H38" s="41"/>
      <c r="I38" s="136"/>
      <c r="J38" s="137"/>
    </row>
    <row r="39" spans="1:9" ht="18.75" customHeight="1">
      <c r="A39" s="124" t="s">
        <v>24</v>
      </c>
      <c r="B39" s="35">
        <v>163343.41585249093</v>
      </c>
      <c r="C39" s="36">
        <v>2.7563449907033686</v>
      </c>
      <c r="D39" s="38">
        <v>247504.3320909006</v>
      </c>
      <c r="E39" s="39">
        <v>0.4809741652265842</v>
      </c>
      <c r="F39" s="37">
        <v>183272.36958423987</v>
      </c>
      <c r="G39" s="40">
        <v>1.154608310471744</v>
      </c>
      <c r="H39" s="41"/>
      <c r="I39" s="78"/>
    </row>
    <row r="40" spans="1:9" ht="18.75" customHeight="1">
      <c r="A40" s="124" t="s">
        <v>25</v>
      </c>
      <c r="B40" s="125">
        <v>10.458423186224953</v>
      </c>
      <c r="C40" s="36">
        <v>0.3176352605044741</v>
      </c>
      <c r="D40" s="127">
        <v>15.324559411301308</v>
      </c>
      <c r="E40" s="39">
        <v>-1.9145258804835237</v>
      </c>
      <c r="F40" s="126">
        <v>10.898322318924306</v>
      </c>
      <c r="G40" s="40">
        <v>-0.6705362965634549</v>
      </c>
      <c r="H40" s="41"/>
      <c r="I40" s="78"/>
    </row>
    <row r="41" spans="1:9" ht="18.75" customHeight="1" thickBot="1">
      <c r="A41" s="129" t="s">
        <v>26</v>
      </c>
      <c r="B41" s="130">
        <v>15618.359760736645</v>
      </c>
      <c r="C41" s="131">
        <v>2.4309880549576945</v>
      </c>
      <c r="D41" s="133">
        <v>16150.828578365203</v>
      </c>
      <c r="E41" s="134">
        <v>2.4422577014729114</v>
      </c>
      <c r="F41" s="138">
        <v>16816.567194567004</v>
      </c>
      <c r="G41" s="139">
        <v>1.83746548001551</v>
      </c>
      <c r="H41" s="41"/>
      <c r="I41" s="78"/>
    </row>
    <row r="42" spans="1:9" ht="18.75" customHeight="1">
      <c r="A42" s="55" t="s">
        <v>27</v>
      </c>
      <c r="B42" s="56"/>
      <c r="C42" s="57"/>
      <c r="D42" s="59"/>
      <c r="E42" s="140"/>
      <c r="F42" s="80"/>
      <c r="G42" s="141"/>
      <c r="H42" s="41"/>
      <c r="I42" s="78"/>
    </row>
    <row r="43" spans="1:10" ht="18.75" customHeight="1">
      <c r="A43" s="124" t="s">
        <v>24</v>
      </c>
      <c r="B43" s="35">
        <v>91537.99738120583</v>
      </c>
      <c r="C43" s="36">
        <v>1.493202050572222</v>
      </c>
      <c r="D43" s="38">
        <v>230674.47392414848</v>
      </c>
      <c r="E43" s="142">
        <v>-0.3790754812026904</v>
      </c>
      <c r="F43" s="143"/>
      <c r="G43" s="82"/>
      <c r="H43" s="41"/>
      <c r="I43" s="41"/>
      <c r="J43" s="41"/>
    </row>
    <row r="44" spans="1:10" ht="18.75" customHeight="1">
      <c r="A44" s="124" t="s">
        <v>25</v>
      </c>
      <c r="B44" s="125">
        <v>6.617492148661456</v>
      </c>
      <c r="C44" s="36">
        <v>-0.6382412010354841</v>
      </c>
      <c r="D44" s="127">
        <v>13.412528002028827</v>
      </c>
      <c r="E44" s="142">
        <v>-2.6614080565733502</v>
      </c>
      <c r="F44" s="143"/>
      <c r="G44" s="82"/>
      <c r="H44" s="41"/>
      <c r="I44" s="41"/>
      <c r="J44" s="41"/>
    </row>
    <row r="45" spans="1:10" ht="18.75" customHeight="1" thickBot="1">
      <c r="A45" s="144" t="s">
        <v>26</v>
      </c>
      <c r="B45" s="145">
        <v>13832.732298703453</v>
      </c>
      <c r="C45" s="146">
        <v>2.1451343830579646</v>
      </c>
      <c r="D45" s="147">
        <v>17198.433724742707</v>
      </c>
      <c r="E45" s="148">
        <v>2.3447355563733367</v>
      </c>
      <c r="F45" s="84"/>
      <c r="G45" s="82"/>
      <c r="H45" s="41"/>
      <c r="I45" s="41"/>
      <c r="J45" s="41"/>
    </row>
    <row r="46" spans="1:9" ht="18.75" customHeight="1">
      <c r="A46" s="78"/>
      <c r="B46" s="78"/>
      <c r="C46" s="78"/>
      <c r="D46" s="78"/>
      <c r="E46" s="78"/>
      <c r="F46" s="8"/>
      <c r="G46" s="8"/>
      <c r="H46" s="78"/>
      <c r="I46" s="78"/>
    </row>
    <row r="47" ht="18.75" customHeight="1">
      <c r="G47" s="149"/>
    </row>
    <row r="48" ht="18.75" customHeight="1">
      <c r="G48" s="149"/>
    </row>
    <row r="53" ht="18.75" customHeight="1">
      <c r="G53" s="150"/>
    </row>
    <row r="54" ht="18.75" customHeight="1">
      <c r="G54" s="151"/>
    </row>
    <row r="55" ht="18.75" customHeight="1">
      <c r="G55" s="149"/>
    </row>
  </sheetData>
  <sheetProtection/>
  <mergeCells count="2">
    <mergeCell ref="A24:C24"/>
    <mergeCell ref="A1:J1"/>
  </mergeCells>
  <printOptions/>
  <pageMargins left="0.7874015748031497" right="0.5905511811023623" top="0.984251968503937" bottom="0.5905511811023623" header="0.5118110236220472" footer="0.5118110236220472"/>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L64"/>
  <sheetViews>
    <sheetView zoomScalePageLayoutView="0" workbookViewId="0" topLeftCell="A1">
      <selection activeCell="A1" sqref="A1:K1"/>
    </sheetView>
  </sheetViews>
  <sheetFormatPr defaultColWidth="10.25390625" defaultRowHeight="15.75" customHeight="1"/>
  <cols>
    <col min="1" max="1" width="10.125" style="8" customWidth="1"/>
    <col min="2" max="2" width="14.75390625" style="155" customWidth="1"/>
    <col min="3" max="3" width="12.125" style="155" customWidth="1"/>
    <col min="4" max="4" width="10.75390625" style="155" customWidth="1"/>
    <col min="5" max="5" width="12.125" style="155" customWidth="1"/>
    <col min="6" max="6" width="10.75390625" style="155" customWidth="1"/>
    <col min="7" max="7" width="12.125" style="155" customWidth="1"/>
    <col min="8" max="8" width="10.75390625" style="155" customWidth="1"/>
    <col min="9" max="9" width="2.125" style="155" customWidth="1"/>
    <col min="10" max="10" width="14.25390625" style="155" customWidth="1"/>
    <col min="11" max="11" width="10.75390625" style="155" customWidth="1"/>
    <col min="12" max="12" width="14.375" style="155" customWidth="1"/>
    <col min="13" max="16384" width="10.25390625" style="155" customWidth="1"/>
  </cols>
  <sheetData>
    <row r="1" spans="1:11" s="152" customFormat="1" ht="15.75" customHeight="1">
      <c r="A1" s="381" t="s">
        <v>136</v>
      </c>
      <c r="B1" s="381"/>
      <c r="C1" s="381"/>
      <c r="D1" s="381"/>
      <c r="E1" s="381"/>
      <c r="F1" s="381"/>
      <c r="G1" s="381"/>
      <c r="H1" s="381"/>
      <c r="I1" s="381"/>
      <c r="J1" s="381"/>
      <c r="K1" s="381"/>
    </row>
    <row r="2" spans="1:10" ht="15.75" customHeight="1">
      <c r="A2" s="153"/>
      <c r="B2" s="154"/>
      <c r="C2" s="154"/>
      <c r="D2" s="154"/>
      <c r="E2" s="154"/>
      <c r="F2" s="154"/>
      <c r="G2" s="154"/>
      <c r="H2" s="154"/>
      <c r="J2" s="154"/>
    </row>
    <row r="3" spans="1:10" ht="15.75" customHeight="1">
      <c r="A3" s="153" t="s">
        <v>28</v>
      </c>
      <c r="B3" s="154"/>
      <c r="C3" s="154"/>
      <c r="D3" s="154"/>
      <c r="E3" s="154"/>
      <c r="F3" s="154"/>
      <c r="G3" s="154"/>
      <c r="H3" s="154"/>
      <c r="J3" s="154"/>
    </row>
    <row r="4" spans="1:10" ht="15.75" customHeight="1" thickBot="1">
      <c r="A4" s="153" t="s">
        <v>29</v>
      </c>
      <c r="B4" s="154"/>
      <c r="C4" s="154"/>
      <c r="D4" s="154"/>
      <c r="E4" s="154"/>
      <c r="F4" s="154"/>
      <c r="G4" s="154"/>
      <c r="H4" s="154"/>
      <c r="J4" s="78"/>
    </row>
    <row r="5" spans="1:11" s="78" customFormat="1" ht="15.75" customHeight="1">
      <c r="A5" s="156"/>
      <c r="B5" s="157"/>
      <c r="C5" s="10" t="s">
        <v>2</v>
      </c>
      <c r="D5" s="11"/>
      <c r="E5" s="12" t="s">
        <v>3</v>
      </c>
      <c r="F5" s="11"/>
      <c r="G5" s="12" t="s">
        <v>4</v>
      </c>
      <c r="H5" s="13"/>
      <c r="J5" s="158" t="s">
        <v>5</v>
      </c>
      <c r="K5" s="13"/>
    </row>
    <row r="6" spans="1:11" ht="25.5" customHeight="1" thickBot="1">
      <c r="A6" s="159"/>
      <c r="B6" s="160"/>
      <c r="C6" s="161"/>
      <c r="D6" s="162" t="s">
        <v>133</v>
      </c>
      <c r="E6" s="163"/>
      <c r="F6" s="162" t="s">
        <v>133</v>
      </c>
      <c r="G6" s="163"/>
      <c r="H6" s="164" t="s">
        <v>133</v>
      </c>
      <c r="J6" s="165"/>
      <c r="K6" s="164" t="s">
        <v>133</v>
      </c>
    </row>
    <row r="7" spans="1:11" ht="15.75" customHeight="1">
      <c r="A7" s="389" t="s">
        <v>30</v>
      </c>
      <c r="B7" s="166" t="s">
        <v>31</v>
      </c>
      <c r="C7" s="167">
        <v>58202.72960496</v>
      </c>
      <c r="D7" s="168">
        <v>0.41063880867373825</v>
      </c>
      <c r="E7" s="169">
        <v>31294.56089875</v>
      </c>
      <c r="F7" s="170">
        <v>4.859092264113428</v>
      </c>
      <c r="G7" s="169">
        <v>2998.91541254</v>
      </c>
      <c r="H7" s="171">
        <v>-14.579598056414937</v>
      </c>
      <c r="J7" s="172">
        <v>71083.57128001</v>
      </c>
      <c r="K7" s="171">
        <v>1.6304348198688245</v>
      </c>
    </row>
    <row r="8" spans="1:12" ht="15.75" customHeight="1">
      <c r="A8" s="390"/>
      <c r="B8" s="173" t="s">
        <v>32</v>
      </c>
      <c r="C8" s="167">
        <v>21129.249626</v>
      </c>
      <c r="D8" s="168">
        <v>0.5562569265453021</v>
      </c>
      <c r="E8" s="169">
        <v>11422.3530848</v>
      </c>
      <c r="F8" s="170">
        <v>5.158109317560687</v>
      </c>
      <c r="G8" s="169">
        <v>1020.0604012</v>
      </c>
      <c r="H8" s="171">
        <v>-15.142774820274255</v>
      </c>
      <c r="J8" s="172">
        <v>33168.9657012</v>
      </c>
      <c r="K8" s="171">
        <v>1.7206798131070116</v>
      </c>
      <c r="L8" s="174"/>
    </row>
    <row r="9" spans="1:12" ht="15.75" customHeight="1">
      <c r="A9" s="390"/>
      <c r="B9" s="173" t="s">
        <v>33</v>
      </c>
      <c r="C9" s="167">
        <v>20898.0500967</v>
      </c>
      <c r="D9" s="168">
        <v>0.14809436267493936</v>
      </c>
      <c r="E9" s="169">
        <v>11252.9503387</v>
      </c>
      <c r="F9" s="170">
        <v>4.850475246182768</v>
      </c>
      <c r="G9" s="169">
        <v>1157.6577315</v>
      </c>
      <c r="H9" s="171">
        <v>-14.450504456119234</v>
      </c>
      <c r="J9" s="172">
        <v>21114.4719752</v>
      </c>
      <c r="K9" s="171">
        <v>0.9830266132449879</v>
      </c>
      <c r="L9" s="174"/>
    </row>
    <row r="10" spans="1:12" ht="15.75" customHeight="1">
      <c r="A10" s="390"/>
      <c r="B10" s="173" t="s">
        <v>34</v>
      </c>
      <c r="C10" s="167">
        <v>4414.3122818</v>
      </c>
      <c r="D10" s="168">
        <v>0.3887676670456699</v>
      </c>
      <c r="E10" s="169">
        <v>2100.0826529</v>
      </c>
      <c r="F10" s="170">
        <v>5.205166567664989</v>
      </c>
      <c r="G10" s="169">
        <v>222.3330597</v>
      </c>
      <c r="H10" s="171">
        <v>-13.729338671943808</v>
      </c>
      <c r="J10" s="172">
        <v>2468.8329977</v>
      </c>
      <c r="K10" s="171">
        <v>4.597210397967785</v>
      </c>
      <c r="L10" s="174"/>
    </row>
    <row r="11" spans="1:11" ht="15.75" customHeight="1">
      <c r="A11" s="390"/>
      <c r="B11" s="175" t="s">
        <v>35</v>
      </c>
      <c r="C11" s="176">
        <v>10440.2014345</v>
      </c>
      <c r="D11" s="177">
        <v>0.6512010911378923</v>
      </c>
      <c r="E11" s="178">
        <v>5932.9404576</v>
      </c>
      <c r="F11" s="179">
        <v>4.1583736187727425</v>
      </c>
      <c r="G11" s="178">
        <v>542.7105178</v>
      </c>
      <c r="H11" s="180">
        <v>-14.207679668981399</v>
      </c>
      <c r="J11" s="181">
        <v>12069.7234247</v>
      </c>
      <c r="K11" s="180">
        <v>2.055679567962841</v>
      </c>
    </row>
    <row r="12" spans="1:11" ht="15.75" customHeight="1">
      <c r="A12" s="390"/>
      <c r="B12" s="182" t="s">
        <v>36</v>
      </c>
      <c r="C12" s="183">
        <v>1114.90056448</v>
      </c>
      <c r="D12" s="184">
        <v>-1.8554623458992268</v>
      </c>
      <c r="E12" s="185">
        <v>516.36722722</v>
      </c>
      <c r="F12" s="186">
        <v>3.068511099398023</v>
      </c>
      <c r="G12" s="185">
        <v>44.58012094</v>
      </c>
      <c r="H12" s="187">
        <v>-16.36346337813744</v>
      </c>
      <c r="J12" s="188">
        <v>1995.75007948</v>
      </c>
      <c r="K12" s="187">
        <v>-0.6320984196080133</v>
      </c>
    </row>
    <row r="13" spans="1:11" ht="15.75" customHeight="1">
      <c r="A13" s="391"/>
      <c r="B13" s="173" t="s">
        <v>37</v>
      </c>
      <c r="C13" s="189">
        <v>206.01560148</v>
      </c>
      <c r="D13" s="168">
        <v>14.874319629108228</v>
      </c>
      <c r="E13" s="169">
        <v>69.86713753</v>
      </c>
      <c r="F13" s="170">
        <v>23.24161200501436</v>
      </c>
      <c r="G13" s="169">
        <v>11.5735814</v>
      </c>
      <c r="H13" s="171">
        <v>-2.5385594086081227</v>
      </c>
      <c r="J13" s="172">
        <v>265.82710173</v>
      </c>
      <c r="K13" s="171">
        <v>15.077924415240005</v>
      </c>
    </row>
    <row r="14" spans="1:11" ht="15.75" customHeight="1">
      <c r="A14" s="387" t="s">
        <v>38</v>
      </c>
      <c r="B14" s="190" t="s">
        <v>31</v>
      </c>
      <c r="C14" s="191">
        <v>27626.7757</v>
      </c>
      <c r="D14" s="192">
        <v>-0.22589932552962466</v>
      </c>
      <c r="E14" s="193">
        <v>14409.2733</v>
      </c>
      <c r="F14" s="194">
        <v>4.414120503913892</v>
      </c>
      <c r="G14" s="193">
        <v>1354.1205</v>
      </c>
      <c r="H14" s="195">
        <v>-14.497599389589922</v>
      </c>
      <c r="J14" s="196">
        <v>22854.0035</v>
      </c>
      <c r="K14" s="195">
        <v>2.6256209210599195</v>
      </c>
    </row>
    <row r="15" spans="1:11" ht="15.75" customHeight="1">
      <c r="A15" s="392"/>
      <c r="B15" s="173" t="s">
        <v>39</v>
      </c>
      <c r="C15" s="167">
        <v>403.1145</v>
      </c>
      <c r="D15" s="168">
        <v>-0.9663966085588811</v>
      </c>
      <c r="E15" s="169">
        <v>204.0133</v>
      </c>
      <c r="F15" s="170">
        <v>4.132249543813089</v>
      </c>
      <c r="G15" s="169">
        <v>17.9602</v>
      </c>
      <c r="H15" s="171">
        <v>-15.844961530892434</v>
      </c>
      <c r="J15" s="172">
        <v>638.1697</v>
      </c>
      <c r="K15" s="171">
        <v>0.2874404053426787</v>
      </c>
    </row>
    <row r="16" spans="1:12" ht="15.75" customHeight="1">
      <c r="A16" s="392"/>
      <c r="B16" s="173" t="s">
        <v>126</v>
      </c>
      <c r="C16" s="167">
        <v>14800.2615</v>
      </c>
      <c r="D16" s="168">
        <v>-1.1906338280519577</v>
      </c>
      <c r="E16" s="169">
        <v>7794.5806</v>
      </c>
      <c r="F16" s="170">
        <v>3.4494915751284196</v>
      </c>
      <c r="G16" s="169">
        <v>723.8135</v>
      </c>
      <c r="H16" s="171">
        <v>-15.449331462927077</v>
      </c>
      <c r="J16" s="172">
        <v>12445.7267</v>
      </c>
      <c r="K16" s="171">
        <v>1.6497099068703704</v>
      </c>
      <c r="L16" s="174"/>
    </row>
    <row r="17" spans="1:11" ht="15.75" customHeight="1">
      <c r="A17" s="392"/>
      <c r="B17" s="173" t="s">
        <v>40</v>
      </c>
      <c r="C17" s="167">
        <v>3324.7791</v>
      </c>
      <c r="D17" s="168">
        <v>1.167264820459991</v>
      </c>
      <c r="E17" s="169">
        <v>1545.1645</v>
      </c>
      <c r="F17" s="170">
        <v>6.644729409008846</v>
      </c>
      <c r="G17" s="169">
        <v>168.747</v>
      </c>
      <c r="H17" s="171">
        <v>-12.753381609792058</v>
      </c>
      <c r="J17" s="172">
        <v>1653.5987</v>
      </c>
      <c r="K17" s="171">
        <v>6.647451278051648</v>
      </c>
    </row>
    <row r="18" spans="1:12" ht="15.75" customHeight="1">
      <c r="A18" s="392"/>
      <c r="B18" s="175" t="s">
        <v>35</v>
      </c>
      <c r="C18" s="176">
        <v>9069.7655</v>
      </c>
      <c r="D18" s="177">
        <v>0.865857352372501</v>
      </c>
      <c r="E18" s="178">
        <v>4856.6027</v>
      </c>
      <c r="F18" s="179">
        <v>5.272562273695328</v>
      </c>
      <c r="G18" s="178">
        <v>442.1098</v>
      </c>
      <c r="H18" s="180">
        <v>-13.540988114056091</v>
      </c>
      <c r="J18" s="181">
        <v>8087.0816</v>
      </c>
      <c r="K18" s="180">
        <v>3.5128690272704404</v>
      </c>
      <c r="L18" s="197"/>
    </row>
    <row r="19" spans="1:11" ht="15.75" customHeight="1">
      <c r="A19" s="392"/>
      <c r="B19" s="182" t="s">
        <v>36</v>
      </c>
      <c r="C19" s="198">
        <v>382.3232</v>
      </c>
      <c r="D19" s="184">
        <v>-0.9167559476142486</v>
      </c>
      <c r="E19" s="185">
        <v>195.5496</v>
      </c>
      <c r="F19" s="186">
        <v>4.115595967835105</v>
      </c>
      <c r="G19" s="185">
        <v>17.0935</v>
      </c>
      <c r="H19" s="187">
        <v>-15.881342670282024</v>
      </c>
      <c r="J19" s="188">
        <v>601.4604</v>
      </c>
      <c r="K19" s="187">
        <v>0.41101946182160987</v>
      </c>
    </row>
    <row r="20" spans="1:11" ht="15.75" customHeight="1">
      <c r="A20" s="393"/>
      <c r="B20" s="173" t="s">
        <v>37</v>
      </c>
      <c r="C20" s="167">
        <v>28.8551</v>
      </c>
      <c r="D20" s="168">
        <v>13.829518647384148</v>
      </c>
      <c r="E20" s="169">
        <v>8.9122</v>
      </c>
      <c r="F20" s="170">
        <v>22.435465922984974</v>
      </c>
      <c r="G20" s="169">
        <v>1.49</v>
      </c>
      <c r="H20" s="171">
        <v>-3.4974093264248722</v>
      </c>
      <c r="J20" s="172">
        <v>29.4268</v>
      </c>
      <c r="K20" s="171">
        <v>12.949756266072995</v>
      </c>
    </row>
    <row r="21" spans="1:11" ht="15.75" customHeight="1">
      <c r="A21" s="387" t="s">
        <v>41</v>
      </c>
      <c r="B21" s="190" t="s">
        <v>31</v>
      </c>
      <c r="C21" s="191">
        <v>37488.0754</v>
      </c>
      <c r="D21" s="192">
        <v>-1.9613209212556484</v>
      </c>
      <c r="E21" s="193">
        <v>19347.6267</v>
      </c>
      <c r="F21" s="194">
        <v>2.3611676731079427</v>
      </c>
      <c r="G21" s="193">
        <v>1783.3101</v>
      </c>
      <c r="H21" s="195">
        <v>-16.120848509974067</v>
      </c>
      <c r="J21" s="196">
        <v>39562.9363</v>
      </c>
      <c r="K21" s="195">
        <v>-0.040233851705338</v>
      </c>
    </row>
    <row r="22" spans="1:11" ht="15.75" customHeight="1">
      <c r="A22" s="394"/>
      <c r="B22" s="173" t="s">
        <v>39</v>
      </c>
      <c r="C22" s="167">
        <v>6338.619</v>
      </c>
      <c r="D22" s="168">
        <v>-1.910287782709645</v>
      </c>
      <c r="E22" s="169">
        <v>2955.6531</v>
      </c>
      <c r="F22" s="170">
        <v>3.050682620059405</v>
      </c>
      <c r="G22" s="169">
        <v>259.0353</v>
      </c>
      <c r="H22" s="171">
        <v>-16.622338756219875</v>
      </c>
      <c r="J22" s="172">
        <v>11485.6085</v>
      </c>
      <c r="K22" s="171">
        <v>-0.6694172011373496</v>
      </c>
    </row>
    <row r="23" spans="1:12" ht="15.75" customHeight="1">
      <c r="A23" s="394"/>
      <c r="B23" s="173" t="s">
        <v>126</v>
      </c>
      <c r="C23" s="167">
        <v>24259.4641</v>
      </c>
      <c r="D23" s="168">
        <v>-2.2845998682271045</v>
      </c>
      <c r="E23" s="169">
        <v>13133.1756</v>
      </c>
      <c r="F23" s="170">
        <v>1.8158564420115653</v>
      </c>
      <c r="G23" s="169">
        <v>1170.4654</v>
      </c>
      <c r="H23" s="171">
        <v>-16.43126909491282</v>
      </c>
      <c r="J23" s="172">
        <v>24321.636</v>
      </c>
      <c r="K23" s="171">
        <v>-0.4568815932110937</v>
      </c>
      <c r="L23" s="174"/>
    </row>
    <row r="24" spans="1:11" ht="15.75" customHeight="1">
      <c r="A24" s="394"/>
      <c r="B24" s="173" t="s">
        <v>40</v>
      </c>
      <c r="C24" s="167">
        <v>6699.8298</v>
      </c>
      <c r="D24" s="168">
        <v>-1.2123091056313768</v>
      </c>
      <c r="E24" s="169">
        <v>3194.7799</v>
      </c>
      <c r="F24" s="170">
        <v>3.666234548245768</v>
      </c>
      <c r="G24" s="169">
        <v>343.2321</v>
      </c>
      <c r="H24" s="171">
        <v>-15.009330270785853</v>
      </c>
      <c r="J24" s="172">
        <v>3515.6055</v>
      </c>
      <c r="K24" s="171">
        <v>4.252901438282123</v>
      </c>
    </row>
    <row r="25" spans="1:11" ht="15.75" customHeight="1">
      <c r="A25" s="199" t="s">
        <v>42</v>
      </c>
      <c r="B25" s="175" t="s">
        <v>35</v>
      </c>
      <c r="C25" s="176">
        <v>11335.0837</v>
      </c>
      <c r="D25" s="177">
        <v>0.02286434318961028</v>
      </c>
      <c r="E25" s="178">
        <v>6016.2669</v>
      </c>
      <c r="F25" s="179">
        <v>4.209329726607962</v>
      </c>
      <c r="G25" s="178">
        <v>541.1915</v>
      </c>
      <c r="H25" s="180">
        <v>-14.152728691712724</v>
      </c>
      <c r="J25" s="181">
        <v>11054.427</v>
      </c>
      <c r="K25" s="180">
        <v>1.9171682187045178</v>
      </c>
    </row>
    <row r="26" spans="1:11" ht="15.75" customHeight="1">
      <c r="A26" s="200" t="s">
        <v>43</v>
      </c>
      <c r="B26" s="182" t="s">
        <v>36</v>
      </c>
      <c r="C26" s="198">
        <v>16593.9673</v>
      </c>
      <c r="D26" s="184">
        <v>-1.9568880059962765</v>
      </c>
      <c r="E26" s="185">
        <v>7589.4542</v>
      </c>
      <c r="F26" s="186">
        <v>2.9778393934383445</v>
      </c>
      <c r="G26" s="185">
        <v>661.8991</v>
      </c>
      <c r="H26" s="187">
        <v>-16.42320899958736</v>
      </c>
      <c r="J26" s="188">
        <v>28865.5324</v>
      </c>
      <c r="K26" s="187">
        <v>-0.8026619435148206</v>
      </c>
    </row>
    <row r="27" spans="1:11" ht="15.75" customHeight="1">
      <c r="A27" s="201"/>
      <c r="B27" s="173" t="s">
        <v>37</v>
      </c>
      <c r="C27" s="167">
        <v>190.1625</v>
      </c>
      <c r="D27" s="168">
        <v>13.679024774001931</v>
      </c>
      <c r="E27" s="169">
        <v>64.0181</v>
      </c>
      <c r="F27" s="170">
        <v>22.087137942345407</v>
      </c>
      <c r="G27" s="169">
        <v>10.5773</v>
      </c>
      <c r="H27" s="171">
        <v>-3.1462608393081126</v>
      </c>
      <c r="J27" s="172">
        <v>240.0863</v>
      </c>
      <c r="K27" s="171">
        <v>14.114664927677296</v>
      </c>
    </row>
    <row r="28" spans="1:11" ht="15.75" customHeight="1" thickBot="1">
      <c r="A28" s="382" t="s">
        <v>14</v>
      </c>
      <c r="B28" s="383"/>
      <c r="C28" s="202">
        <v>3692.4891333333335</v>
      </c>
      <c r="D28" s="203">
        <v>-2.205354105545183</v>
      </c>
      <c r="E28" s="204">
        <v>1266.65685</v>
      </c>
      <c r="F28" s="203">
        <v>4.380824357794751</v>
      </c>
      <c r="G28" s="204">
        <v>163.63161666666667</v>
      </c>
      <c r="H28" s="205">
        <v>-15.554611529505408</v>
      </c>
      <c r="J28" s="202">
        <v>1549.02295</v>
      </c>
      <c r="K28" s="205">
        <v>1.724202978215942</v>
      </c>
    </row>
    <row r="29" spans="1:11" ht="15.75" customHeight="1">
      <c r="A29" s="14"/>
      <c r="B29" s="206"/>
      <c r="C29" s="207"/>
      <c r="D29" s="208"/>
      <c r="E29" s="207"/>
      <c r="F29" s="208"/>
      <c r="G29" s="207"/>
      <c r="H29" s="208"/>
      <c r="J29" s="207"/>
      <c r="K29" s="208"/>
    </row>
    <row r="30" spans="1:11" s="209" customFormat="1" ht="15.75" customHeight="1" thickBot="1">
      <c r="A30" s="153" t="s">
        <v>44</v>
      </c>
      <c r="B30" s="206"/>
      <c r="C30" s="207"/>
      <c r="D30" s="208"/>
      <c r="E30" s="207"/>
      <c r="F30" s="208"/>
      <c r="G30" s="207"/>
      <c r="H30" s="208"/>
      <c r="J30" s="207"/>
      <c r="K30" s="208"/>
    </row>
    <row r="31" spans="1:11" s="78" customFormat="1" ht="15.75" customHeight="1">
      <c r="A31" s="156"/>
      <c r="B31" s="210"/>
      <c r="C31" s="10" t="s">
        <v>2</v>
      </c>
      <c r="D31" s="11"/>
      <c r="E31" s="12" t="s">
        <v>3</v>
      </c>
      <c r="F31" s="11"/>
      <c r="G31" s="12" t="s">
        <v>4</v>
      </c>
      <c r="H31" s="13"/>
      <c r="J31" s="158" t="s">
        <v>5</v>
      </c>
      <c r="K31" s="13"/>
    </row>
    <row r="32" spans="1:11" ht="23.25" customHeight="1" thickBot="1">
      <c r="A32" s="159"/>
      <c r="B32" s="211"/>
      <c r="C32" s="161"/>
      <c r="D32" s="162" t="s">
        <v>133</v>
      </c>
      <c r="E32" s="163"/>
      <c r="F32" s="162" t="s">
        <v>133</v>
      </c>
      <c r="G32" s="163"/>
      <c r="H32" s="164" t="s">
        <v>133</v>
      </c>
      <c r="J32" s="165"/>
      <c r="K32" s="164" t="s">
        <v>133</v>
      </c>
    </row>
    <row r="33" spans="1:11" ht="15.75" customHeight="1">
      <c r="A33" s="389" t="s">
        <v>45</v>
      </c>
      <c r="B33" s="190" t="s">
        <v>31</v>
      </c>
      <c r="C33" s="191">
        <v>157624.6469611637</v>
      </c>
      <c r="D33" s="192">
        <v>2.674985823909239</v>
      </c>
      <c r="E33" s="193">
        <v>247064.23763271008</v>
      </c>
      <c r="F33" s="194">
        <v>0.45819518025579953</v>
      </c>
      <c r="G33" s="193">
        <v>183272.36958423987</v>
      </c>
      <c r="H33" s="195">
        <v>1.154608310471744</v>
      </c>
      <c r="J33" s="196">
        <v>458892.9510696404</v>
      </c>
      <c r="K33" s="195">
        <v>-0.09217880858422234</v>
      </c>
    </row>
    <row r="34" spans="1:11" ht="15.75" customHeight="1">
      <c r="A34" s="390"/>
      <c r="B34" s="173" t="s">
        <v>32</v>
      </c>
      <c r="C34" s="167">
        <v>57222.23915368958</v>
      </c>
      <c r="D34" s="168">
        <v>2.823887756668171</v>
      </c>
      <c r="E34" s="169">
        <v>90177.17059517738</v>
      </c>
      <c r="F34" s="170">
        <v>0.7446625992352693</v>
      </c>
      <c r="G34" s="169">
        <v>62338.832921143905</v>
      </c>
      <c r="H34" s="171">
        <v>0.48769591411739555</v>
      </c>
      <c r="J34" s="172">
        <v>214128.3039169949</v>
      </c>
      <c r="K34" s="171">
        <v>-0.0034634482313720127</v>
      </c>
    </row>
    <row r="35" spans="1:11" ht="15.75" customHeight="1">
      <c r="A35" s="390"/>
      <c r="B35" s="173" t="s">
        <v>33</v>
      </c>
      <c r="C35" s="167">
        <v>56596.10453026474</v>
      </c>
      <c r="D35" s="168">
        <v>2.4065207728857416</v>
      </c>
      <c r="E35" s="169">
        <v>88839.7701295343</v>
      </c>
      <c r="F35" s="170">
        <v>0.4499398153612617</v>
      </c>
      <c r="G35" s="169">
        <v>70747.80259968097</v>
      </c>
      <c r="H35" s="171">
        <v>1.3074806018234568</v>
      </c>
      <c r="J35" s="172">
        <v>136308.32245061314</v>
      </c>
      <c r="K35" s="171">
        <v>-0.7286135877905906</v>
      </c>
    </row>
    <row r="36" spans="1:11" ht="15.75" customHeight="1">
      <c r="A36" s="390"/>
      <c r="B36" s="173" t="s">
        <v>34</v>
      </c>
      <c r="C36" s="167">
        <v>11954.841632303065</v>
      </c>
      <c r="D36" s="168">
        <v>2.652621469063419</v>
      </c>
      <c r="E36" s="169">
        <v>16579.728384210768</v>
      </c>
      <c r="F36" s="170">
        <v>0.7897448740628761</v>
      </c>
      <c r="G36" s="169">
        <v>13587.414475829191</v>
      </c>
      <c r="H36" s="171">
        <v>2.1614831675495623</v>
      </c>
      <c r="J36" s="172">
        <v>15938.001420185543</v>
      </c>
      <c r="K36" s="171">
        <v>2.824310572742533</v>
      </c>
    </row>
    <row r="37" spans="1:11" ht="15.75" customHeight="1">
      <c r="A37" s="390"/>
      <c r="B37" s="175" t="s">
        <v>35</v>
      </c>
      <c r="C37" s="176">
        <v>28274.156151883595</v>
      </c>
      <c r="D37" s="177">
        <v>2.920972994540037</v>
      </c>
      <c r="E37" s="178">
        <v>46839.366617722866</v>
      </c>
      <c r="F37" s="179">
        <v>-0.21311456428001918</v>
      </c>
      <c r="G37" s="178">
        <v>33166.604893084535</v>
      </c>
      <c r="H37" s="180">
        <v>1.5950330561800001</v>
      </c>
      <c r="J37" s="181">
        <v>77918.29956231442</v>
      </c>
      <c r="K37" s="180">
        <v>0.3258581340940765</v>
      </c>
    </row>
    <row r="38" spans="1:11" ht="15.75" customHeight="1">
      <c r="A38" s="390"/>
      <c r="B38" s="182" t="s">
        <v>36</v>
      </c>
      <c r="C38" s="183">
        <v>3019.373989256786</v>
      </c>
      <c r="D38" s="184">
        <v>0.3577821223705655</v>
      </c>
      <c r="E38" s="185">
        <v>4076.6149665554644</v>
      </c>
      <c r="F38" s="186">
        <v>-1.2572359592585514</v>
      </c>
      <c r="G38" s="185">
        <v>2724.4197575101875</v>
      </c>
      <c r="H38" s="187">
        <v>-0.9578401654397766</v>
      </c>
      <c r="J38" s="188">
        <v>12883.928411002562</v>
      </c>
      <c r="K38" s="187">
        <v>-2.3163626048056187</v>
      </c>
    </row>
    <row r="39" spans="1:11" ht="15.75" customHeight="1">
      <c r="A39" s="391"/>
      <c r="B39" s="173" t="s">
        <v>37</v>
      </c>
      <c r="C39" s="189">
        <v>557.9315037659239</v>
      </c>
      <c r="D39" s="168">
        <v>17.464835194645232</v>
      </c>
      <c r="E39" s="169">
        <v>551.5869395093075</v>
      </c>
      <c r="F39" s="170">
        <v>18.069207407836643</v>
      </c>
      <c r="G39" s="169">
        <v>707.2949369910888</v>
      </c>
      <c r="H39" s="171">
        <v>15.413573620358363</v>
      </c>
      <c r="J39" s="172">
        <v>1716.0953085298058</v>
      </c>
      <c r="K39" s="171">
        <v>13.127378781118338</v>
      </c>
    </row>
    <row r="40" spans="1:11" ht="15.75" customHeight="1">
      <c r="A40" s="387" t="s">
        <v>46</v>
      </c>
      <c r="B40" s="190" t="s">
        <v>31</v>
      </c>
      <c r="C40" s="212">
        <v>10.152521523105543</v>
      </c>
      <c r="D40" s="192">
        <v>0.24953634430346483</v>
      </c>
      <c r="E40" s="213">
        <v>15.274560509422896</v>
      </c>
      <c r="F40" s="194">
        <v>-1.9348924451524283</v>
      </c>
      <c r="G40" s="213">
        <v>10.898322318924306</v>
      </c>
      <c r="H40" s="195">
        <v>-0.6705362965634549</v>
      </c>
      <c r="J40" s="214">
        <v>25.54057465707658</v>
      </c>
      <c r="K40" s="195">
        <v>-1.7345300117997908</v>
      </c>
    </row>
    <row r="41" spans="1:11" ht="15.75" customHeight="1">
      <c r="A41" s="388"/>
      <c r="B41" s="173" t="s">
        <v>39</v>
      </c>
      <c r="C41" s="215">
        <v>1.716624957072769</v>
      </c>
      <c r="D41" s="168">
        <v>0.30172032439691066</v>
      </c>
      <c r="E41" s="216">
        <v>2.333428426175566</v>
      </c>
      <c r="F41" s="170">
        <v>-1.274316183953374</v>
      </c>
      <c r="G41" s="216">
        <v>1.5830394228010336</v>
      </c>
      <c r="H41" s="171">
        <v>-1.264399686061651</v>
      </c>
      <c r="J41" s="217">
        <v>7.414743919707581</v>
      </c>
      <c r="K41" s="171">
        <v>-2.3530488411552284</v>
      </c>
    </row>
    <row r="42" spans="1:11" ht="15.75" customHeight="1">
      <c r="A42" s="388"/>
      <c r="B42" s="173" t="s">
        <v>126</v>
      </c>
      <c r="C42" s="215">
        <v>6.569948677980311</v>
      </c>
      <c r="D42" s="168">
        <v>-0.08103282337914663</v>
      </c>
      <c r="E42" s="216">
        <v>10.36837688123662</v>
      </c>
      <c r="F42" s="170">
        <v>-2.457317166792066</v>
      </c>
      <c r="G42" s="216">
        <v>7.15305161583993</v>
      </c>
      <c r="H42" s="171">
        <v>-1.0381355113473347</v>
      </c>
      <c r="J42" s="217">
        <v>15.701275439463307</v>
      </c>
      <c r="K42" s="171">
        <v>-2.14411566527005</v>
      </c>
    </row>
    <row r="43" spans="1:11" ht="15.75" customHeight="1">
      <c r="A43" s="388"/>
      <c r="B43" s="173" t="s">
        <v>40</v>
      </c>
      <c r="C43" s="215">
        <v>1.8144480750175802</v>
      </c>
      <c r="D43" s="168">
        <v>1.0154390261667032</v>
      </c>
      <c r="E43" s="216">
        <v>2.522214205054826</v>
      </c>
      <c r="F43" s="170">
        <v>-0.6845987411437875</v>
      </c>
      <c r="G43" s="216">
        <v>2.0975903495422696</v>
      </c>
      <c r="H43" s="171">
        <v>0.6457205877027548</v>
      </c>
      <c r="J43" s="217">
        <v>2.2695632107968446</v>
      </c>
      <c r="K43" s="171">
        <v>2.4858375745718178</v>
      </c>
    </row>
    <row r="44" spans="1:11" ht="15.75" customHeight="1">
      <c r="A44" s="199" t="s">
        <v>47</v>
      </c>
      <c r="B44" s="175" t="s">
        <v>35</v>
      </c>
      <c r="C44" s="218">
        <v>3.069767652848159</v>
      </c>
      <c r="D44" s="177">
        <v>2.278466707819149</v>
      </c>
      <c r="E44" s="219">
        <v>4.749721205076181</v>
      </c>
      <c r="F44" s="179">
        <v>-0.16429706532969135</v>
      </c>
      <c r="G44" s="219">
        <v>3.307377333455423</v>
      </c>
      <c r="H44" s="180">
        <v>1.6601058544274423</v>
      </c>
      <c r="J44" s="220">
        <v>7.13638684307421</v>
      </c>
      <c r="K44" s="180">
        <v>0.1896945218925623</v>
      </c>
    </row>
    <row r="45" spans="1:11" ht="15.75" customHeight="1">
      <c r="A45" s="200" t="s">
        <v>48</v>
      </c>
      <c r="B45" s="182" t="s">
        <v>36</v>
      </c>
      <c r="C45" s="221">
        <v>4.493978641724551</v>
      </c>
      <c r="D45" s="184">
        <v>0.25406922564765466</v>
      </c>
      <c r="E45" s="222">
        <v>5.991720804257286</v>
      </c>
      <c r="F45" s="186">
        <v>-1.3441022074584055</v>
      </c>
      <c r="G45" s="222">
        <v>4.045056288531036</v>
      </c>
      <c r="H45" s="187">
        <v>-1.0285907683229283</v>
      </c>
      <c r="J45" s="223">
        <v>18.634670583802517</v>
      </c>
      <c r="K45" s="187">
        <v>-2.4840351143099184</v>
      </c>
    </row>
    <row r="46" spans="1:11" ht="15.75" customHeight="1">
      <c r="A46" s="224" t="s">
        <v>49</v>
      </c>
      <c r="B46" s="173" t="s">
        <v>37</v>
      </c>
      <c r="C46" s="225">
        <v>0.05149981303488196</v>
      </c>
      <c r="D46" s="168">
        <v>16.242585403591917</v>
      </c>
      <c r="E46" s="216">
        <v>0.0505409969558843</v>
      </c>
      <c r="F46" s="170">
        <v>16.963186191993714</v>
      </c>
      <c r="G46" s="216">
        <v>0.06464093074107417</v>
      </c>
      <c r="H46" s="171">
        <v>14.693935234287878</v>
      </c>
      <c r="J46" s="217">
        <v>0.15499208710884496</v>
      </c>
      <c r="K46" s="171">
        <v>12.180446331061205</v>
      </c>
    </row>
    <row r="47" spans="1:11" ht="15.75" customHeight="1">
      <c r="A47" s="387" t="s">
        <v>50</v>
      </c>
      <c r="B47" s="190" t="s">
        <v>31</v>
      </c>
      <c r="C47" s="191">
        <v>15525.664890484082</v>
      </c>
      <c r="D47" s="192">
        <v>2.4194121669307975</v>
      </c>
      <c r="E47" s="193">
        <v>16174.883557552825</v>
      </c>
      <c r="F47" s="194">
        <v>2.440304900568009</v>
      </c>
      <c r="G47" s="193">
        <v>16816.567194567004</v>
      </c>
      <c r="H47" s="195">
        <v>1.83746548001551</v>
      </c>
      <c r="J47" s="196">
        <v>17967.213237408265</v>
      </c>
      <c r="K47" s="195">
        <v>1.6713411164804626</v>
      </c>
    </row>
    <row r="48" spans="1:11" ht="15.75" customHeight="1">
      <c r="A48" s="388"/>
      <c r="B48" s="173" t="s">
        <v>32</v>
      </c>
      <c r="C48" s="167">
        <v>33334.15311126919</v>
      </c>
      <c r="D48" s="168">
        <v>2.514580432034492</v>
      </c>
      <c r="E48" s="169">
        <v>38645.78385332162</v>
      </c>
      <c r="F48" s="170">
        <v>2.045039046729258</v>
      </c>
      <c r="G48" s="169">
        <v>39379.20434782441</v>
      </c>
      <c r="H48" s="171">
        <v>1.7745327871690648</v>
      </c>
      <c r="J48" s="172">
        <v>28878.718703671642</v>
      </c>
      <c r="K48" s="171">
        <v>2.40620456147343</v>
      </c>
    </row>
    <row r="49" spans="1:11" ht="15.75" customHeight="1">
      <c r="A49" s="388"/>
      <c r="B49" s="173" t="s">
        <v>33</v>
      </c>
      <c r="C49" s="167">
        <v>8614.390660303168</v>
      </c>
      <c r="D49" s="168">
        <v>2.489570965908598</v>
      </c>
      <c r="E49" s="169">
        <v>8568.33920556122</v>
      </c>
      <c r="F49" s="170">
        <v>2.980497252802209</v>
      </c>
      <c r="G49" s="169">
        <v>9890.576274189736</v>
      </c>
      <c r="H49" s="171">
        <v>2.3702222318575394</v>
      </c>
      <c r="J49" s="172">
        <v>8681.353497437425</v>
      </c>
      <c r="K49" s="171">
        <v>1.4465170767222588</v>
      </c>
    </row>
    <row r="50" spans="1:11" ht="15.75" customHeight="1">
      <c r="A50" s="388"/>
      <c r="B50" s="173" t="s">
        <v>34</v>
      </c>
      <c r="C50" s="167">
        <v>6588.693166205506</v>
      </c>
      <c r="D50" s="168">
        <v>1.6207249690541232</v>
      </c>
      <c r="E50" s="169">
        <v>6573.481487410134</v>
      </c>
      <c r="F50" s="170">
        <v>1.4845065282109715</v>
      </c>
      <c r="G50" s="169">
        <v>6477.630142984878</v>
      </c>
      <c r="H50" s="171">
        <v>1.5060377838181296</v>
      </c>
      <c r="J50" s="172">
        <v>7022.497256020336</v>
      </c>
      <c r="K50" s="171">
        <v>0.3302631916575365</v>
      </c>
    </row>
    <row r="51" spans="1:11" ht="15.75" customHeight="1">
      <c r="A51" s="199" t="s">
        <v>51</v>
      </c>
      <c r="B51" s="175" t="s">
        <v>35</v>
      </c>
      <c r="C51" s="176">
        <v>9210.51993158198</v>
      </c>
      <c r="D51" s="177">
        <v>0.6281931157184175</v>
      </c>
      <c r="E51" s="178">
        <v>9861.498095438552</v>
      </c>
      <c r="F51" s="179">
        <v>-0.04889783666099845</v>
      </c>
      <c r="G51" s="178">
        <v>10028.06802767597</v>
      </c>
      <c r="H51" s="180">
        <v>-0.06401016180389263</v>
      </c>
      <c r="J51" s="181">
        <v>10918.452331088713</v>
      </c>
      <c r="K51" s="180">
        <v>0.13590580633197646</v>
      </c>
    </row>
    <row r="52" spans="1:11" ht="15.75" customHeight="1">
      <c r="A52" s="200" t="s">
        <v>52</v>
      </c>
      <c r="B52" s="182" t="s">
        <v>36</v>
      </c>
      <c r="C52" s="183">
        <v>671.8710145222475</v>
      </c>
      <c r="D52" s="184">
        <v>0.10345006195156259</v>
      </c>
      <c r="E52" s="185">
        <v>680.3746535818083</v>
      </c>
      <c r="F52" s="186">
        <v>0.08804972651763876</v>
      </c>
      <c r="G52" s="185">
        <v>673.5183797651334</v>
      </c>
      <c r="H52" s="187">
        <v>0.07148590025383328</v>
      </c>
      <c r="J52" s="188">
        <v>691.3955550253422</v>
      </c>
      <c r="K52" s="187">
        <v>0.1719436501508511</v>
      </c>
    </row>
    <row r="53" spans="1:11" ht="15.75" customHeight="1">
      <c r="A53" s="226" t="s">
        <v>53</v>
      </c>
      <c r="B53" s="175" t="s">
        <v>37</v>
      </c>
      <c r="C53" s="227">
        <v>10833.660762768684</v>
      </c>
      <c r="D53" s="177">
        <v>1.0514647336943312</v>
      </c>
      <c r="E53" s="178">
        <v>10913.653721369425</v>
      </c>
      <c r="F53" s="179">
        <v>0.9456148142436831</v>
      </c>
      <c r="G53" s="178">
        <v>10941.905212105168</v>
      </c>
      <c r="H53" s="180">
        <v>0.627442405389985</v>
      </c>
      <c r="J53" s="181">
        <v>11072.147878908543</v>
      </c>
      <c r="K53" s="180">
        <v>0.8441154238793018</v>
      </c>
    </row>
    <row r="54" spans="1:11" ht="16.5" customHeight="1">
      <c r="A54" s="384" t="s">
        <v>54</v>
      </c>
      <c r="B54" s="228" t="s">
        <v>31</v>
      </c>
      <c r="C54" s="229">
        <v>21067.507202789504</v>
      </c>
      <c r="D54" s="192">
        <v>0.6379793251959853</v>
      </c>
      <c r="E54" s="230">
        <v>21718.34779395155</v>
      </c>
      <c r="F54" s="194">
        <v>0.4261605212513757</v>
      </c>
      <c r="G54" s="230">
        <v>22146.591921029183</v>
      </c>
      <c r="H54" s="195">
        <v>-0.09590218080384716</v>
      </c>
      <c r="I54" s="231"/>
      <c r="J54" s="232">
        <v>31103.334380783657</v>
      </c>
      <c r="K54" s="195">
        <v>-0.9697248038641106</v>
      </c>
    </row>
    <row r="55" spans="1:11" ht="16.5" customHeight="1">
      <c r="A55" s="385"/>
      <c r="B55" s="233" t="s">
        <v>32</v>
      </c>
      <c r="C55" s="207">
        <v>524150.077112086</v>
      </c>
      <c r="D55" s="168">
        <v>1.5375119989179211</v>
      </c>
      <c r="E55" s="234">
        <v>559882.7667019748</v>
      </c>
      <c r="F55" s="170">
        <v>0.9851508809631326</v>
      </c>
      <c r="G55" s="234">
        <v>567956.0367924634</v>
      </c>
      <c r="H55" s="171">
        <v>0.8343965178935235</v>
      </c>
      <c r="I55" s="231"/>
      <c r="J55" s="235">
        <v>519751.4971519331</v>
      </c>
      <c r="K55" s="171">
        <v>1.4291315063695578</v>
      </c>
    </row>
    <row r="56" spans="1:11" ht="16.5" customHeight="1">
      <c r="A56" s="385"/>
      <c r="B56" s="233" t="s">
        <v>33</v>
      </c>
      <c r="C56" s="207">
        <v>14120.054633291445</v>
      </c>
      <c r="D56" s="168">
        <v>1.3548596075368238</v>
      </c>
      <c r="E56" s="234">
        <v>14436.890085786014</v>
      </c>
      <c r="F56" s="170">
        <v>1.3542683001365248</v>
      </c>
      <c r="G56" s="234">
        <v>15993.867639937636</v>
      </c>
      <c r="H56" s="171">
        <v>1.1813354336398731</v>
      </c>
      <c r="I56" s="231"/>
      <c r="J56" s="235">
        <v>16965.238337750096</v>
      </c>
      <c r="K56" s="171">
        <v>-0.6558634493263185</v>
      </c>
    </row>
    <row r="57" spans="1:11" ht="16.5" customHeight="1">
      <c r="A57" s="385"/>
      <c r="B57" s="233" t="s">
        <v>34</v>
      </c>
      <c r="C57" s="207">
        <v>13277.009235891792</v>
      </c>
      <c r="D57" s="168">
        <v>-0.7695148769672642</v>
      </c>
      <c r="E57" s="234">
        <v>13591.32087813304</v>
      </c>
      <c r="F57" s="170">
        <v>-1.3498677799844927</v>
      </c>
      <c r="G57" s="234">
        <v>13175.526658251702</v>
      </c>
      <c r="H57" s="171">
        <v>-1.1186187844975564</v>
      </c>
      <c r="I57" s="231"/>
      <c r="J57" s="235">
        <v>14930.061312336542</v>
      </c>
      <c r="K57" s="171">
        <v>-1.9224471429124748</v>
      </c>
    </row>
    <row r="58" spans="1:11" ht="16.5" customHeight="1">
      <c r="A58" s="385"/>
      <c r="B58" s="236" t="s">
        <v>35</v>
      </c>
      <c r="C58" s="237">
        <v>11510.993789751234</v>
      </c>
      <c r="D58" s="177">
        <v>-0.21281359904047292</v>
      </c>
      <c r="E58" s="238">
        <v>12216.235965935612</v>
      </c>
      <c r="F58" s="179">
        <v>-1.0583846643970247</v>
      </c>
      <c r="G58" s="238">
        <v>12275.469075781628</v>
      </c>
      <c r="H58" s="180">
        <v>-0.7711070718744537</v>
      </c>
      <c r="I58" s="231"/>
      <c r="J58" s="239">
        <v>14924.69598019142</v>
      </c>
      <c r="K58" s="180">
        <v>-1.407737485204592</v>
      </c>
    </row>
    <row r="59" spans="1:11" ht="16.5" customHeight="1">
      <c r="A59" s="385"/>
      <c r="B59" s="240" t="s">
        <v>36</v>
      </c>
      <c r="C59" s="241">
        <v>29161.206133449396</v>
      </c>
      <c r="D59" s="184">
        <v>-0.9473916677462455</v>
      </c>
      <c r="E59" s="242">
        <v>26405.946482120136</v>
      </c>
      <c r="F59" s="186">
        <v>-1.0056945443222105</v>
      </c>
      <c r="G59" s="242">
        <v>26080.15967473016</v>
      </c>
      <c r="H59" s="187">
        <v>-0.5731436082790395</v>
      </c>
      <c r="I59" s="231"/>
      <c r="J59" s="243">
        <v>33181.73697686498</v>
      </c>
      <c r="K59" s="187">
        <v>-1.0388480139136789</v>
      </c>
    </row>
    <row r="60" spans="1:11" ht="16.5" customHeight="1" thickBot="1">
      <c r="A60" s="386"/>
      <c r="B60" s="244" t="s">
        <v>37</v>
      </c>
      <c r="C60" s="245">
        <v>71396.5993810453</v>
      </c>
      <c r="D60" s="246">
        <v>0.9178647104364899</v>
      </c>
      <c r="E60" s="247">
        <v>78394.93899373892</v>
      </c>
      <c r="F60" s="248">
        <v>0.6584252985458079</v>
      </c>
      <c r="G60" s="247">
        <v>77675.04295302014</v>
      </c>
      <c r="H60" s="249">
        <v>0.9936001832946886</v>
      </c>
      <c r="I60" s="231"/>
      <c r="J60" s="250">
        <v>90335.03531814537</v>
      </c>
      <c r="K60" s="249">
        <v>1.8841724139304432</v>
      </c>
    </row>
    <row r="61" spans="1:10" ht="15.75" customHeight="1">
      <c r="A61" s="251" t="s">
        <v>55</v>
      </c>
      <c r="J61" s="209"/>
    </row>
    <row r="62" spans="1:10" ht="15.75" customHeight="1">
      <c r="A62" s="252"/>
      <c r="J62" s="209"/>
    </row>
    <row r="63" ht="15.75" customHeight="1">
      <c r="A63" s="251"/>
    </row>
    <row r="64" ht="15.75" customHeight="1">
      <c r="J64" s="209"/>
    </row>
  </sheetData>
  <sheetProtection/>
  <mergeCells count="9">
    <mergeCell ref="A1:K1"/>
    <mergeCell ref="A28:B28"/>
    <mergeCell ref="A54:A60"/>
    <mergeCell ref="A40:A43"/>
    <mergeCell ref="A47:A50"/>
    <mergeCell ref="A33:A39"/>
    <mergeCell ref="A7:A13"/>
    <mergeCell ref="A14:A20"/>
    <mergeCell ref="A21:A24"/>
  </mergeCells>
  <printOptions/>
  <pageMargins left="0.7874015748031497" right="0.5905511811023623" top="0.984251968503937" bottom="0.5905511811023623" header="0.5118110236220472" footer="0.5118110236220472"/>
  <pageSetup fitToHeight="1" fitToWidth="1" horizontalDpi="600" verticalDpi="600" orientation="portrait"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B1:Q61"/>
  <sheetViews>
    <sheetView zoomScalePageLayoutView="0" workbookViewId="0" topLeftCell="A1">
      <selection activeCell="B1" sqref="B1:J1"/>
    </sheetView>
  </sheetViews>
  <sheetFormatPr defaultColWidth="10.25390625" defaultRowHeight="15.75" customHeight="1"/>
  <cols>
    <col min="1" max="1" width="9.125" style="155" customWidth="1"/>
    <col min="2" max="2" width="10.125" style="8" customWidth="1"/>
    <col min="3" max="3" width="14.75390625" style="155" customWidth="1"/>
    <col min="4" max="4" width="14.25390625" style="155" customWidth="1"/>
    <col min="5" max="5" width="11.375" style="155" customWidth="1"/>
    <col min="6" max="6" width="14.25390625" style="155" customWidth="1"/>
    <col min="7" max="7" width="11.375" style="155" customWidth="1"/>
    <col min="8" max="8" width="14.25390625" style="155" customWidth="1"/>
    <col min="9" max="9" width="11.375" style="155" customWidth="1"/>
    <col min="10" max="10" width="2.125" style="155" customWidth="1"/>
    <col min="11" max="11" width="10.75390625" style="155" bestFit="1" customWidth="1"/>
    <col min="12" max="12" width="10.375" style="155" bestFit="1" customWidth="1"/>
    <col min="13" max="13" width="10.75390625" style="155" bestFit="1" customWidth="1"/>
    <col min="14" max="14" width="10.375" style="155" bestFit="1" customWidth="1"/>
    <col min="15" max="15" width="10.75390625" style="155" bestFit="1" customWidth="1"/>
    <col min="16" max="16" width="10.375" style="155" bestFit="1" customWidth="1"/>
    <col min="17" max="17" width="10.75390625" style="155" bestFit="1" customWidth="1"/>
    <col min="18" max="16384" width="10.25390625" style="155" customWidth="1"/>
  </cols>
  <sheetData>
    <row r="1" spans="2:10" s="152" customFormat="1" ht="15.75" customHeight="1">
      <c r="B1" s="395" t="s">
        <v>136</v>
      </c>
      <c r="C1" s="395"/>
      <c r="D1" s="395"/>
      <c r="E1" s="395"/>
      <c r="F1" s="395"/>
      <c r="G1" s="395"/>
      <c r="H1" s="395"/>
      <c r="I1" s="395"/>
      <c r="J1" s="395"/>
    </row>
    <row r="2" spans="2:9" ht="15.75" customHeight="1">
      <c r="B2" s="153"/>
      <c r="C2" s="154"/>
      <c r="D2" s="154"/>
      <c r="E2" s="154"/>
      <c r="F2" s="154"/>
      <c r="G2" s="154"/>
      <c r="H2" s="154"/>
      <c r="I2" s="154"/>
    </row>
    <row r="3" spans="2:9" ht="15.75" customHeight="1">
      <c r="B3" s="153" t="s">
        <v>56</v>
      </c>
      <c r="C3" s="154"/>
      <c r="D3" s="154"/>
      <c r="E3" s="154"/>
      <c r="F3" s="154"/>
      <c r="G3" s="154"/>
      <c r="H3" s="154"/>
      <c r="I3" s="154"/>
    </row>
    <row r="4" spans="2:9" ht="15.75" customHeight="1" thickBot="1">
      <c r="B4" s="153" t="s">
        <v>29</v>
      </c>
      <c r="C4" s="154"/>
      <c r="D4" s="154"/>
      <c r="E4" s="154"/>
      <c r="F4" s="154"/>
      <c r="G4" s="154"/>
      <c r="H4" s="154"/>
      <c r="I4" s="154"/>
    </row>
    <row r="5" spans="2:9" s="78" customFormat="1" ht="15.75" customHeight="1">
      <c r="B5" s="156"/>
      <c r="C5" s="157"/>
      <c r="D5" s="10" t="s">
        <v>57</v>
      </c>
      <c r="E5" s="11"/>
      <c r="F5" s="12" t="s">
        <v>3</v>
      </c>
      <c r="G5" s="11"/>
      <c r="H5" s="12" t="s">
        <v>4</v>
      </c>
      <c r="I5" s="13"/>
    </row>
    <row r="6" spans="2:9" ht="28.5" customHeight="1" thickBot="1">
      <c r="B6" s="159"/>
      <c r="C6" s="160"/>
      <c r="D6" s="161"/>
      <c r="E6" s="162" t="s">
        <v>133</v>
      </c>
      <c r="F6" s="163"/>
      <c r="G6" s="162" t="s">
        <v>133</v>
      </c>
      <c r="H6" s="163"/>
      <c r="I6" s="164" t="s">
        <v>133</v>
      </c>
    </row>
    <row r="7" spans="2:9" ht="15.75" customHeight="1">
      <c r="B7" s="389" t="s">
        <v>30</v>
      </c>
      <c r="C7" s="166" t="s">
        <v>31</v>
      </c>
      <c r="D7" s="167">
        <v>55510.78597538</v>
      </c>
      <c r="E7" s="168">
        <v>0.43743759065608856</v>
      </c>
      <c r="F7" s="169">
        <v>30530.50706575</v>
      </c>
      <c r="G7" s="170">
        <v>4.85423637006339</v>
      </c>
      <c r="H7" s="169">
        <v>2998.91541254</v>
      </c>
      <c r="I7" s="171">
        <v>-14.579598056414937</v>
      </c>
    </row>
    <row r="8" spans="2:11" ht="15.75" customHeight="1">
      <c r="B8" s="390"/>
      <c r="C8" s="173" t="s">
        <v>32</v>
      </c>
      <c r="D8" s="167">
        <v>20320.9920664</v>
      </c>
      <c r="E8" s="168">
        <v>0.5922547805548248</v>
      </c>
      <c r="F8" s="169">
        <v>11154.2030647</v>
      </c>
      <c r="G8" s="170">
        <v>5.173487163411124</v>
      </c>
      <c r="H8" s="169">
        <v>1020.0604012</v>
      </c>
      <c r="I8" s="171">
        <v>-15.142774820274255</v>
      </c>
      <c r="K8" s="174"/>
    </row>
    <row r="9" spans="2:11" ht="15.75" customHeight="1">
      <c r="B9" s="390"/>
      <c r="C9" s="173" t="s">
        <v>33</v>
      </c>
      <c r="D9" s="167">
        <v>19833.4754366</v>
      </c>
      <c r="E9" s="168">
        <v>0.1772637931150456</v>
      </c>
      <c r="F9" s="169">
        <v>10967.1730158</v>
      </c>
      <c r="G9" s="170">
        <v>4.831523498011279</v>
      </c>
      <c r="H9" s="169">
        <v>1157.6577315</v>
      </c>
      <c r="I9" s="171">
        <v>-14.450504456119234</v>
      </c>
      <c r="K9" s="174"/>
    </row>
    <row r="10" spans="2:9" ht="15.75" customHeight="1">
      <c r="B10" s="390"/>
      <c r="C10" s="173" t="s">
        <v>34</v>
      </c>
      <c r="D10" s="167">
        <v>4129.5387521</v>
      </c>
      <c r="E10" s="168">
        <v>0.34325558979378457</v>
      </c>
      <c r="F10" s="169">
        <v>2047.4113841</v>
      </c>
      <c r="G10" s="170">
        <v>5.17070476545743</v>
      </c>
      <c r="H10" s="169">
        <v>222.3330597</v>
      </c>
      <c r="I10" s="171">
        <v>-13.729338671943808</v>
      </c>
    </row>
    <row r="11" spans="2:9" ht="15.75" customHeight="1">
      <c r="B11" s="390"/>
      <c r="C11" s="175" t="s">
        <v>35</v>
      </c>
      <c r="D11" s="176">
        <v>9937.0204797</v>
      </c>
      <c r="E11" s="177">
        <v>0.6807580421089199</v>
      </c>
      <c r="F11" s="178">
        <v>5785.7272781</v>
      </c>
      <c r="G11" s="179">
        <v>4.1444496457544915</v>
      </c>
      <c r="H11" s="178">
        <v>542.7105178</v>
      </c>
      <c r="I11" s="180">
        <v>-14.207679668981399</v>
      </c>
    </row>
    <row r="12" spans="2:9" ht="15.75" customHeight="1">
      <c r="B12" s="390"/>
      <c r="C12" s="182" t="s">
        <v>36</v>
      </c>
      <c r="D12" s="183">
        <v>1088.8139143</v>
      </c>
      <c r="E12" s="184">
        <v>-1.8320994537970705</v>
      </c>
      <c r="F12" s="185">
        <v>507.46550502</v>
      </c>
      <c r="G12" s="186">
        <v>3.116879557245184</v>
      </c>
      <c r="H12" s="185">
        <v>44.58012094</v>
      </c>
      <c r="I12" s="187">
        <v>-16.36346337813744</v>
      </c>
    </row>
    <row r="13" spans="2:9" ht="15.75" customHeight="1">
      <c r="B13" s="391"/>
      <c r="C13" s="173" t="s">
        <v>37</v>
      </c>
      <c r="D13" s="189">
        <v>200.94532628</v>
      </c>
      <c r="E13" s="168">
        <v>14.88348611823396</v>
      </c>
      <c r="F13" s="169">
        <v>68.52681803</v>
      </c>
      <c r="G13" s="170">
        <v>23.485393450354252</v>
      </c>
      <c r="H13" s="169">
        <v>11.5735814</v>
      </c>
      <c r="I13" s="171">
        <v>-2.5385594086081227</v>
      </c>
    </row>
    <row r="14" spans="2:11" ht="15.75" customHeight="1">
      <c r="B14" s="387" t="s">
        <v>38</v>
      </c>
      <c r="C14" s="190" t="s">
        <v>31</v>
      </c>
      <c r="D14" s="191">
        <v>25961.6354</v>
      </c>
      <c r="E14" s="192">
        <v>-0.2004100167013121</v>
      </c>
      <c r="F14" s="193">
        <v>14062.4013</v>
      </c>
      <c r="G14" s="194">
        <v>4.393339820749077</v>
      </c>
      <c r="H14" s="193">
        <v>1354.1205</v>
      </c>
      <c r="I14" s="195">
        <v>-14.497599389589922</v>
      </c>
      <c r="K14" s="174"/>
    </row>
    <row r="15" spans="2:11" ht="15.75" customHeight="1">
      <c r="B15" s="392"/>
      <c r="C15" s="173" t="s">
        <v>39</v>
      </c>
      <c r="D15" s="167">
        <v>387.0431</v>
      </c>
      <c r="E15" s="168">
        <v>-0.9383193433888977</v>
      </c>
      <c r="F15" s="169">
        <v>199.4266</v>
      </c>
      <c r="G15" s="170">
        <v>4.129809682989489</v>
      </c>
      <c r="H15" s="169">
        <v>17.9602</v>
      </c>
      <c r="I15" s="171">
        <v>-15.844961530892434</v>
      </c>
      <c r="K15" s="174"/>
    </row>
    <row r="16" spans="2:9" ht="15.75" customHeight="1">
      <c r="B16" s="392"/>
      <c r="C16" s="173" t="s">
        <v>127</v>
      </c>
      <c r="D16" s="167">
        <v>13905.543</v>
      </c>
      <c r="E16" s="168">
        <v>-1.1628390055983857</v>
      </c>
      <c r="F16" s="169">
        <v>7605.8957</v>
      </c>
      <c r="G16" s="170">
        <v>3.425362816755893</v>
      </c>
      <c r="H16" s="169">
        <v>723.8135</v>
      </c>
      <c r="I16" s="171">
        <v>-15.449331462927077</v>
      </c>
    </row>
    <row r="17" spans="2:9" ht="15.75" customHeight="1">
      <c r="B17" s="392"/>
      <c r="C17" s="173" t="s">
        <v>40</v>
      </c>
      <c r="D17" s="167">
        <v>3096.6577</v>
      </c>
      <c r="E17" s="168">
        <v>1.1860763416847107</v>
      </c>
      <c r="F17" s="169">
        <v>1506.9312</v>
      </c>
      <c r="G17" s="170">
        <v>6.628694645983302</v>
      </c>
      <c r="H17" s="169">
        <v>168.747</v>
      </c>
      <c r="I17" s="171">
        <v>-12.753381609792058</v>
      </c>
    </row>
    <row r="18" spans="2:12" ht="15.75" customHeight="1">
      <c r="B18" s="392"/>
      <c r="C18" s="175" t="s">
        <v>35</v>
      </c>
      <c r="D18" s="176">
        <v>8544.2114</v>
      </c>
      <c r="E18" s="177">
        <v>0.8901612469224318</v>
      </c>
      <c r="F18" s="178">
        <v>4741.3918</v>
      </c>
      <c r="G18" s="179">
        <v>5.25433225862615</v>
      </c>
      <c r="H18" s="178">
        <v>442.1098</v>
      </c>
      <c r="I18" s="180">
        <v>-13.540988114056091</v>
      </c>
      <c r="L18" s="197"/>
    </row>
    <row r="19" spans="2:9" ht="15.75" customHeight="1">
      <c r="B19" s="392"/>
      <c r="C19" s="182" t="s">
        <v>36</v>
      </c>
      <c r="D19" s="198">
        <v>367.7159</v>
      </c>
      <c r="E19" s="184">
        <v>-0.9027778900669432</v>
      </c>
      <c r="F19" s="185">
        <v>191.2101</v>
      </c>
      <c r="G19" s="186">
        <v>4.120095532765063</v>
      </c>
      <c r="H19" s="185">
        <v>17.0935</v>
      </c>
      <c r="I19" s="187">
        <v>-15.881342670282024</v>
      </c>
    </row>
    <row r="20" spans="2:9" ht="15.75" customHeight="1">
      <c r="B20" s="393"/>
      <c r="C20" s="173" t="s">
        <v>37</v>
      </c>
      <c r="D20" s="167">
        <v>28.1802</v>
      </c>
      <c r="E20" s="168">
        <v>13.945946820210906</v>
      </c>
      <c r="F20" s="169">
        <v>8.756</v>
      </c>
      <c r="G20" s="170">
        <v>22.815384183802294</v>
      </c>
      <c r="H20" s="169">
        <v>1.49</v>
      </c>
      <c r="I20" s="171">
        <v>-3.4974093264248722</v>
      </c>
    </row>
    <row r="21" spans="2:9" ht="15.75" customHeight="1">
      <c r="B21" s="387" t="s">
        <v>41</v>
      </c>
      <c r="C21" s="190" t="s">
        <v>31</v>
      </c>
      <c r="D21" s="191">
        <v>35542.0075</v>
      </c>
      <c r="E21" s="192">
        <v>-1.9462376592833266</v>
      </c>
      <c r="F21" s="193">
        <v>18903.3689</v>
      </c>
      <c r="G21" s="194">
        <v>2.3544762900669554</v>
      </c>
      <c r="H21" s="193">
        <v>1783.3101</v>
      </c>
      <c r="I21" s="195">
        <v>-16.120848509974067</v>
      </c>
    </row>
    <row r="22" spans="2:9" ht="15.75" customHeight="1">
      <c r="B22" s="394"/>
      <c r="C22" s="173" t="s">
        <v>39</v>
      </c>
      <c r="D22" s="167">
        <v>6171.7043</v>
      </c>
      <c r="E22" s="168">
        <v>-1.8752362710924046</v>
      </c>
      <c r="F22" s="169">
        <v>2901.6171</v>
      </c>
      <c r="G22" s="170">
        <v>3.0951346176612873</v>
      </c>
      <c r="H22" s="169">
        <v>259.0353</v>
      </c>
      <c r="I22" s="171">
        <v>-16.622338756219875</v>
      </c>
    </row>
    <row r="23" spans="2:9" ht="15.75" customHeight="1">
      <c r="B23" s="394"/>
      <c r="C23" s="173" t="s">
        <v>127</v>
      </c>
      <c r="D23" s="167">
        <v>22916.9035</v>
      </c>
      <c r="E23" s="168">
        <v>-2.2691399895449678</v>
      </c>
      <c r="F23" s="169">
        <v>12823.6248</v>
      </c>
      <c r="G23" s="170">
        <v>1.8015010794259751</v>
      </c>
      <c r="H23" s="169">
        <v>1170.4654</v>
      </c>
      <c r="I23" s="171">
        <v>-16.43126909491282</v>
      </c>
    </row>
    <row r="24" spans="2:9" ht="15.75" customHeight="1">
      <c r="B24" s="394"/>
      <c r="C24" s="173" t="s">
        <v>40</v>
      </c>
      <c r="D24" s="167">
        <v>6267.7272</v>
      </c>
      <c r="E24" s="168">
        <v>-1.2262519207389744</v>
      </c>
      <c r="F24" s="169">
        <v>3115.2969</v>
      </c>
      <c r="G24" s="170">
        <v>3.636851029421706</v>
      </c>
      <c r="H24" s="169">
        <v>343.2321</v>
      </c>
      <c r="I24" s="171">
        <v>-15.009330270785853</v>
      </c>
    </row>
    <row r="25" spans="2:9" ht="15.75" customHeight="1">
      <c r="B25" s="199" t="s">
        <v>42</v>
      </c>
      <c r="C25" s="175" t="s">
        <v>35</v>
      </c>
      <c r="D25" s="176">
        <v>10685.5131</v>
      </c>
      <c r="E25" s="177">
        <v>0.036065552990265815</v>
      </c>
      <c r="F25" s="178">
        <v>5874.3475</v>
      </c>
      <c r="G25" s="179">
        <v>4.192070923891336</v>
      </c>
      <c r="H25" s="178">
        <v>541.1915</v>
      </c>
      <c r="I25" s="180">
        <v>-14.152728691712724</v>
      </c>
    </row>
    <row r="26" spans="2:9" ht="15.75" customHeight="1">
      <c r="B26" s="200" t="s">
        <v>43</v>
      </c>
      <c r="C26" s="182" t="s">
        <v>36</v>
      </c>
      <c r="D26" s="198">
        <v>16204.1671</v>
      </c>
      <c r="E26" s="184">
        <v>-1.9335729420112528</v>
      </c>
      <c r="F26" s="185">
        <v>7459.0912</v>
      </c>
      <c r="G26" s="186">
        <v>3.0261428921566846</v>
      </c>
      <c r="H26" s="185">
        <v>661.8991</v>
      </c>
      <c r="I26" s="187">
        <v>-16.42320899958736</v>
      </c>
    </row>
    <row r="27" spans="2:9" ht="15.75" customHeight="1">
      <c r="B27" s="201"/>
      <c r="C27" s="173" t="s">
        <v>37</v>
      </c>
      <c r="D27" s="167">
        <v>185.6725</v>
      </c>
      <c r="E27" s="168">
        <v>13.71013278558209</v>
      </c>
      <c r="F27" s="169">
        <v>62.8301</v>
      </c>
      <c r="G27" s="170">
        <v>22.337513143035153</v>
      </c>
      <c r="H27" s="169">
        <v>10.5773</v>
      </c>
      <c r="I27" s="171">
        <v>-3.1462608393081126</v>
      </c>
    </row>
    <row r="28" spans="2:9" ht="15.75" customHeight="1" thickBot="1">
      <c r="B28" s="382" t="s">
        <v>14</v>
      </c>
      <c r="C28" s="383"/>
      <c r="D28" s="202">
        <v>3398.409766666666</v>
      </c>
      <c r="E28" s="203">
        <v>-2.2567048295237413</v>
      </c>
      <c r="F28" s="204">
        <v>1233.53425</v>
      </c>
      <c r="G28" s="203">
        <v>4.352328628547724</v>
      </c>
      <c r="H28" s="204">
        <v>163.63161666666667</v>
      </c>
      <c r="I28" s="205">
        <v>-15.554611529505408</v>
      </c>
    </row>
    <row r="29" spans="2:9" ht="15.75" customHeight="1">
      <c r="B29" s="14"/>
      <c r="C29" s="206"/>
      <c r="D29" s="207"/>
      <c r="E29" s="208"/>
      <c r="F29" s="207"/>
      <c r="G29" s="208"/>
      <c r="H29" s="207"/>
      <c r="I29" s="208"/>
    </row>
    <row r="30" spans="2:9" s="209" customFormat="1" ht="15.75" customHeight="1" thickBot="1">
      <c r="B30" s="153" t="s">
        <v>44</v>
      </c>
      <c r="C30" s="206"/>
      <c r="D30" s="207"/>
      <c r="E30" s="208"/>
      <c r="F30" s="207"/>
      <c r="G30" s="208"/>
      <c r="H30" s="207"/>
      <c r="I30" s="208"/>
    </row>
    <row r="31" spans="2:9" s="78" customFormat="1" ht="15.75" customHeight="1">
      <c r="B31" s="156"/>
      <c r="C31" s="210"/>
      <c r="D31" s="10" t="s">
        <v>57</v>
      </c>
      <c r="E31" s="11"/>
      <c r="F31" s="12" t="s">
        <v>3</v>
      </c>
      <c r="G31" s="11"/>
      <c r="H31" s="12" t="s">
        <v>4</v>
      </c>
      <c r="I31" s="13"/>
    </row>
    <row r="32" spans="2:9" ht="23.25" customHeight="1" thickBot="1">
      <c r="B32" s="159"/>
      <c r="C32" s="211"/>
      <c r="D32" s="161"/>
      <c r="E32" s="162" t="s">
        <v>133</v>
      </c>
      <c r="F32" s="163"/>
      <c r="G32" s="162" t="s">
        <v>133</v>
      </c>
      <c r="H32" s="163"/>
      <c r="I32" s="164" t="s">
        <v>133</v>
      </c>
    </row>
    <row r="33" spans="2:9" ht="15.75" customHeight="1">
      <c r="B33" s="389" t="s">
        <v>45</v>
      </c>
      <c r="C33" s="190" t="s">
        <v>31</v>
      </c>
      <c r="D33" s="191">
        <v>163343.41585249093</v>
      </c>
      <c r="E33" s="192">
        <v>2.7563449907033686</v>
      </c>
      <c r="F33" s="193">
        <v>247504.3320909006</v>
      </c>
      <c r="G33" s="194">
        <v>0.4809741652265842</v>
      </c>
      <c r="H33" s="193">
        <v>183272.36958423987</v>
      </c>
      <c r="I33" s="195">
        <v>1.154608310471744</v>
      </c>
    </row>
    <row r="34" spans="2:9" ht="15.75" customHeight="1">
      <c r="B34" s="390"/>
      <c r="C34" s="173" t="s">
        <v>32</v>
      </c>
      <c r="D34" s="167">
        <v>59795.59106061499</v>
      </c>
      <c r="E34" s="168">
        <v>2.914736611968749</v>
      </c>
      <c r="F34" s="169">
        <v>90424.75362723005</v>
      </c>
      <c r="G34" s="170">
        <v>0.7869096412657797</v>
      </c>
      <c r="H34" s="169">
        <v>62338.832921143905</v>
      </c>
      <c r="I34" s="171">
        <v>0.48769591411739555</v>
      </c>
    </row>
    <row r="35" spans="2:9" ht="15.75" customHeight="1">
      <c r="B35" s="390"/>
      <c r="C35" s="173" t="s">
        <v>33</v>
      </c>
      <c r="D35" s="167">
        <v>58361.047661576384</v>
      </c>
      <c r="E35" s="168">
        <v>2.4901642802134205</v>
      </c>
      <c r="F35" s="169">
        <v>88908.5407705542</v>
      </c>
      <c r="G35" s="170">
        <v>0.4592086020133621</v>
      </c>
      <c r="H35" s="169">
        <v>70747.80259968097</v>
      </c>
      <c r="I35" s="171">
        <v>1.3074806018234568</v>
      </c>
    </row>
    <row r="36" spans="2:9" ht="15.75" customHeight="1">
      <c r="B36" s="390"/>
      <c r="C36" s="173" t="s">
        <v>34</v>
      </c>
      <c r="D36" s="167">
        <v>12151.385605716589</v>
      </c>
      <c r="E36" s="168">
        <v>2.6599885084525283</v>
      </c>
      <c r="F36" s="169">
        <v>16597.928951709288</v>
      </c>
      <c r="G36" s="170">
        <v>0.7842432916114461</v>
      </c>
      <c r="H36" s="169">
        <v>13587.414475829191</v>
      </c>
      <c r="I36" s="171">
        <v>2.1614831675495623</v>
      </c>
    </row>
    <row r="37" spans="2:9" ht="15.75" customHeight="1">
      <c r="B37" s="390"/>
      <c r="C37" s="175" t="s">
        <v>35</v>
      </c>
      <c r="D37" s="176">
        <v>29240.206926096307</v>
      </c>
      <c r="E37" s="177">
        <v>3.0052832437348798</v>
      </c>
      <c r="F37" s="178">
        <v>46903.66139489033</v>
      </c>
      <c r="G37" s="179">
        <v>-0.19920876278017374</v>
      </c>
      <c r="H37" s="178">
        <v>33166.604893084535</v>
      </c>
      <c r="I37" s="180">
        <v>1.5950330561800001</v>
      </c>
    </row>
    <row r="38" spans="2:9" ht="15.75" customHeight="1">
      <c r="B38" s="390"/>
      <c r="C38" s="182" t="s">
        <v>36</v>
      </c>
      <c r="D38" s="183">
        <v>3203.892376309771</v>
      </c>
      <c r="E38" s="184">
        <v>0.43440869778955005</v>
      </c>
      <c r="F38" s="185">
        <v>4113.914996847473</v>
      </c>
      <c r="G38" s="186">
        <v>-1.1839209412376874</v>
      </c>
      <c r="H38" s="185">
        <v>2724.4197575101875</v>
      </c>
      <c r="I38" s="187">
        <v>-0.9578401654397766</v>
      </c>
    </row>
    <row r="39" spans="2:9" ht="15.75" customHeight="1">
      <c r="B39" s="391"/>
      <c r="C39" s="173" t="s">
        <v>37</v>
      </c>
      <c r="D39" s="189">
        <v>591.2922221768961</v>
      </c>
      <c r="E39" s="168">
        <v>17.535925014460688</v>
      </c>
      <c r="F39" s="169">
        <v>555.5323496692532</v>
      </c>
      <c r="G39" s="170">
        <v>18.335062641402587</v>
      </c>
      <c r="H39" s="169">
        <v>707.2949369910888</v>
      </c>
      <c r="I39" s="171">
        <v>15.413573620358363</v>
      </c>
    </row>
    <row r="40" spans="2:9" ht="15.75" customHeight="1">
      <c r="B40" s="387" t="s">
        <v>46</v>
      </c>
      <c r="C40" s="190" t="s">
        <v>31</v>
      </c>
      <c r="D40" s="212">
        <v>10.458423186224953</v>
      </c>
      <c r="E40" s="192">
        <v>0.3176352605044741</v>
      </c>
      <c r="F40" s="213">
        <v>15.324559411301308</v>
      </c>
      <c r="G40" s="194">
        <v>-1.9145258804835237</v>
      </c>
      <c r="H40" s="213">
        <v>10.898322318924306</v>
      </c>
      <c r="I40" s="195">
        <v>-0.6705362965634549</v>
      </c>
    </row>
    <row r="41" spans="2:9" ht="15.75" customHeight="1">
      <c r="B41" s="388"/>
      <c r="C41" s="173" t="s">
        <v>39</v>
      </c>
      <c r="D41" s="215">
        <v>1.8160565451921715</v>
      </c>
      <c r="E41" s="168">
        <v>0.39027593428887997</v>
      </c>
      <c r="F41" s="216">
        <v>2.3522793144981584</v>
      </c>
      <c r="G41" s="170">
        <v>-1.2047589425259133</v>
      </c>
      <c r="H41" s="216">
        <v>1.5830394228010336</v>
      </c>
      <c r="I41" s="171">
        <v>-1.264399686061651</v>
      </c>
    </row>
    <row r="42" spans="2:9" ht="15.75" customHeight="1">
      <c r="B42" s="388"/>
      <c r="C42" s="173" t="s">
        <v>127</v>
      </c>
      <c r="D42" s="215">
        <v>6.743419738484941</v>
      </c>
      <c r="E42" s="168">
        <v>-0.012722263966594483</v>
      </c>
      <c r="F42" s="216">
        <v>10.395840083078358</v>
      </c>
      <c r="G42" s="170">
        <v>-2.4444375919982377</v>
      </c>
      <c r="H42" s="216">
        <v>7.15305161583993</v>
      </c>
      <c r="I42" s="171">
        <v>-1.0381355113473347</v>
      </c>
    </row>
    <row r="43" spans="2:9" ht="15.75" customHeight="1">
      <c r="B43" s="388"/>
      <c r="C43" s="173" t="s">
        <v>40</v>
      </c>
      <c r="D43" s="215">
        <v>1.8443117900251642</v>
      </c>
      <c r="E43" s="168">
        <v>1.0542440859882163</v>
      </c>
      <c r="F43" s="216">
        <v>2.525504986991646</v>
      </c>
      <c r="G43" s="170">
        <v>-0.6856364477239651</v>
      </c>
      <c r="H43" s="216">
        <v>2.0975903495422696</v>
      </c>
      <c r="I43" s="171">
        <v>0.6457205877027548</v>
      </c>
    </row>
    <row r="44" spans="2:9" ht="15.75" customHeight="1">
      <c r="B44" s="199" t="s">
        <v>47</v>
      </c>
      <c r="C44" s="175" t="s">
        <v>35</v>
      </c>
      <c r="D44" s="218">
        <v>3.1442685943316646</v>
      </c>
      <c r="E44" s="177">
        <v>2.3457060440975823</v>
      </c>
      <c r="F44" s="219">
        <v>4.76220866992546</v>
      </c>
      <c r="G44" s="179">
        <v>-0.1535736736904596</v>
      </c>
      <c r="H44" s="219">
        <v>3.307377333455423</v>
      </c>
      <c r="I44" s="180">
        <v>1.6601058544274423</v>
      </c>
    </row>
    <row r="45" spans="2:9" ht="15.75" customHeight="1">
      <c r="B45" s="200" t="s">
        <v>48</v>
      </c>
      <c r="C45" s="182" t="s">
        <v>36</v>
      </c>
      <c r="D45" s="221">
        <v>4.768161643995589</v>
      </c>
      <c r="E45" s="184">
        <v>0.33059238175765415</v>
      </c>
      <c r="F45" s="222">
        <v>6.046926706737166</v>
      </c>
      <c r="G45" s="186">
        <v>-1.270873160015185</v>
      </c>
      <c r="H45" s="222">
        <v>4.045056288531036</v>
      </c>
      <c r="I45" s="187">
        <v>-1.0285907683229283</v>
      </c>
    </row>
    <row r="46" spans="2:9" ht="15.75" customHeight="1">
      <c r="B46" s="224" t="s">
        <v>49</v>
      </c>
      <c r="C46" s="173" t="s">
        <v>37</v>
      </c>
      <c r="D46" s="225">
        <v>0.054635112522677644</v>
      </c>
      <c r="E46" s="168">
        <v>16.33548120846315</v>
      </c>
      <c r="F46" s="216">
        <v>0.050935026733145025</v>
      </c>
      <c r="G46" s="170">
        <v>17.235058144708447</v>
      </c>
      <c r="H46" s="216">
        <v>0.06464093074107417</v>
      </c>
      <c r="I46" s="171">
        <v>14.693935234287878</v>
      </c>
    </row>
    <row r="47" spans="2:9" ht="15.75" customHeight="1">
      <c r="B47" s="387" t="s">
        <v>50</v>
      </c>
      <c r="C47" s="190" t="s">
        <v>31</v>
      </c>
      <c r="D47" s="191">
        <v>15618.359760736645</v>
      </c>
      <c r="E47" s="192">
        <v>2.4309880549576945</v>
      </c>
      <c r="F47" s="193">
        <v>16150.828578365203</v>
      </c>
      <c r="G47" s="194">
        <v>2.4422577014729114</v>
      </c>
      <c r="H47" s="193">
        <v>16816.567194567004</v>
      </c>
      <c r="I47" s="195">
        <v>1.83746548001551</v>
      </c>
    </row>
    <row r="48" spans="2:9" ht="15.75" customHeight="1">
      <c r="B48" s="388"/>
      <c r="C48" s="173" t="s">
        <v>32</v>
      </c>
      <c r="D48" s="167">
        <v>32926.062362385055</v>
      </c>
      <c r="E48" s="168">
        <v>2.514646617100908</v>
      </c>
      <c r="F48" s="169">
        <v>38441.333505719966</v>
      </c>
      <c r="G48" s="170">
        <v>2.0159559939056493</v>
      </c>
      <c r="H48" s="169">
        <v>39379.20434782441</v>
      </c>
      <c r="I48" s="171">
        <v>1.7745327871690648</v>
      </c>
    </row>
    <row r="49" spans="2:9" ht="15.75" customHeight="1">
      <c r="B49" s="388"/>
      <c r="C49" s="173" t="s">
        <v>33</v>
      </c>
      <c r="D49" s="167">
        <v>8654.518022733744</v>
      </c>
      <c r="E49" s="168">
        <v>2.5032050085288233</v>
      </c>
      <c r="F49" s="169">
        <v>8552.319010300425</v>
      </c>
      <c r="G49" s="170">
        <v>2.9764024955007926</v>
      </c>
      <c r="H49" s="169">
        <v>9890.576274189736</v>
      </c>
      <c r="I49" s="171">
        <v>2.3702222318575394</v>
      </c>
    </row>
    <row r="50" spans="2:9" ht="15.75" customHeight="1">
      <c r="B50" s="388"/>
      <c r="C50" s="173" t="s">
        <v>34</v>
      </c>
      <c r="D50" s="167">
        <v>6588.574486936828</v>
      </c>
      <c r="E50" s="168">
        <v>1.588992562348949</v>
      </c>
      <c r="F50" s="169">
        <v>6572.122817892574</v>
      </c>
      <c r="G50" s="170">
        <v>1.4800273462576286</v>
      </c>
      <c r="H50" s="169">
        <v>6477.630142984878</v>
      </c>
      <c r="I50" s="171">
        <v>1.5060377838181296</v>
      </c>
    </row>
    <row r="51" spans="2:9" ht="15.75" customHeight="1">
      <c r="B51" s="199" t="s">
        <v>51</v>
      </c>
      <c r="C51" s="175" t="s">
        <v>35</v>
      </c>
      <c r="D51" s="176">
        <v>9299.525803491832</v>
      </c>
      <c r="E51" s="177">
        <v>0.6444600610338398</v>
      </c>
      <c r="F51" s="178">
        <v>9849.140314051901</v>
      </c>
      <c r="G51" s="179">
        <v>-0.04570528036784083</v>
      </c>
      <c r="H51" s="178">
        <v>10028.06802767597</v>
      </c>
      <c r="I51" s="180">
        <v>-0.06401016180389263</v>
      </c>
    </row>
    <row r="52" spans="2:9" ht="15.75" customHeight="1">
      <c r="B52" s="200" t="s">
        <v>52</v>
      </c>
      <c r="C52" s="182" t="s">
        <v>36</v>
      </c>
      <c r="D52" s="183">
        <v>671.9345138695836</v>
      </c>
      <c r="E52" s="184">
        <v>0.10347423808374856</v>
      </c>
      <c r="F52" s="185">
        <v>680.3315463149183</v>
      </c>
      <c r="G52" s="186">
        <v>0.08807149577896212</v>
      </c>
      <c r="H52" s="185">
        <v>673.5183797651334</v>
      </c>
      <c r="I52" s="187">
        <v>0.07148590025383328</v>
      </c>
    </row>
    <row r="53" spans="2:9" ht="15.75" customHeight="1">
      <c r="B53" s="226" t="s">
        <v>53</v>
      </c>
      <c r="C53" s="175" t="s">
        <v>37</v>
      </c>
      <c r="D53" s="227">
        <v>10822.568031345514</v>
      </c>
      <c r="E53" s="177">
        <v>1.031881068034977</v>
      </c>
      <c r="F53" s="178">
        <v>10906.686131328774</v>
      </c>
      <c r="G53" s="179">
        <v>0.9382897181970691</v>
      </c>
      <c r="H53" s="178">
        <v>10941.905212105168</v>
      </c>
      <c r="I53" s="180">
        <v>0.627442405389985</v>
      </c>
    </row>
    <row r="54" spans="2:17" ht="16.5" customHeight="1">
      <c r="B54" s="384" t="s">
        <v>54</v>
      </c>
      <c r="C54" s="228" t="s">
        <v>31</v>
      </c>
      <c r="D54" s="229">
        <v>21381.85253744839</v>
      </c>
      <c r="E54" s="192">
        <v>0.6391284848606489</v>
      </c>
      <c r="F54" s="230">
        <v>21710.735182724446</v>
      </c>
      <c r="G54" s="194">
        <v>0.44149995594133884</v>
      </c>
      <c r="H54" s="230">
        <v>22146.591921029183</v>
      </c>
      <c r="I54" s="195">
        <v>-0.09590218080384716</v>
      </c>
      <c r="J54" s="231"/>
      <c r="K54" s="253"/>
      <c r="L54" s="253"/>
      <c r="M54" s="254"/>
      <c r="N54" s="254"/>
      <c r="O54" s="254"/>
      <c r="P54" s="254"/>
      <c r="Q54" s="254"/>
    </row>
    <row r="55" spans="2:17" ht="16.5" customHeight="1">
      <c r="B55" s="385"/>
      <c r="C55" s="233" t="s">
        <v>32</v>
      </c>
      <c r="D55" s="207">
        <v>525031.7617443638</v>
      </c>
      <c r="E55" s="168">
        <v>1.54507183181083</v>
      </c>
      <c r="F55" s="234">
        <v>559313.7056290385</v>
      </c>
      <c r="G55" s="170">
        <v>1.0022850167488144</v>
      </c>
      <c r="H55" s="234">
        <v>567956.0367924634</v>
      </c>
      <c r="I55" s="171">
        <v>0.8343965178935235</v>
      </c>
      <c r="J55" s="231"/>
      <c r="K55" s="253"/>
      <c r="L55" s="253"/>
      <c r="M55" s="254"/>
      <c r="N55" s="254"/>
      <c r="O55" s="254"/>
      <c r="P55" s="254"/>
      <c r="Q55" s="254"/>
    </row>
    <row r="56" spans="2:17" ht="16.5" customHeight="1">
      <c r="B56" s="385"/>
      <c r="C56" s="233" t="s">
        <v>33</v>
      </c>
      <c r="D56" s="207">
        <v>14262.999608573358</v>
      </c>
      <c r="E56" s="168">
        <v>1.3558693766905492</v>
      </c>
      <c r="F56" s="234">
        <v>14419.305034382736</v>
      </c>
      <c r="G56" s="170">
        <v>1.3595897978591012</v>
      </c>
      <c r="H56" s="234">
        <v>15993.867639937636</v>
      </c>
      <c r="I56" s="171">
        <v>1.1813354336398731</v>
      </c>
      <c r="J56" s="231"/>
      <c r="K56" s="253"/>
      <c r="L56" s="253"/>
      <c r="M56" s="254"/>
      <c r="N56" s="254"/>
      <c r="O56" s="254"/>
      <c r="P56" s="254"/>
      <c r="Q56" s="254"/>
    </row>
    <row r="57" spans="2:12" ht="16.5" customHeight="1">
      <c r="B57" s="385"/>
      <c r="C57" s="233" t="s">
        <v>34</v>
      </c>
      <c r="D57" s="207">
        <v>13335.470536830726</v>
      </c>
      <c r="E57" s="168">
        <v>-0.8329414306419807</v>
      </c>
      <c r="F57" s="234">
        <v>13586.628136042309</v>
      </c>
      <c r="G57" s="170">
        <v>-1.3673522735756336</v>
      </c>
      <c r="H57" s="234">
        <v>13175.526658251702</v>
      </c>
      <c r="I57" s="171">
        <v>-1.1186187844975564</v>
      </c>
      <c r="J57" s="231"/>
      <c r="K57" s="207"/>
      <c r="L57" s="208"/>
    </row>
    <row r="58" spans="2:12" ht="16.5" customHeight="1">
      <c r="B58" s="385"/>
      <c r="C58" s="255" t="s">
        <v>35</v>
      </c>
      <c r="D58" s="237">
        <v>11630.120106461785</v>
      </c>
      <c r="E58" s="177">
        <v>-0.20755562507326886</v>
      </c>
      <c r="F58" s="238">
        <v>12202.592660872278</v>
      </c>
      <c r="G58" s="179">
        <v>-1.0544768933068696</v>
      </c>
      <c r="H58" s="238">
        <v>12275.469075781628</v>
      </c>
      <c r="I58" s="180">
        <v>-0.7711070718744537</v>
      </c>
      <c r="J58" s="231"/>
      <c r="K58" s="207"/>
      <c r="L58" s="208"/>
    </row>
    <row r="59" spans="2:12" ht="16.5" customHeight="1">
      <c r="B59" s="385"/>
      <c r="C59" s="256" t="s">
        <v>36</v>
      </c>
      <c r="D59" s="241">
        <v>29610.194019350263</v>
      </c>
      <c r="E59" s="184">
        <v>-0.9377877037755837</v>
      </c>
      <c r="F59" s="242">
        <v>26539.68095932171</v>
      </c>
      <c r="G59" s="186">
        <v>-0.9635181089554123</v>
      </c>
      <c r="H59" s="242">
        <v>26080.15967473016</v>
      </c>
      <c r="I59" s="187">
        <v>-0.5731436082790395</v>
      </c>
      <c r="J59" s="231"/>
      <c r="K59" s="207"/>
      <c r="L59" s="208"/>
    </row>
    <row r="60" spans="2:12" ht="16.5" customHeight="1" thickBot="1">
      <c r="B60" s="386"/>
      <c r="C60" s="257" t="s">
        <v>37</v>
      </c>
      <c r="D60" s="245">
        <v>71307.27471061242</v>
      </c>
      <c r="E60" s="246">
        <v>0.8227930208893923</v>
      </c>
      <c r="F60" s="247">
        <v>78262.69761306532</v>
      </c>
      <c r="G60" s="248">
        <v>0.5455418073270266</v>
      </c>
      <c r="H60" s="247">
        <v>77675.04295302014</v>
      </c>
      <c r="I60" s="249">
        <v>0.9936001832946886</v>
      </c>
      <c r="J60" s="231"/>
      <c r="K60" s="207"/>
      <c r="L60" s="208"/>
    </row>
    <row r="61" ht="15.75" customHeight="1">
      <c r="B61" s="251" t="s">
        <v>55</v>
      </c>
    </row>
  </sheetData>
  <sheetProtection/>
  <mergeCells count="9">
    <mergeCell ref="B54:B60"/>
    <mergeCell ref="B1:J1"/>
    <mergeCell ref="B40:B43"/>
    <mergeCell ref="B47:B50"/>
    <mergeCell ref="B33:B39"/>
    <mergeCell ref="B7:B13"/>
    <mergeCell ref="B14:B20"/>
    <mergeCell ref="B21:B24"/>
    <mergeCell ref="B28:C28"/>
  </mergeCells>
  <printOptions/>
  <pageMargins left="0.7874015748031497" right="0.5905511811023623" top="0.7874015748031497" bottom="0.5905511811023623" header="0.5118110236220472" footer="0.5118110236220472"/>
  <pageSetup fitToHeight="1" fitToWidth="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B1:J61"/>
  <sheetViews>
    <sheetView zoomScalePageLayoutView="0" workbookViewId="0" topLeftCell="A1">
      <selection activeCell="B1" sqref="B1:H1"/>
    </sheetView>
  </sheetViews>
  <sheetFormatPr defaultColWidth="10.25390625" defaultRowHeight="15.75" customHeight="1"/>
  <cols>
    <col min="1" max="1" width="9.125" style="155" customWidth="1"/>
    <col min="2" max="2" width="10.125" style="8" customWidth="1"/>
    <col min="3" max="3" width="14.75390625" style="155" customWidth="1"/>
    <col min="4" max="4" width="20.00390625" style="155" customWidth="1"/>
    <col min="5" max="5" width="15.75390625" style="155" customWidth="1"/>
    <col min="6" max="6" width="20.00390625" style="155" customWidth="1"/>
    <col min="7" max="7" width="15.75390625" style="155" customWidth="1"/>
    <col min="8" max="8" width="2.125" style="155" customWidth="1"/>
    <col min="9" max="16384" width="10.25390625" style="155" customWidth="1"/>
  </cols>
  <sheetData>
    <row r="1" spans="2:8" s="152" customFormat="1" ht="15.75" customHeight="1">
      <c r="B1" s="395" t="s">
        <v>136</v>
      </c>
      <c r="C1" s="395"/>
      <c r="D1" s="395"/>
      <c r="E1" s="395"/>
      <c r="F1" s="395"/>
      <c r="G1" s="395"/>
      <c r="H1" s="395"/>
    </row>
    <row r="2" spans="2:7" ht="15.75" customHeight="1">
      <c r="B2" s="153"/>
      <c r="C2" s="154"/>
      <c r="D2" s="154"/>
      <c r="E2" s="154"/>
      <c r="F2" s="154"/>
      <c r="G2" s="154"/>
    </row>
    <row r="3" spans="2:7" ht="15.75" customHeight="1">
      <c r="B3" s="153" t="s">
        <v>58</v>
      </c>
      <c r="C3" s="154"/>
      <c r="D3" s="154"/>
      <c r="E3" s="154"/>
      <c r="F3" s="154"/>
      <c r="G3" s="154"/>
    </row>
    <row r="4" spans="2:7" ht="15.75" customHeight="1" thickBot="1">
      <c r="B4" s="153" t="s">
        <v>29</v>
      </c>
      <c r="C4" s="154"/>
      <c r="D4" s="154"/>
      <c r="E4" s="154"/>
      <c r="F4" s="154"/>
      <c r="G4" s="154"/>
    </row>
    <row r="5" spans="2:7" s="78" customFormat="1" ht="15.75" customHeight="1">
      <c r="B5" s="156"/>
      <c r="C5" s="157"/>
      <c r="D5" s="10" t="s">
        <v>59</v>
      </c>
      <c r="E5" s="11"/>
      <c r="F5" s="12" t="s">
        <v>3</v>
      </c>
      <c r="G5" s="13"/>
    </row>
    <row r="6" spans="2:7" ht="23.25" customHeight="1" thickBot="1">
      <c r="B6" s="159"/>
      <c r="C6" s="160"/>
      <c r="D6" s="161"/>
      <c r="E6" s="162" t="s">
        <v>133</v>
      </c>
      <c r="F6" s="163"/>
      <c r="G6" s="164" t="s">
        <v>133</v>
      </c>
    </row>
    <row r="7" spans="2:7" ht="15.75" customHeight="1">
      <c r="B7" s="389" t="s">
        <v>30</v>
      </c>
      <c r="C7" s="166" t="s">
        <v>31</v>
      </c>
      <c r="D7" s="167">
        <v>2691.94362958</v>
      </c>
      <c r="E7" s="168">
        <v>-0.13881043722834363</v>
      </c>
      <c r="F7" s="169">
        <v>764.053833</v>
      </c>
      <c r="G7" s="171">
        <v>5.05349563324495</v>
      </c>
    </row>
    <row r="8" spans="2:9" ht="15.75" customHeight="1">
      <c r="B8" s="390"/>
      <c r="C8" s="173" t="s">
        <v>32</v>
      </c>
      <c r="D8" s="258">
        <v>808.2575596</v>
      </c>
      <c r="E8" s="168">
        <v>-0.34040006430370795</v>
      </c>
      <c r="F8" s="169">
        <v>268.1500201</v>
      </c>
      <c r="G8" s="171">
        <v>4.522398925450403</v>
      </c>
      <c r="I8" s="174"/>
    </row>
    <row r="9" spans="2:9" ht="15.75" customHeight="1">
      <c r="B9" s="390"/>
      <c r="C9" s="173" t="s">
        <v>33</v>
      </c>
      <c r="D9" s="258">
        <v>1064.5746601</v>
      </c>
      <c r="E9" s="168">
        <v>-0.3922549340895074</v>
      </c>
      <c r="F9" s="169">
        <v>285.7773229</v>
      </c>
      <c r="G9" s="171">
        <v>5.582993211937136</v>
      </c>
      <c r="I9" s="174"/>
    </row>
    <row r="10" spans="2:7" ht="15.75" customHeight="1">
      <c r="B10" s="390"/>
      <c r="C10" s="173" t="s">
        <v>34</v>
      </c>
      <c r="D10" s="258">
        <v>284.7735297</v>
      </c>
      <c r="E10" s="168">
        <v>1.0534151948468065</v>
      </c>
      <c r="F10" s="169">
        <v>52.6712688</v>
      </c>
      <c r="G10" s="171">
        <v>6.562475906677136</v>
      </c>
    </row>
    <row r="11" spans="2:7" ht="15.75" customHeight="1">
      <c r="B11" s="390"/>
      <c r="C11" s="175" t="s">
        <v>35</v>
      </c>
      <c r="D11" s="259">
        <v>503.1809548</v>
      </c>
      <c r="E11" s="177">
        <v>0.07103341426102361</v>
      </c>
      <c r="F11" s="178">
        <v>147.2131795</v>
      </c>
      <c r="G11" s="180">
        <v>4.7085735767421255</v>
      </c>
    </row>
    <row r="12" spans="2:7" ht="15.75" customHeight="1">
      <c r="B12" s="390"/>
      <c r="C12" s="182" t="s">
        <v>36</v>
      </c>
      <c r="D12" s="260">
        <v>26.08665018</v>
      </c>
      <c r="E12" s="184">
        <v>-2.8207703340763715</v>
      </c>
      <c r="F12" s="185">
        <v>8.9017222</v>
      </c>
      <c r="G12" s="187">
        <v>0.3842151511563685</v>
      </c>
    </row>
    <row r="13" spans="2:7" ht="15.75" customHeight="1">
      <c r="B13" s="391"/>
      <c r="C13" s="173" t="s">
        <v>37</v>
      </c>
      <c r="D13" s="261">
        <v>5.0702752</v>
      </c>
      <c r="E13" s="168">
        <v>14.512207072725687</v>
      </c>
      <c r="F13" s="169">
        <v>1.3403195</v>
      </c>
      <c r="G13" s="171">
        <v>11.942784146833915</v>
      </c>
    </row>
    <row r="14" spans="2:9" ht="15.75" customHeight="1">
      <c r="B14" s="387" t="s">
        <v>38</v>
      </c>
      <c r="C14" s="190" t="s">
        <v>31</v>
      </c>
      <c r="D14" s="262">
        <v>1665.1403</v>
      </c>
      <c r="E14" s="192">
        <v>-0.6216324240053837</v>
      </c>
      <c r="F14" s="193">
        <v>346.872</v>
      </c>
      <c r="G14" s="195">
        <v>5.263605106713555</v>
      </c>
      <c r="I14" s="174"/>
    </row>
    <row r="15" spans="2:7" ht="15.75" customHeight="1">
      <c r="B15" s="392"/>
      <c r="C15" s="173" t="s">
        <v>39</v>
      </c>
      <c r="D15" s="258">
        <v>16.0714</v>
      </c>
      <c r="E15" s="168">
        <v>-1.6377991309137627</v>
      </c>
      <c r="F15" s="169">
        <v>4.5867</v>
      </c>
      <c r="G15" s="171">
        <v>4.238443707104224</v>
      </c>
    </row>
    <row r="16" spans="2:7" ht="15.75" customHeight="1">
      <c r="B16" s="392"/>
      <c r="C16" s="173" t="s">
        <v>128</v>
      </c>
      <c r="D16" s="258">
        <v>894.7185</v>
      </c>
      <c r="E16" s="168">
        <v>-1.6206148435995829</v>
      </c>
      <c r="F16" s="169">
        <v>188.6849</v>
      </c>
      <c r="G16" s="171">
        <v>4.431585472498043</v>
      </c>
    </row>
    <row r="17" spans="2:7" ht="15.75" customHeight="1">
      <c r="B17" s="392"/>
      <c r="C17" s="173" t="s">
        <v>40</v>
      </c>
      <c r="D17" s="258">
        <v>228.1214</v>
      </c>
      <c r="E17" s="168">
        <v>0.9125960371302284</v>
      </c>
      <c r="F17" s="169">
        <v>38.2333</v>
      </c>
      <c r="G17" s="171">
        <v>7.280589024260209</v>
      </c>
    </row>
    <row r="18" spans="2:10" ht="15.75" customHeight="1">
      <c r="B18" s="392"/>
      <c r="C18" s="175" t="s">
        <v>35</v>
      </c>
      <c r="D18" s="259">
        <v>525.5541</v>
      </c>
      <c r="E18" s="177">
        <v>0.4723722727091939</v>
      </c>
      <c r="F18" s="178">
        <v>115.2109</v>
      </c>
      <c r="G18" s="180">
        <v>6.028317557898234</v>
      </c>
      <c r="J18" s="197"/>
    </row>
    <row r="19" spans="2:7" ht="15.75" customHeight="1">
      <c r="B19" s="392"/>
      <c r="C19" s="182" t="s">
        <v>36</v>
      </c>
      <c r="D19" s="263">
        <v>14.6073</v>
      </c>
      <c r="E19" s="184">
        <v>-1.2673371725200724</v>
      </c>
      <c r="F19" s="185">
        <v>4.3395</v>
      </c>
      <c r="G19" s="187">
        <v>3.917718336167056</v>
      </c>
    </row>
    <row r="20" spans="2:7" ht="15.75" customHeight="1">
      <c r="B20" s="393"/>
      <c r="C20" s="173" t="s">
        <v>37</v>
      </c>
      <c r="D20" s="258">
        <v>0.6749</v>
      </c>
      <c r="E20" s="168">
        <v>9.171789065027497</v>
      </c>
      <c r="F20" s="169">
        <v>0.1562</v>
      </c>
      <c r="G20" s="171">
        <v>4.342017368069477</v>
      </c>
    </row>
    <row r="21" spans="2:7" ht="15.75" customHeight="1">
      <c r="B21" s="387" t="s">
        <v>41</v>
      </c>
      <c r="C21" s="190" t="s">
        <v>31</v>
      </c>
      <c r="D21" s="262">
        <v>1946.0679</v>
      </c>
      <c r="E21" s="192">
        <v>-2.2359800435733064</v>
      </c>
      <c r="F21" s="193">
        <v>444.2578</v>
      </c>
      <c r="G21" s="195">
        <v>2.6467019159765073</v>
      </c>
    </row>
    <row r="22" spans="2:7" ht="15.75" customHeight="1">
      <c r="B22" s="394"/>
      <c r="C22" s="173" t="s">
        <v>39</v>
      </c>
      <c r="D22" s="258">
        <v>166.9147</v>
      </c>
      <c r="E22" s="168">
        <v>-3.188972518877648</v>
      </c>
      <c r="F22" s="169">
        <v>54.036</v>
      </c>
      <c r="G22" s="171">
        <v>0.7187271669922382</v>
      </c>
    </row>
    <row r="23" spans="2:7" ht="15.75" customHeight="1">
      <c r="B23" s="394"/>
      <c r="C23" s="173" t="s">
        <v>128</v>
      </c>
      <c r="D23" s="258">
        <v>1342.5606</v>
      </c>
      <c r="E23" s="168">
        <v>-2.547740741219272</v>
      </c>
      <c r="F23" s="169">
        <v>309.5508</v>
      </c>
      <c r="G23" s="171">
        <v>2.4141285144282563</v>
      </c>
    </row>
    <row r="24" spans="2:7" ht="15.75" customHeight="1">
      <c r="B24" s="394"/>
      <c r="C24" s="173" t="s">
        <v>40</v>
      </c>
      <c r="D24" s="258">
        <v>432.1026</v>
      </c>
      <c r="E24" s="168">
        <v>-1.0096224665797848</v>
      </c>
      <c r="F24" s="169">
        <v>79.483</v>
      </c>
      <c r="G24" s="171">
        <v>4.831179108414659</v>
      </c>
    </row>
    <row r="25" spans="2:7" ht="15.75" customHeight="1">
      <c r="B25" s="199" t="s">
        <v>42</v>
      </c>
      <c r="C25" s="175" t="s">
        <v>35</v>
      </c>
      <c r="D25" s="259">
        <v>649.5706</v>
      </c>
      <c r="E25" s="177">
        <v>-0.19379812206500446</v>
      </c>
      <c r="F25" s="178">
        <v>141.9194</v>
      </c>
      <c r="G25" s="180">
        <v>4.928759488691938</v>
      </c>
    </row>
    <row r="26" spans="2:7" ht="15.75" customHeight="1">
      <c r="B26" s="200" t="s">
        <v>43</v>
      </c>
      <c r="C26" s="182" t="s">
        <v>36</v>
      </c>
      <c r="D26" s="263">
        <v>389.8002</v>
      </c>
      <c r="E26" s="184">
        <v>-2.916392078101211</v>
      </c>
      <c r="F26" s="185">
        <v>130.363</v>
      </c>
      <c r="G26" s="187">
        <v>0.2874852007049782</v>
      </c>
    </row>
    <row r="27" spans="2:7" ht="15.75" customHeight="1">
      <c r="B27" s="201"/>
      <c r="C27" s="173" t="s">
        <v>37</v>
      </c>
      <c r="D27" s="258">
        <v>4.49</v>
      </c>
      <c r="E27" s="168">
        <v>12.407370318445828</v>
      </c>
      <c r="F27" s="169">
        <v>1.188</v>
      </c>
      <c r="G27" s="171">
        <v>10.163204747774472</v>
      </c>
    </row>
    <row r="28" spans="2:7" ht="15.75" customHeight="1" thickBot="1">
      <c r="B28" s="382" t="s">
        <v>14</v>
      </c>
      <c r="C28" s="383"/>
      <c r="D28" s="202">
        <v>294.07936666666666</v>
      </c>
      <c r="E28" s="203">
        <v>-1.6080017723623996</v>
      </c>
      <c r="F28" s="204">
        <v>33.1226</v>
      </c>
      <c r="G28" s="205">
        <v>5.453243021673202</v>
      </c>
    </row>
    <row r="29" spans="2:7" ht="15.75" customHeight="1">
      <c r="B29" s="14"/>
      <c r="C29" s="206"/>
      <c r="D29" s="264"/>
      <c r="E29" s="208"/>
      <c r="F29" s="207"/>
      <c r="G29" s="208"/>
    </row>
    <row r="30" spans="2:7" s="209" customFormat="1" ht="15.75" customHeight="1" thickBot="1">
      <c r="B30" s="153" t="s">
        <v>44</v>
      </c>
      <c r="C30" s="206"/>
      <c r="D30" s="264"/>
      <c r="E30" s="208"/>
      <c r="F30" s="207"/>
      <c r="G30" s="265"/>
    </row>
    <row r="31" spans="2:7" s="78" customFormat="1" ht="15.75" customHeight="1">
      <c r="B31" s="156"/>
      <c r="C31" s="210"/>
      <c r="D31" s="266" t="s">
        <v>59</v>
      </c>
      <c r="E31" s="11"/>
      <c r="F31" s="12" t="s">
        <v>3</v>
      </c>
      <c r="G31" s="13"/>
    </row>
    <row r="32" spans="2:7" ht="23.25" customHeight="1" thickBot="1">
      <c r="B32" s="159"/>
      <c r="C32" s="211"/>
      <c r="D32" s="267"/>
      <c r="E32" s="162" t="s">
        <v>133</v>
      </c>
      <c r="F32" s="163"/>
      <c r="G32" s="164" t="s">
        <v>133</v>
      </c>
    </row>
    <row r="33" spans="2:7" ht="15.75" customHeight="1">
      <c r="B33" s="389" t="s">
        <v>45</v>
      </c>
      <c r="C33" s="190" t="s">
        <v>31</v>
      </c>
      <c r="D33" s="262">
        <v>91537.99738120583</v>
      </c>
      <c r="E33" s="192">
        <v>1.493202050572222</v>
      </c>
      <c r="F33" s="193">
        <v>230674.47392414848</v>
      </c>
      <c r="G33" s="195">
        <v>-0.3790754812026904</v>
      </c>
    </row>
    <row r="34" spans="2:7" ht="15.75" customHeight="1">
      <c r="B34" s="390"/>
      <c r="C34" s="173" t="s">
        <v>32</v>
      </c>
      <c r="D34" s="258">
        <v>27484.334204111114</v>
      </c>
      <c r="E34" s="168">
        <v>1.2883178824420156</v>
      </c>
      <c r="F34" s="169">
        <v>80956.81501452181</v>
      </c>
      <c r="G34" s="171">
        <v>-0.8827078898194429</v>
      </c>
    </row>
    <row r="35" spans="2:7" ht="15.75" customHeight="1">
      <c r="B35" s="390"/>
      <c r="C35" s="173" t="s">
        <v>33</v>
      </c>
      <c r="D35" s="258">
        <v>36200.25002660847</v>
      </c>
      <c r="E35" s="168">
        <v>1.235615558350787</v>
      </c>
      <c r="F35" s="169">
        <v>86278.65049845121</v>
      </c>
      <c r="G35" s="171">
        <v>0.12304049315700638</v>
      </c>
    </row>
    <row r="36" spans="2:7" ht="15.75" customHeight="1">
      <c r="B36" s="390"/>
      <c r="C36" s="173" t="s">
        <v>34</v>
      </c>
      <c r="D36" s="258">
        <v>9683.560357459059</v>
      </c>
      <c r="E36" s="168">
        <v>2.704912000111875</v>
      </c>
      <c r="F36" s="169">
        <v>15901.912531021115</v>
      </c>
      <c r="G36" s="171">
        <v>1.0518717615692026</v>
      </c>
    </row>
    <row r="37" spans="2:7" ht="15.75" customHeight="1">
      <c r="B37" s="390"/>
      <c r="C37" s="175" t="s">
        <v>35</v>
      </c>
      <c r="D37" s="259">
        <v>17110.379436118208</v>
      </c>
      <c r="E37" s="177">
        <v>1.7064753403410293</v>
      </c>
      <c r="F37" s="178">
        <v>44444.934727346284</v>
      </c>
      <c r="G37" s="180">
        <v>-0.7061607813977133</v>
      </c>
    </row>
    <row r="38" spans="2:7" ht="15.75" customHeight="1">
      <c r="B38" s="390"/>
      <c r="C38" s="182" t="s">
        <v>36</v>
      </c>
      <c r="D38" s="260">
        <v>887.061560138924</v>
      </c>
      <c r="E38" s="184">
        <v>-1.2325886083826845</v>
      </c>
      <c r="F38" s="185">
        <v>2687.5070797582316</v>
      </c>
      <c r="G38" s="187">
        <v>-4.806896142089286</v>
      </c>
    </row>
    <row r="39" spans="2:7" ht="15.75" customHeight="1">
      <c r="B39" s="391"/>
      <c r="C39" s="173" t="s">
        <v>37</v>
      </c>
      <c r="D39" s="261">
        <v>172.41179677005562</v>
      </c>
      <c r="E39" s="168">
        <v>16.383658361925654</v>
      </c>
      <c r="F39" s="169">
        <v>404.65407304982097</v>
      </c>
      <c r="G39" s="171">
        <v>6.1539512102315825</v>
      </c>
    </row>
    <row r="40" spans="2:7" ht="15.75" customHeight="1">
      <c r="B40" s="387" t="s">
        <v>46</v>
      </c>
      <c r="C40" s="190" t="s">
        <v>31</v>
      </c>
      <c r="D40" s="268">
        <v>6.617492148661456</v>
      </c>
      <c r="E40" s="192">
        <v>-0.6382412010354841</v>
      </c>
      <c r="F40" s="213">
        <v>13.412528002028827</v>
      </c>
      <c r="G40" s="195">
        <v>-2.6614080565733502</v>
      </c>
    </row>
    <row r="41" spans="2:7" ht="15.75" customHeight="1">
      <c r="B41" s="388"/>
      <c r="C41" s="173" t="s">
        <v>39</v>
      </c>
      <c r="D41" s="269">
        <v>0.5675838529304051</v>
      </c>
      <c r="E41" s="168">
        <v>-1.606808251680718</v>
      </c>
      <c r="F41" s="216">
        <v>1.6313936707867136</v>
      </c>
      <c r="G41" s="171">
        <v>-4.4896825541040215</v>
      </c>
    </row>
    <row r="42" spans="2:7" ht="15.75" customHeight="1">
      <c r="B42" s="388"/>
      <c r="C42" s="173" t="s">
        <v>128</v>
      </c>
      <c r="D42" s="269">
        <v>4.565300229042477</v>
      </c>
      <c r="E42" s="168">
        <v>-0.9550969446546986</v>
      </c>
      <c r="F42" s="216">
        <v>9.345606926992446</v>
      </c>
      <c r="G42" s="171">
        <v>-2.881954523314505</v>
      </c>
    </row>
    <row r="43" spans="2:7" ht="15.75" customHeight="1">
      <c r="B43" s="388"/>
      <c r="C43" s="173" t="s">
        <v>40</v>
      </c>
      <c r="D43" s="269">
        <v>1.4693400795091485</v>
      </c>
      <c r="E43" s="168">
        <v>0.6081585053270544</v>
      </c>
      <c r="F43" s="216">
        <v>2.3996606546587524</v>
      </c>
      <c r="G43" s="171">
        <v>-0.5898954792037046</v>
      </c>
    </row>
    <row r="44" spans="2:7" ht="15.75" customHeight="1">
      <c r="B44" s="199" t="s">
        <v>47</v>
      </c>
      <c r="C44" s="175" t="s">
        <v>35</v>
      </c>
      <c r="D44" s="270">
        <v>2.208827526265302</v>
      </c>
      <c r="E44" s="177">
        <v>1.4373157124276617</v>
      </c>
      <c r="F44" s="219">
        <v>4.284669681727884</v>
      </c>
      <c r="G44" s="180">
        <v>-0.4973612171163495</v>
      </c>
    </row>
    <row r="45" spans="2:7" ht="15.75" customHeight="1">
      <c r="B45" s="200" t="s">
        <v>48</v>
      </c>
      <c r="C45" s="182" t="s">
        <v>36</v>
      </c>
      <c r="D45" s="271">
        <v>1.325493197357947</v>
      </c>
      <c r="E45" s="184">
        <v>-1.329773080440674</v>
      </c>
      <c r="F45" s="222">
        <v>3.9357719502696042</v>
      </c>
      <c r="G45" s="187">
        <v>-4.898623952140142</v>
      </c>
    </row>
    <row r="46" spans="2:7" ht="15.75" customHeight="1">
      <c r="B46" s="224" t="s">
        <v>49</v>
      </c>
      <c r="C46" s="173" t="s">
        <v>37</v>
      </c>
      <c r="D46" s="272">
        <v>0.015267987179424694</v>
      </c>
      <c r="E46" s="168">
        <v>14.244422659638019</v>
      </c>
      <c r="F46" s="216">
        <v>0.03586674959091376</v>
      </c>
      <c r="G46" s="171">
        <v>4.466398179080429</v>
      </c>
    </row>
    <row r="47" spans="2:7" ht="15.75" customHeight="1">
      <c r="B47" s="387" t="s">
        <v>50</v>
      </c>
      <c r="C47" s="190" t="s">
        <v>31</v>
      </c>
      <c r="D47" s="262">
        <v>13832.732298703453</v>
      </c>
      <c r="E47" s="192">
        <v>2.1451343830579646</v>
      </c>
      <c r="F47" s="193">
        <v>17198.433724742707</v>
      </c>
      <c r="G47" s="195">
        <v>2.3447355563733367</v>
      </c>
    </row>
    <row r="48" spans="2:7" ht="15.75" customHeight="1">
      <c r="B48" s="388"/>
      <c r="C48" s="173" t="s">
        <v>32</v>
      </c>
      <c r="D48" s="258">
        <v>48423.38988716991</v>
      </c>
      <c r="E48" s="168">
        <v>2.9424049394883127</v>
      </c>
      <c r="F48" s="169">
        <v>49624.32824413354</v>
      </c>
      <c r="G48" s="171">
        <v>3.7765288198605447</v>
      </c>
    </row>
    <row r="49" spans="2:7" ht="15.75" customHeight="1">
      <c r="B49" s="388"/>
      <c r="C49" s="173" t="s">
        <v>33</v>
      </c>
      <c r="D49" s="258">
        <v>7929.434694419008</v>
      </c>
      <c r="E49" s="168">
        <v>2.2118376972728413</v>
      </c>
      <c r="F49" s="169">
        <v>9232.000786300665</v>
      </c>
      <c r="G49" s="171">
        <v>3.0941675171921617</v>
      </c>
    </row>
    <row r="50" spans="2:7" ht="15.75" customHeight="1">
      <c r="B50" s="388"/>
      <c r="C50" s="173" t="s">
        <v>34</v>
      </c>
      <c r="D50" s="258">
        <v>6590.414630691877</v>
      </c>
      <c r="E50" s="168">
        <v>2.0840789911424196</v>
      </c>
      <c r="F50" s="169">
        <v>6626.733867619491</v>
      </c>
      <c r="G50" s="171">
        <v>1.6515094201811706</v>
      </c>
    </row>
    <row r="51" spans="2:7" ht="15.75" customHeight="1">
      <c r="B51" s="199" t="s">
        <v>51</v>
      </c>
      <c r="C51" s="175" t="s">
        <v>35</v>
      </c>
      <c r="D51" s="259">
        <v>7746.362824918492</v>
      </c>
      <c r="E51" s="177">
        <v>0.26534577144808225</v>
      </c>
      <c r="F51" s="178">
        <v>10373.013097575102</v>
      </c>
      <c r="G51" s="180">
        <v>-0.2098432431897237</v>
      </c>
    </row>
    <row r="52" spans="2:7" ht="15.75" customHeight="1">
      <c r="B52" s="200" t="s">
        <v>52</v>
      </c>
      <c r="C52" s="182" t="s">
        <v>36</v>
      </c>
      <c r="D52" s="260">
        <v>669.2313185062501</v>
      </c>
      <c r="E52" s="184">
        <v>0.09849422170398725</v>
      </c>
      <c r="F52" s="185">
        <v>682.8411589177911</v>
      </c>
      <c r="G52" s="187">
        <v>0.09645266331865798</v>
      </c>
    </row>
    <row r="53" spans="2:7" ht="15.75" customHeight="1">
      <c r="B53" s="226" t="s">
        <v>53</v>
      </c>
      <c r="C53" s="175" t="s">
        <v>37</v>
      </c>
      <c r="D53" s="273">
        <v>11292.372383073496</v>
      </c>
      <c r="E53" s="177">
        <v>1.8725077797985534</v>
      </c>
      <c r="F53" s="178">
        <v>11282.150673400673</v>
      </c>
      <c r="G53" s="180">
        <v>1.6154027137590106</v>
      </c>
    </row>
    <row r="54" spans="2:7" ht="15.75" customHeight="1">
      <c r="B54" s="384" t="s">
        <v>54</v>
      </c>
      <c r="C54" s="228" t="s">
        <v>31</v>
      </c>
      <c r="D54" s="274">
        <v>16166.467351609952</v>
      </c>
      <c r="E54" s="275">
        <v>0.48584213904281626</v>
      </c>
      <c r="F54" s="230">
        <v>22026.96767107175</v>
      </c>
      <c r="G54" s="195">
        <v>-0.19960315177843313</v>
      </c>
    </row>
    <row r="55" spans="2:7" ht="15.75" customHeight="1">
      <c r="B55" s="385"/>
      <c r="C55" s="233" t="s">
        <v>32</v>
      </c>
      <c r="D55" s="264">
        <v>502916.70893637143</v>
      </c>
      <c r="E55" s="276">
        <v>1.3190016644064428</v>
      </c>
      <c r="F55" s="234">
        <v>584625.1555584625</v>
      </c>
      <c r="G55" s="171">
        <v>0.2724093033699546</v>
      </c>
    </row>
    <row r="56" spans="2:7" ht="15.75" customHeight="1">
      <c r="B56" s="385"/>
      <c r="C56" s="233" t="s">
        <v>33</v>
      </c>
      <c r="D56" s="264">
        <v>11898.431295429791</v>
      </c>
      <c r="E56" s="276">
        <v>1.248594822540582</v>
      </c>
      <c r="F56" s="234">
        <v>15145.744195746454</v>
      </c>
      <c r="G56" s="171">
        <v>1.1025474086499685</v>
      </c>
    </row>
    <row r="57" spans="2:7" ht="15.75" customHeight="1">
      <c r="B57" s="385"/>
      <c r="C57" s="233" t="s">
        <v>34</v>
      </c>
      <c r="D57" s="264">
        <v>12483.420218357418</v>
      </c>
      <c r="E57" s="276">
        <v>0.13954566946705427</v>
      </c>
      <c r="F57" s="234">
        <v>13776.281095275584</v>
      </c>
      <c r="G57" s="171">
        <v>-0.6693784254117787</v>
      </c>
    </row>
    <row r="58" spans="2:7" ht="15.75" customHeight="1">
      <c r="B58" s="385"/>
      <c r="C58" s="236" t="s">
        <v>35</v>
      </c>
      <c r="D58" s="277">
        <v>9574.2941554447</v>
      </c>
      <c r="E58" s="278">
        <v>-0.39945195815505485</v>
      </c>
      <c r="F58" s="238">
        <v>12777.712829254871</v>
      </c>
      <c r="G58" s="180">
        <v>-1.244708971672054</v>
      </c>
    </row>
    <row r="59" spans="2:7" ht="15.75" customHeight="1">
      <c r="B59" s="385"/>
      <c r="C59" s="240" t="s">
        <v>36</v>
      </c>
      <c r="D59" s="279">
        <v>17858.639296789963</v>
      </c>
      <c r="E59" s="280">
        <v>-1.5733731037627052</v>
      </c>
      <c r="F59" s="242">
        <v>20513.243922110843</v>
      </c>
      <c r="G59" s="187">
        <v>-3.400289422810488</v>
      </c>
    </row>
    <row r="60" spans="2:7" ht="15.75" customHeight="1" thickBot="1">
      <c r="B60" s="386"/>
      <c r="C60" s="257" t="s">
        <v>37</v>
      </c>
      <c r="D60" s="281">
        <v>75126.31797303304</v>
      </c>
      <c r="E60" s="282">
        <v>4.8917564266691755</v>
      </c>
      <c r="F60" s="247">
        <v>85807.90653008963</v>
      </c>
      <c r="G60" s="249">
        <v>7.28447366697209</v>
      </c>
    </row>
    <row r="61" ht="15.75" customHeight="1">
      <c r="B61" s="251" t="s">
        <v>55</v>
      </c>
    </row>
  </sheetData>
  <sheetProtection/>
  <mergeCells count="9">
    <mergeCell ref="B54:B60"/>
    <mergeCell ref="B1:H1"/>
    <mergeCell ref="B40:B43"/>
    <mergeCell ref="B47:B50"/>
    <mergeCell ref="B33:B39"/>
    <mergeCell ref="B7:B13"/>
    <mergeCell ref="B14:B20"/>
    <mergeCell ref="B21:B24"/>
    <mergeCell ref="B28:C28"/>
  </mergeCells>
  <printOptions/>
  <pageMargins left="0.7874015748031497" right="0.5905511811023623" top="0.7874015748031497" bottom="0.5905511811023623" header="0.5118110236220472" footer="0.5118110236220472"/>
  <pageSetup fitToHeight="1" fitToWidth="1" horizontalDpi="600" verticalDpi="600" orientation="portrait" paperSize="9" scale="81" r:id="rId1"/>
</worksheet>
</file>

<file path=xl/worksheets/sheet6.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1" ht="17.25">
      <c r="A2" s="283"/>
      <c r="B2" s="283"/>
      <c r="C2" s="283"/>
      <c r="D2" s="283"/>
      <c r="E2" s="283"/>
      <c r="F2" s="283"/>
      <c r="G2" s="283"/>
      <c r="H2" s="283"/>
      <c r="I2" s="283"/>
      <c r="J2" s="283"/>
      <c r="K2" s="78"/>
    </row>
    <row r="3" spans="1:11" ht="13.5">
      <c r="A3" s="284" t="s">
        <v>132</v>
      </c>
      <c r="B3" s="284"/>
      <c r="C3" s="284"/>
      <c r="D3" s="284"/>
      <c r="E3" s="284"/>
      <c r="F3" s="284"/>
      <c r="G3" s="284"/>
      <c r="H3" s="284"/>
      <c r="I3" s="284"/>
      <c r="J3" s="284"/>
      <c r="K3" s="78"/>
    </row>
    <row r="4" spans="1:11" ht="14.25" thickBot="1">
      <c r="A4" s="284"/>
      <c r="B4" s="284"/>
      <c r="C4" s="284"/>
      <c r="D4" s="284"/>
      <c r="E4" s="284"/>
      <c r="F4" s="284"/>
      <c r="G4" s="284"/>
      <c r="H4" s="284"/>
      <c r="I4" s="284"/>
      <c r="J4" s="285" t="s">
        <v>60</v>
      </c>
      <c r="K4" s="78"/>
    </row>
    <row r="5" spans="1:11" ht="18.75" customHeight="1">
      <c r="A5" s="286"/>
      <c r="B5" s="15" t="s">
        <v>61</v>
      </c>
      <c r="C5" s="11"/>
      <c r="D5" s="12" t="s">
        <v>62</v>
      </c>
      <c r="E5" s="11"/>
      <c r="F5" s="12" t="s">
        <v>4</v>
      </c>
      <c r="G5" s="13"/>
      <c r="H5" s="287"/>
      <c r="I5" s="15" t="s">
        <v>63</v>
      </c>
      <c r="J5" s="13"/>
      <c r="K5" s="78"/>
    </row>
    <row r="6" spans="1:11" ht="21.75" customHeight="1" thickBot="1">
      <c r="A6" s="288"/>
      <c r="B6" s="289"/>
      <c r="C6" s="19" t="s">
        <v>133</v>
      </c>
      <c r="D6" s="163"/>
      <c r="E6" s="19" t="s">
        <v>133</v>
      </c>
      <c r="F6" s="163"/>
      <c r="G6" s="22" t="s">
        <v>133</v>
      </c>
      <c r="H6" s="290"/>
      <c r="I6" s="165"/>
      <c r="J6" s="22" t="s">
        <v>133</v>
      </c>
      <c r="K6" s="78"/>
    </row>
    <row r="7" spans="1:11" ht="18.75" customHeight="1">
      <c r="A7" s="291" t="s">
        <v>64</v>
      </c>
      <c r="B7" s="292">
        <v>163343.41585249093</v>
      </c>
      <c r="C7" s="293">
        <v>2.7563449907033686</v>
      </c>
      <c r="D7" s="295">
        <v>247504.3320909006</v>
      </c>
      <c r="E7" s="296">
        <v>0.4809741652265842</v>
      </c>
      <c r="F7" s="295">
        <v>183272.36958423987</v>
      </c>
      <c r="G7" s="297">
        <v>1.154608310471744</v>
      </c>
      <c r="H7" s="78"/>
      <c r="I7" s="292">
        <v>458892.9510696404</v>
      </c>
      <c r="J7" s="298">
        <v>-0.09217880858422234</v>
      </c>
      <c r="K7" s="78"/>
    </row>
    <row r="8" spans="1:11" ht="12.75" customHeight="1">
      <c r="A8" s="299" t="s">
        <v>65</v>
      </c>
      <c r="B8" s="42">
        <v>182295.46187266978</v>
      </c>
      <c r="C8" s="300">
        <v>1.3409717608389826</v>
      </c>
      <c r="D8" s="38">
        <v>258794.3692673045</v>
      </c>
      <c r="E8" s="301">
        <v>-1.4949295311293014</v>
      </c>
      <c r="F8" s="38">
        <v>207990.6325935237</v>
      </c>
      <c r="G8" s="302">
        <v>-0.30597183378036164</v>
      </c>
      <c r="H8" s="78"/>
      <c r="I8" s="303">
        <v>543898.8802946077</v>
      </c>
      <c r="J8" s="304">
        <v>-0.23848563147666368</v>
      </c>
      <c r="K8" s="78"/>
    </row>
    <row r="9" spans="1:11" ht="12.75" customHeight="1">
      <c r="A9" s="299" t="s">
        <v>66</v>
      </c>
      <c r="B9" s="42">
        <v>154971.53106250896</v>
      </c>
      <c r="C9" s="300">
        <v>2.6666010334980257</v>
      </c>
      <c r="D9" s="38">
        <v>221428.45401359437</v>
      </c>
      <c r="E9" s="301">
        <v>-1.4114537548470878</v>
      </c>
      <c r="F9" s="38">
        <v>177531.48819623076</v>
      </c>
      <c r="G9" s="302">
        <v>-4.428192627388981</v>
      </c>
      <c r="H9" s="78"/>
      <c r="I9" s="305">
        <v>399846.1962491088</v>
      </c>
      <c r="J9" s="304">
        <v>-1.193086722393943</v>
      </c>
      <c r="K9" s="78"/>
    </row>
    <row r="10" spans="1:11" ht="12.75" customHeight="1">
      <c r="A10" s="299" t="s">
        <v>67</v>
      </c>
      <c r="B10" s="42">
        <v>168410.8920084774</v>
      </c>
      <c r="C10" s="300">
        <v>2.3829055686765344</v>
      </c>
      <c r="D10" s="38">
        <v>225227.8620413333</v>
      </c>
      <c r="E10" s="301">
        <v>0.6923634807269252</v>
      </c>
      <c r="F10" s="38">
        <v>179119.3901224884</v>
      </c>
      <c r="G10" s="302">
        <v>-5.426649947484094</v>
      </c>
      <c r="H10" s="78"/>
      <c r="I10" s="305">
        <v>376822.79039438814</v>
      </c>
      <c r="J10" s="304">
        <v>0.024499272395900107</v>
      </c>
      <c r="K10" s="78"/>
    </row>
    <row r="11" spans="1:11" ht="12.75" customHeight="1">
      <c r="A11" s="299" t="s">
        <v>68</v>
      </c>
      <c r="B11" s="42">
        <v>164249.20146208056</v>
      </c>
      <c r="C11" s="300">
        <v>4.410120400324672</v>
      </c>
      <c r="D11" s="38">
        <v>249769.78335283586</v>
      </c>
      <c r="E11" s="301">
        <v>1.5100154110220956</v>
      </c>
      <c r="F11" s="38">
        <v>184939.9546505108</v>
      </c>
      <c r="G11" s="302">
        <v>0.697211967647732</v>
      </c>
      <c r="H11" s="78"/>
      <c r="I11" s="305">
        <v>408506.5924360281</v>
      </c>
      <c r="J11" s="304">
        <v>-0.6378678804162092</v>
      </c>
      <c r="K11" s="78"/>
    </row>
    <row r="12" spans="1:11" ht="12.75" customHeight="1">
      <c r="A12" s="299" t="s">
        <v>69</v>
      </c>
      <c r="B12" s="42">
        <v>179163.79262197856</v>
      </c>
      <c r="C12" s="300">
        <v>2.7160888763449407</v>
      </c>
      <c r="D12" s="38">
        <v>242524.87592265842</v>
      </c>
      <c r="E12" s="301">
        <v>0.08036305296228363</v>
      </c>
      <c r="F12" s="38">
        <v>174523.20251741208</v>
      </c>
      <c r="G12" s="302">
        <v>-0.604566700110226</v>
      </c>
      <c r="H12" s="78"/>
      <c r="I12" s="305">
        <v>396402.01938084513</v>
      </c>
      <c r="J12" s="304">
        <v>-1.3649626266734174</v>
      </c>
      <c r="K12" s="78"/>
    </row>
    <row r="13" spans="1:11" ht="12.75" customHeight="1">
      <c r="A13" s="306" t="s">
        <v>70</v>
      </c>
      <c r="B13" s="307">
        <v>167004.088171993</v>
      </c>
      <c r="C13" s="308">
        <v>2.5838377820969214</v>
      </c>
      <c r="D13" s="50">
        <v>225790.87627632634</v>
      </c>
      <c r="E13" s="309">
        <v>0.16935034019529382</v>
      </c>
      <c r="F13" s="50">
        <v>176141.9447443363</v>
      </c>
      <c r="G13" s="310">
        <v>0.56380160927867</v>
      </c>
      <c r="H13" s="78"/>
      <c r="I13" s="311">
        <v>397726.811663076</v>
      </c>
      <c r="J13" s="312">
        <v>-0.5355981474562554</v>
      </c>
      <c r="K13" s="78"/>
    </row>
    <row r="14" spans="1:11" ht="12.75" customHeight="1">
      <c r="A14" s="299" t="s">
        <v>71</v>
      </c>
      <c r="B14" s="42">
        <v>160778.37129704317</v>
      </c>
      <c r="C14" s="300">
        <v>2.097813154353517</v>
      </c>
      <c r="D14" s="38">
        <v>227723.5726791115</v>
      </c>
      <c r="E14" s="301">
        <v>-0.8273924757977369</v>
      </c>
      <c r="F14" s="38">
        <v>178464.5217932042</v>
      </c>
      <c r="G14" s="302">
        <v>2.865844483212669</v>
      </c>
      <c r="H14" s="78"/>
      <c r="I14" s="305">
        <v>411383.7298477416</v>
      </c>
      <c r="J14" s="304">
        <v>-0.06153415692206465</v>
      </c>
      <c r="K14" s="78"/>
    </row>
    <row r="15" spans="1:11" ht="12.75" customHeight="1">
      <c r="A15" s="299" t="s">
        <v>72</v>
      </c>
      <c r="B15" s="42">
        <v>141602.51144032142</v>
      </c>
      <c r="C15" s="300">
        <v>2.5696893098907054</v>
      </c>
      <c r="D15" s="38">
        <v>209893.2507630737</v>
      </c>
      <c r="E15" s="301">
        <v>0.47983608337942485</v>
      </c>
      <c r="F15" s="38">
        <v>166415.56586254187</v>
      </c>
      <c r="G15" s="302">
        <v>0.6149588811301072</v>
      </c>
      <c r="H15" s="78"/>
      <c r="I15" s="305">
        <v>412699.34658742824</v>
      </c>
      <c r="J15" s="304">
        <v>1.0678928130509746</v>
      </c>
      <c r="K15" s="78"/>
    </row>
    <row r="16" spans="1:11" ht="12.75" customHeight="1">
      <c r="A16" s="299" t="s">
        <v>73</v>
      </c>
      <c r="B16" s="42">
        <v>147756.89574412952</v>
      </c>
      <c r="C16" s="300">
        <v>3.064194434285767</v>
      </c>
      <c r="D16" s="38">
        <v>222294.7204729258</v>
      </c>
      <c r="E16" s="301">
        <v>1.0284154098185923</v>
      </c>
      <c r="F16" s="38">
        <v>166822.35915485752</v>
      </c>
      <c r="G16" s="302">
        <v>1.855167398950357</v>
      </c>
      <c r="H16" s="78"/>
      <c r="I16" s="305">
        <v>407419.5633708577</v>
      </c>
      <c r="J16" s="304">
        <v>0.6339833380239384</v>
      </c>
      <c r="K16" s="78"/>
    </row>
    <row r="17" spans="1:11" ht="12.75" customHeight="1">
      <c r="A17" s="313" t="s">
        <v>74</v>
      </c>
      <c r="B17" s="44">
        <v>150586.95012295473</v>
      </c>
      <c r="C17" s="314">
        <v>2.9694643391627835</v>
      </c>
      <c r="D17" s="68">
        <v>218193.8378413306</v>
      </c>
      <c r="E17" s="315">
        <v>1.4694910273602773</v>
      </c>
      <c r="F17" s="68">
        <v>165403.67764685076</v>
      </c>
      <c r="G17" s="316">
        <v>-0.792267196322797</v>
      </c>
      <c r="H17" s="78"/>
      <c r="I17" s="317">
        <v>421687.38786439993</v>
      </c>
      <c r="J17" s="318">
        <v>-0.3901350736164346</v>
      </c>
      <c r="K17" s="78"/>
    </row>
    <row r="18" spans="1:11" ht="12.75" customHeight="1">
      <c r="A18" s="299" t="s">
        <v>75</v>
      </c>
      <c r="B18" s="42">
        <v>148629.93318962996</v>
      </c>
      <c r="C18" s="300">
        <v>2.754734638829831</v>
      </c>
      <c r="D18" s="38">
        <v>230136.32215590862</v>
      </c>
      <c r="E18" s="301">
        <v>0.1379760400517256</v>
      </c>
      <c r="F18" s="38">
        <v>170607.91617579383</v>
      </c>
      <c r="G18" s="302">
        <v>1.8092148686986889</v>
      </c>
      <c r="H18" s="78"/>
      <c r="I18" s="305">
        <v>416903.06625482166</v>
      </c>
      <c r="J18" s="304">
        <v>-0.48059970750817627</v>
      </c>
      <c r="K18" s="78"/>
    </row>
    <row r="19" spans="1:11" ht="12.75" customHeight="1">
      <c r="A19" s="299" t="s">
        <v>76</v>
      </c>
      <c r="B19" s="42">
        <v>148738.70373750138</v>
      </c>
      <c r="C19" s="300">
        <v>3.866200892830676</v>
      </c>
      <c r="D19" s="38">
        <v>230364.64964406934</v>
      </c>
      <c r="E19" s="301">
        <v>1.7968042102939137</v>
      </c>
      <c r="F19" s="38">
        <v>169078.75365401118</v>
      </c>
      <c r="G19" s="302">
        <v>2.7108243397311043</v>
      </c>
      <c r="H19" s="78"/>
      <c r="I19" s="305">
        <v>394144.73393253953</v>
      </c>
      <c r="J19" s="304">
        <v>0.547039817845345</v>
      </c>
      <c r="K19" s="78"/>
    </row>
    <row r="20" spans="1:11" ht="12.75" customHeight="1">
      <c r="A20" s="299" t="s">
        <v>77</v>
      </c>
      <c r="B20" s="42">
        <v>144833.922270863</v>
      </c>
      <c r="C20" s="300">
        <v>2.051315221378445</v>
      </c>
      <c r="D20" s="38">
        <v>256476.63777374037</v>
      </c>
      <c r="E20" s="301">
        <v>0.25928516127959256</v>
      </c>
      <c r="F20" s="38">
        <v>178057.6336908668</v>
      </c>
      <c r="G20" s="302">
        <v>2.2075947959868643</v>
      </c>
      <c r="H20" s="78"/>
      <c r="I20" s="305">
        <v>445876.5620530404</v>
      </c>
      <c r="J20" s="304">
        <v>-0.8431640808514373</v>
      </c>
      <c r="K20" s="78"/>
    </row>
    <row r="21" spans="1:11" ht="12.75" customHeight="1">
      <c r="A21" s="299" t="s">
        <v>78</v>
      </c>
      <c r="B21" s="42">
        <v>154107.40119858447</v>
      </c>
      <c r="C21" s="300">
        <v>2.82832720325095</v>
      </c>
      <c r="D21" s="38">
        <v>246421.45141089175</v>
      </c>
      <c r="E21" s="301">
        <v>0.4009574034021739</v>
      </c>
      <c r="F21" s="38">
        <v>178590.86352069574</v>
      </c>
      <c r="G21" s="302">
        <v>3.7293317255116705</v>
      </c>
      <c r="H21" s="78"/>
      <c r="I21" s="305">
        <v>421606.5169496793</v>
      </c>
      <c r="J21" s="304">
        <v>-0.3492003806899362</v>
      </c>
      <c r="K21" s="78"/>
    </row>
    <row r="22" spans="1:11" ht="12.75" customHeight="1">
      <c r="A22" s="299" t="s">
        <v>79</v>
      </c>
      <c r="B22" s="42">
        <v>167615.6076199481</v>
      </c>
      <c r="C22" s="300">
        <v>1.995249257379001</v>
      </c>
      <c r="D22" s="38">
        <v>230644.8748684689</v>
      </c>
      <c r="E22" s="301">
        <v>-0.1783796258292938</v>
      </c>
      <c r="F22" s="38">
        <v>170747.88052035062</v>
      </c>
      <c r="G22" s="302">
        <v>-2.309692578567976</v>
      </c>
      <c r="H22" s="78"/>
      <c r="I22" s="305">
        <v>370282.037379255</v>
      </c>
      <c r="J22" s="304">
        <v>-0.5972537570325329</v>
      </c>
      <c r="K22" s="78"/>
    </row>
    <row r="23" spans="1:11" ht="12.75" customHeight="1">
      <c r="A23" s="306" t="s">
        <v>80</v>
      </c>
      <c r="B23" s="307">
        <v>176857.41456061727</v>
      </c>
      <c r="C23" s="308">
        <v>3.8787992094952983</v>
      </c>
      <c r="D23" s="50">
        <v>215220.14515537745</v>
      </c>
      <c r="E23" s="309">
        <v>1.5808009979416937</v>
      </c>
      <c r="F23" s="50">
        <v>194177.9688863898</v>
      </c>
      <c r="G23" s="310">
        <v>0.5733471598646105</v>
      </c>
      <c r="H23" s="78"/>
      <c r="I23" s="311">
        <v>435726.1582592405</v>
      </c>
      <c r="J23" s="312">
        <v>0.977329505299835</v>
      </c>
      <c r="K23" s="78"/>
    </row>
    <row r="24" spans="1:11" ht="12.75" customHeight="1">
      <c r="A24" s="299" t="s">
        <v>81</v>
      </c>
      <c r="B24" s="42">
        <v>184510.11006858354</v>
      </c>
      <c r="C24" s="300">
        <v>1.9610692341561275</v>
      </c>
      <c r="D24" s="38">
        <v>254152.70800527013</v>
      </c>
      <c r="E24" s="301">
        <v>-1.1891381972304913</v>
      </c>
      <c r="F24" s="38">
        <v>201894.30265470906</v>
      </c>
      <c r="G24" s="302">
        <v>1.219625087322541</v>
      </c>
      <c r="H24" s="78"/>
      <c r="I24" s="305">
        <v>493643.25816686096</v>
      </c>
      <c r="J24" s="304">
        <v>-0.5880642118876693</v>
      </c>
      <c r="K24" s="78"/>
    </row>
    <row r="25" spans="1:11" ht="12.75" customHeight="1">
      <c r="A25" s="299" t="s">
        <v>82</v>
      </c>
      <c r="B25" s="42">
        <v>176090.38473004868</v>
      </c>
      <c r="C25" s="300">
        <v>2.3725044534332227</v>
      </c>
      <c r="D25" s="38">
        <v>246745.49325904137</v>
      </c>
      <c r="E25" s="301">
        <v>-0.5498111385397522</v>
      </c>
      <c r="F25" s="38">
        <v>186351.49176968334</v>
      </c>
      <c r="G25" s="302">
        <v>-1.7953319012044489</v>
      </c>
      <c r="H25" s="78"/>
      <c r="I25" s="305">
        <v>449414.3959646541</v>
      </c>
      <c r="J25" s="304">
        <v>0.12812548927163903</v>
      </c>
      <c r="K25" s="78"/>
    </row>
    <row r="26" spans="1:11" ht="12.75" customHeight="1">
      <c r="A26" s="299" t="s">
        <v>83</v>
      </c>
      <c r="B26" s="42">
        <v>156371.73953991372</v>
      </c>
      <c r="C26" s="300">
        <v>3.636848469921844</v>
      </c>
      <c r="D26" s="38">
        <v>239638.0738608662</v>
      </c>
      <c r="E26" s="301">
        <v>0.8491371431976944</v>
      </c>
      <c r="F26" s="38">
        <v>164193.30110066844</v>
      </c>
      <c r="G26" s="302">
        <v>0.1091859952336165</v>
      </c>
      <c r="H26" s="78"/>
      <c r="I26" s="305">
        <v>410653.96909000183</v>
      </c>
      <c r="J26" s="304">
        <v>0.8357540442707858</v>
      </c>
      <c r="K26" s="78"/>
    </row>
    <row r="27" spans="1:11" ht="12.75" customHeight="1">
      <c r="A27" s="313" t="s">
        <v>84</v>
      </c>
      <c r="B27" s="44">
        <v>159706.5636641553</v>
      </c>
      <c r="C27" s="314">
        <v>3.58246555024418</v>
      </c>
      <c r="D27" s="68">
        <v>227326.65410667792</v>
      </c>
      <c r="E27" s="315">
        <v>0.799232353962779</v>
      </c>
      <c r="F27" s="68">
        <v>166399.48973023</v>
      </c>
      <c r="G27" s="316">
        <v>1.5638358457187707</v>
      </c>
      <c r="H27" s="78"/>
      <c r="I27" s="317">
        <v>396285.34229404724</v>
      </c>
      <c r="J27" s="318">
        <v>0.3032003864388031</v>
      </c>
      <c r="K27" s="78"/>
    </row>
    <row r="28" spans="1:11" ht="12.75" customHeight="1">
      <c r="A28" s="299" t="s">
        <v>85</v>
      </c>
      <c r="B28" s="42">
        <v>163542.57218546365</v>
      </c>
      <c r="C28" s="300">
        <v>2.918670670460159</v>
      </c>
      <c r="D28" s="38">
        <v>243632.03699115207</v>
      </c>
      <c r="E28" s="301">
        <v>0.7368273718212777</v>
      </c>
      <c r="F28" s="38">
        <v>178104.7369412775</v>
      </c>
      <c r="G28" s="302">
        <v>-5.020505386873424</v>
      </c>
      <c r="H28" s="78"/>
      <c r="I28" s="305">
        <v>417103.62189084245</v>
      </c>
      <c r="J28" s="304">
        <v>-0.8919878673517871</v>
      </c>
      <c r="K28" s="78"/>
    </row>
    <row r="29" spans="1:11" ht="12.75" customHeight="1">
      <c r="A29" s="299" t="s">
        <v>86</v>
      </c>
      <c r="B29" s="42">
        <v>157515.70614619425</v>
      </c>
      <c r="C29" s="300">
        <v>3.6773161484156276</v>
      </c>
      <c r="D29" s="38">
        <v>231553.83876155605</v>
      </c>
      <c r="E29" s="301">
        <v>1.4079224130300219</v>
      </c>
      <c r="F29" s="38">
        <v>168529.45305860843</v>
      </c>
      <c r="G29" s="302">
        <v>3.7649330722974383</v>
      </c>
      <c r="H29" s="78"/>
      <c r="I29" s="305">
        <v>390790.7414949601</v>
      </c>
      <c r="J29" s="304">
        <v>0.2653801108497049</v>
      </c>
      <c r="K29" s="78"/>
    </row>
    <row r="30" spans="1:11" ht="12.75" customHeight="1">
      <c r="A30" s="299" t="s">
        <v>87</v>
      </c>
      <c r="B30" s="42">
        <v>149176.97632154392</v>
      </c>
      <c r="C30" s="300">
        <v>1.9141666241721822</v>
      </c>
      <c r="D30" s="38">
        <v>215176.9597509826</v>
      </c>
      <c r="E30" s="301">
        <v>0.009235933218732839</v>
      </c>
      <c r="F30" s="38">
        <v>185850.2658642757</v>
      </c>
      <c r="G30" s="302">
        <v>-0.9540040663327432</v>
      </c>
      <c r="H30" s="78"/>
      <c r="I30" s="305">
        <v>461178.9611887642</v>
      </c>
      <c r="J30" s="304">
        <v>-0.004078228135583117</v>
      </c>
      <c r="K30" s="78"/>
    </row>
    <row r="31" spans="1:11" ht="12.75" customHeight="1">
      <c r="A31" s="299" t="s">
        <v>88</v>
      </c>
      <c r="B31" s="42">
        <v>168032.92007942038</v>
      </c>
      <c r="C31" s="300">
        <v>3.2748048159166387</v>
      </c>
      <c r="D31" s="38">
        <v>237462.84162809074</v>
      </c>
      <c r="E31" s="301">
        <v>1.4547150986652753</v>
      </c>
      <c r="F31" s="38">
        <v>176459.55616341866</v>
      </c>
      <c r="G31" s="302">
        <v>3.7843486612744215</v>
      </c>
      <c r="H31" s="78"/>
      <c r="I31" s="305">
        <v>402982.0034916533</v>
      </c>
      <c r="J31" s="304">
        <v>0.0950804282813209</v>
      </c>
      <c r="K31" s="78"/>
    </row>
    <row r="32" spans="1:11" ht="12.75" customHeight="1">
      <c r="A32" s="299" t="s">
        <v>89</v>
      </c>
      <c r="B32" s="42">
        <v>166713.411771079</v>
      </c>
      <c r="C32" s="300">
        <v>4.234659681958931</v>
      </c>
      <c r="D32" s="38">
        <v>247293.34020626615</v>
      </c>
      <c r="E32" s="301">
        <v>2.1507858535656084</v>
      </c>
      <c r="F32" s="38">
        <v>179466.77002890172</v>
      </c>
      <c r="G32" s="302">
        <v>2.6723646053172274</v>
      </c>
      <c r="H32" s="78"/>
      <c r="I32" s="305">
        <v>453327.36092944426</v>
      </c>
      <c r="J32" s="304">
        <v>-0.7576729602005798</v>
      </c>
      <c r="K32" s="78"/>
    </row>
    <row r="33" spans="1:11" ht="12.75" customHeight="1">
      <c r="A33" s="306" t="s">
        <v>90</v>
      </c>
      <c r="B33" s="307">
        <v>169152.35364770037</v>
      </c>
      <c r="C33" s="308">
        <v>2.614662755898209</v>
      </c>
      <c r="D33" s="50">
        <v>263250.1463829597</v>
      </c>
      <c r="E33" s="309">
        <v>0.4032532914358029</v>
      </c>
      <c r="F33" s="50">
        <v>183281.127064743</v>
      </c>
      <c r="G33" s="310">
        <v>-0.6701682460150948</v>
      </c>
      <c r="H33" s="78"/>
      <c r="I33" s="311">
        <v>493819.0238906983</v>
      </c>
      <c r="J33" s="312">
        <v>0.18774625118373933</v>
      </c>
      <c r="K33" s="78"/>
    </row>
    <row r="34" spans="1:11" ht="12.75" customHeight="1">
      <c r="A34" s="299" t="s">
        <v>91</v>
      </c>
      <c r="B34" s="42">
        <v>167765.15341467023</v>
      </c>
      <c r="C34" s="300">
        <v>3.1112343672332656</v>
      </c>
      <c r="D34" s="38">
        <v>276375.06272468815</v>
      </c>
      <c r="E34" s="301">
        <v>0.892994771638044</v>
      </c>
      <c r="F34" s="38">
        <v>193312.32140280784</v>
      </c>
      <c r="G34" s="302">
        <v>3.3450458114374158</v>
      </c>
      <c r="H34" s="78"/>
      <c r="I34" s="305">
        <v>521795.1342480364</v>
      </c>
      <c r="J34" s="304">
        <v>-0.35631134939025344</v>
      </c>
      <c r="K34" s="78"/>
    </row>
    <row r="35" spans="1:11" ht="12.75" customHeight="1">
      <c r="A35" s="299" t="s">
        <v>92</v>
      </c>
      <c r="B35" s="42">
        <v>172435.9977402954</v>
      </c>
      <c r="C35" s="300">
        <v>3.1971862430541336</v>
      </c>
      <c r="D35" s="38">
        <v>256111.7303837396</v>
      </c>
      <c r="E35" s="301">
        <v>1.072337074103345</v>
      </c>
      <c r="F35" s="38">
        <v>188264.9927779337</v>
      </c>
      <c r="G35" s="302">
        <v>1.8535763164245367</v>
      </c>
      <c r="H35" s="78"/>
      <c r="I35" s="305">
        <v>488180.06837233243</v>
      </c>
      <c r="J35" s="304">
        <v>0.6428005971935988</v>
      </c>
      <c r="K35" s="78"/>
    </row>
    <row r="36" spans="1:11" ht="12.75" customHeight="1">
      <c r="A36" s="299" t="s">
        <v>93</v>
      </c>
      <c r="B36" s="42">
        <v>161708.6104087585</v>
      </c>
      <c r="C36" s="300">
        <v>1.2901387940219706</v>
      </c>
      <c r="D36" s="38">
        <v>241472.13514775105</v>
      </c>
      <c r="E36" s="301">
        <v>-0.8068851160960833</v>
      </c>
      <c r="F36" s="38">
        <v>176364.10434489915</v>
      </c>
      <c r="G36" s="302">
        <v>1.6052247671532314</v>
      </c>
      <c r="H36" s="78"/>
      <c r="I36" s="305">
        <v>454288.3986768531</v>
      </c>
      <c r="J36" s="304">
        <v>-0.23472986981042254</v>
      </c>
      <c r="K36" s="78"/>
    </row>
    <row r="37" spans="1:11" ht="12.75" customHeight="1">
      <c r="A37" s="313" t="s">
        <v>94</v>
      </c>
      <c r="B37" s="44">
        <v>164551.64947295684</v>
      </c>
      <c r="C37" s="314">
        <v>2.982494771574977</v>
      </c>
      <c r="D37" s="68">
        <v>243281.75054233533</v>
      </c>
      <c r="E37" s="315">
        <v>0.5907198409820182</v>
      </c>
      <c r="F37" s="68">
        <v>179725.17480009893</v>
      </c>
      <c r="G37" s="316">
        <v>3.687072947575672</v>
      </c>
      <c r="H37" s="78"/>
      <c r="I37" s="317">
        <v>450626.50114000565</v>
      </c>
      <c r="J37" s="318">
        <v>0.5892743599525119</v>
      </c>
      <c r="K37" s="78"/>
    </row>
    <row r="38" spans="1:11" ht="12.75" customHeight="1">
      <c r="A38" s="299" t="s">
        <v>95</v>
      </c>
      <c r="B38" s="42">
        <v>179124.42123083747</v>
      </c>
      <c r="C38" s="300">
        <v>5.127467354258329</v>
      </c>
      <c r="D38" s="38">
        <v>246578.9655322991</v>
      </c>
      <c r="E38" s="301">
        <v>0.9056686081748495</v>
      </c>
      <c r="F38" s="38">
        <v>177972.39197469855</v>
      </c>
      <c r="G38" s="302">
        <v>5.229876953708583</v>
      </c>
      <c r="H38" s="78"/>
      <c r="I38" s="305">
        <v>437980.7890123238</v>
      </c>
      <c r="J38" s="304">
        <v>-0.25007744964533174</v>
      </c>
      <c r="K38" s="78"/>
    </row>
    <row r="39" spans="1:11" ht="12.75" customHeight="1">
      <c r="A39" s="299" t="s">
        <v>96</v>
      </c>
      <c r="B39" s="42">
        <v>202211.90678417473</v>
      </c>
      <c r="C39" s="300">
        <v>2.870198624884381</v>
      </c>
      <c r="D39" s="38">
        <v>257667.51753513925</v>
      </c>
      <c r="E39" s="301">
        <v>1.3662959448353718</v>
      </c>
      <c r="F39" s="38">
        <v>192390.88306753986</v>
      </c>
      <c r="G39" s="302">
        <v>2.6532561610955554</v>
      </c>
      <c r="H39" s="78"/>
      <c r="I39" s="305">
        <v>438679.9185199361</v>
      </c>
      <c r="J39" s="304">
        <v>0.6004023770705516</v>
      </c>
      <c r="K39" s="78"/>
    </row>
    <row r="40" spans="1:11" ht="12.75" customHeight="1">
      <c r="A40" s="299" t="s">
        <v>97</v>
      </c>
      <c r="B40" s="42">
        <v>190771.15232053093</v>
      </c>
      <c r="C40" s="300">
        <v>3.2441587822819287</v>
      </c>
      <c r="D40" s="38">
        <v>269718.7013882221</v>
      </c>
      <c r="E40" s="301">
        <v>1.234061814389392</v>
      </c>
      <c r="F40" s="38">
        <v>195495.12945955174</v>
      </c>
      <c r="G40" s="302">
        <v>-0.46594912202985483</v>
      </c>
      <c r="H40" s="78"/>
      <c r="I40" s="305">
        <v>480086.5177759171</v>
      </c>
      <c r="J40" s="304">
        <v>0.39831602501089947</v>
      </c>
      <c r="K40" s="78"/>
    </row>
    <row r="41" spans="1:11" ht="12.75" customHeight="1">
      <c r="A41" s="299" t="s">
        <v>98</v>
      </c>
      <c r="B41" s="42">
        <v>192063.88891015406</v>
      </c>
      <c r="C41" s="300">
        <v>1.969674026942485</v>
      </c>
      <c r="D41" s="38">
        <v>271826.18518518517</v>
      </c>
      <c r="E41" s="301">
        <v>0.1462298861837752</v>
      </c>
      <c r="F41" s="38">
        <v>198727.11931264427</v>
      </c>
      <c r="G41" s="302">
        <v>-2.219175452495122</v>
      </c>
      <c r="H41" s="78"/>
      <c r="I41" s="305">
        <v>527233.3355721043</v>
      </c>
      <c r="J41" s="304">
        <v>0.02478831526435954</v>
      </c>
      <c r="K41" s="78"/>
    </row>
    <row r="42" spans="1:11" ht="12.75" customHeight="1">
      <c r="A42" s="299" t="s">
        <v>99</v>
      </c>
      <c r="B42" s="42">
        <v>202380.28235353323</v>
      </c>
      <c r="C42" s="300">
        <v>3.2879919973451592</v>
      </c>
      <c r="D42" s="38">
        <v>263590.91140709515</v>
      </c>
      <c r="E42" s="301">
        <v>1.6295654974770173</v>
      </c>
      <c r="F42" s="38">
        <v>193381.766266435</v>
      </c>
      <c r="G42" s="302">
        <v>3.839093772542455</v>
      </c>
      <c r="H42" s="78"/>
      <c r="I42" s="305">
        <v>512699.37727713876</v>
      </c>
      <c r="J42" s="304">
        <v>0.20330143790721422</v>
      </c>
      <c r="K42" s="78"/>
    </row>
    <row r="43" spans="1:11" ht="12.75" customHeight="1">
      <c r="A43" s="306" t="s">
        <v>100</v>
      </c>
      <c r="B43" s="307">
        <v>186508.08609718087</v>
      </c>
      <c r="C43" s="308">
        <v>1.7207134075505763</v>
      </c>
      <c r="D43" s="50">
        <v>241996.8297291564</v>
      </c>
      <c r="E43" s="309">
        <v>-0.6344283368438539</v>
      </c>
      <c r="F43" s="50">
        <v>191938.7723716446</v>
      </c>
      <c r="G43" s="310">
        <v>-0.5101516224444538</v>
      </c>
      <c r="H43" s="78"/>
      <c r="I43" s="311">
        <v>497639.643842523</v>
      </c>
      <c r="J43" s="312">
        <v>1.5060645103835384</v>
      </c>
      <c r="K43" s="78"/>
    </row>
    <row r="44" spans="1:11" ht="12.75" customHeight="1">
      <c r="A44" s="299" t="s">
        <v>101</v>
      </c>
      <c r="B44" s="42">
        <v>199855.53541699363</v>
      </c>
      <c r="C44" s="300">
        <v>3.658992657766589</v>
      </c>
      <c r="D44" s="38">
        <v>279253.7495033865</v>
      </c>
      <c r="E44" s="301">
        <v>1.28717302301186</v>
      </c>
      <c r="F44" s="38">
        <v>190012.7672434804</v>
      </c>
      <c r="G44" s="302">
        <v>-1.8407459980418963</v>
      </c>
      <c r="H44" s="78"/>
      <c r="I44" s="305">
        <v>476337.9483414829</v>
      </c>
      <c r="J44" s="304">
        <v>-0.5381305560068199</v>
      </c>
      <c r="K44" s="78"/>
    </row>
    <row r="45" spans="1:11" ht="12.75" customHeight="1">
      <c r="A45" s="299" t="s">
        <v>102</v>
      </c>
      <c r="B45" s="42">
        <v>179663.7512159498</v>
      </c>
      <c r="C45" s="300">
        <v>2.86390161325032</v>
      </c>
      <c r="D45" s="38">
        <v>251712.7617131289</v>
      </c>
      <c r="E45" s="301">
        <v>0.12269246257127975</v>
      </c>
      <c r="F45" s="38">
        <v>182432.6683186451</v>
      </c>
      <c r="G45" s="302">
        <v>1.9691402899687063</v>
      </c>
      <c r="H45" s="78"/>
      <c r="I45" s="305">
        <v>465122.9928338164</v>
      </c>
      <c r="J45" s="304">
        <v>0.6031046908332485</v>
      </c>
      <c r="K45" s="78"/>
    </row>
    <row r="46" spans="1:11" ht="12.75" customHeight="1">
      <c r="A46" s="299" t="s">
        <v>103</v>
      </c>
      <c r="B46" s="42">
        <v>191456.73293926273</v>
      </c>
      <c r="C46" s="300">
        <v>2.697692868912995</v>
      </c>
      <c r="D46" s="38">
        <v>275102.213343861</v>
      </c>
      <c r="E46" s="301">
        <v>0.734595636533399</v>
      </c>
      <c r="F46" s="38">
        <v>190793.7475031881</v>
      </c>
      <c r="G46" s="302">
        <v>2.2387218092803067</v>
      </c>
      <c r="H46" s="78"/>
      <c r="I46" s="305">
        <v>562100.231955583</v>
      </c>
      <c r="J46" s="304">
        <v>0.9335649508674493</v>
      </c>
      <c r="K46" s="78"/>
    </row>
    <row r="47" spans="1:11" ht="12.75" customHeight="1">
      <c r="A47" s="313" t="s">
        <v>104</v>
      </c>
      <c r="B47" s="44">
        <v>175385.36130399827</v>
      </c>
      <c r="C47" s="314">
        <v>1.9573420594700934</v>
      </c>
      <c r="D47" s="68">
        <v>262484.93612933706</v>
      </c>
      <c r="E47" s="315">
        <v>-0.4461782875737583</v>
      </c>
      <c r="F47" s="68">
        <v>206881.50089315028</v>
      </c>
      <c r="G47" s="316">
        <v>3.9825061764637866</v>
      </c>
      <c r="H47" s="78"/>
      <c r="I47" s="317">
        <v>582915.6053989305</v>
      </c>
      <c r="J47" s="318">
        <v>-0.5954072116367684</v>
      </c>
      <c r="K47" s="78"/>
    </row>
    <row r="48" spans="1:11" ht="12.75" customHeight="1">
      <c r="A48" s="306" t="s">
        <v>105</v>
      </c>
      <c r="B48" s="307">
        <v>197340.68213703562</v>
      </c>
      <c r="C48" s="308">
        <v>3.7733908026007015</v>
      </c>
      <c r="D48" s="50">
        <v>289467.52010483324</v>
      </c>
      <c r="E48" s="309">
        <v>0.8058579636881689</v>
      </c>
      <c r="F48" s="50">
        <v>205225.05181145307</v>
      </c>
      <c r="G48" s="310">
        <v>1.112653393388527</v>
      </c>
      <c r="H48" s="78"/>
      <c r="I48" s="311">
        <v>526218.1217943279</v>
      </c>
      <c r="J48" s="312">
        <v>0.5613058045857571</v>
      </c>
      <c r="K48" s="78"/>
    </row>
    <row r="49" spans="1:11" ht="12.75" customHeight="1">
      <c r="A49" s="299" t="s">
        <v>106</v>
      </c>
      <c r="B49" s="42">
        <v>194255.6832161142</v>
      </c>
      <c r="C49" s="300">
        <v>2.5356625461246978</v>
      </c>
      <c r="D49" s="38">
        <v>297836.13260032213</v>
      </c>
      <c r="E49" s="301">
        <v>0.1402996450159435</v>
      </c>
      <c r="F49" s="38">
        <v>202046.85822369106</v>
      </c>
      <c r="G49" s="302">
        <v>-0.04220728218614056</v>
      </c>
      <c r="H49" s="78"/>
      <c r="I49" s="305">
        <v>537220.0688508861</v>
      </c>
      <c r="J49" s="304">
        <v>-0.210451374950253</v>
      </c>
      <c r="K49" s="78"/>
    </row>
    <row r="50" spans="1:11" ht="12.75" customHeight="1">
      <c r="A50" s="299" t="s">
        <v>107</v>
      </c>
      <c r="B50" s="42">
        <v>183580.5583728219</v>
      </c>
      <c r="C50" s="300">
        <v>4.198086045695121</v>
      </c>
      <c r="D50" s="38">
        <v>274588.42850331456</v>
      </c>
      <c r="E50" s="301">
        <v>2.458078798348808</v>
      </c>
      <c r="F50" s="38">
        <v>194055.6416976961</v>
      </c>
      <c r="G50" s="302">
        <v>0.8178713462247771</v>
      </c>
      <c r="H50" s="78"/>
      <c r="I50" s="305">
        <v>509679.894799982</v>
      </c>
      <c r="J50" s="304">
        <v>0.2257249421530787</v>
      </c>
      <c r="K50" s="78"/>
    </row>
    <row r="51" spans="1:11" ht="12.75" customHeight="1">
      <c r="A51" s="299" t="s">
        <v>108</v>
      </c>
      <c r="B51" s="42">
        <v>197152.94744132308</v>
      </c>
      <c r="C51" s="300">
        <v>3.329525827269549</v>
      </c>
      <c r="D51" s="38">
        <v>277884.28828784265</v>
      </c>
      <c r="E51" s="301">
        <v>0.5890273267455655</v>
      </c>
      <c r="F51" s="38">
        <v>203589.7607017871</v>
      </c>
      <c r="G51" s="302">
        <v>1.1149029525312955</v>
      </c>
      <c r="H51" s="78"/>
      <c r="I51" s="305">
        <v>507201.6481107112</v>
      </c>
      <c r="J51" s="304">
        <v>0.0004344811217862343</v>
      </c>
      <c r="K51" s="78"/>
    </row>
    <row r="52" spans="1:11" ht="12.75" customHeight="1">
      <c r="A52" s="313" t="s">
        <v>109</v>
      </c>
      <c r="B52" s="44">
        <v>173168.5397097986</v>
      </c>
      <c r="C52" s="314">
        <v>3.046216297090808</v>
      </c>
      <c r="D52" s="68">
        <v>255904.2783744228</v>
      </c>
      <c r="E52" s="315">
        <v>0.38400438746745635</v>
      </c>
      <c r="F52" s="68">
        <v>185028.229064697</v>
      </c>
      <c r="G52" s="316">
        <v>3.0793753154112693</v>
      </c>
      <c r="H52" s="78"/>
      <c r="I52" s="317">
        <v>456132.8595373142</v>
      </c>
      <c r="J52" s="318">
        <v>0.8688538373744734</v>
      </c>
      <c r="K52" s="78"/>
    </row>
    <row r="53" spans="1:11" ht="12.75" customHeight="1">
      <c r="A53" s="299" t="s">
        <v>110</v>
      </c>
      <c r="B53" s="42">
        <v>193267.22987789355</v>
      </c>
      <c r="C53" s="300">
        <v>2.435347486995937</v>
      </c>
      <c r="D53" s="38">
        <v>280689.71979586576</v>
      </c>
      <c r="E53" s="301">
        <v>0.6545351708843867</v>
      </c>
      <c r="F53" s="38">
        <v>195723.3201176737</v>
      </c>
      <c r="G53" s="302">
        <v>3.736348136437357</v>
      </c>
      <c r="H53" s="78"/>
      <c r="I53" s="305">
        <v>519368.677210684</v>
      </c>
      <c r="J53" s="304">
        <v>0.4072747177936691</v>
      </c>
      <c r="K53" s="78"/>
    </row>
    <row r="54" spans="1:11" ht="12.75" customHeight="1" thickBot="1">
      <c r="A54" s="299" t="s">
        <v>111</v>
      </c>
      <c r="B54" s="42">
        <v>143644.98889321016</v>
      </c>
      <c r="C54" s="300">
        <v>4.253253189474378</v>
      </c>
      <c r="D54" s="38">
        <v>278356.9948278431</v>
      </c>
      <c r="E54" s="301">
        <v>-0.13399525759633946</v>
      </c>
      <c r="F54" s="38">
        <v>182343.78513802917</v>
      </c>
      <c r="G54" s="302">
        <v>3.6515874607090097</v>
      </c>
      <c r="H54" s="78"/>
      <c r="I54" s="305">
        <v>513663.66772558505</v>
      </c>
      <c r="J54" s="304">
        <v>0.5350153479127329</v>
      </c>
      <c r="K54" s="78"/>
    </row>
    <row r="55" spans="1:11" ht="12.75" customHeight="1" thickBot="1">
      <c r="A55" s="319"/>
      <c r="B55" s="320"/>
      <c r="C55" s="321"/>
      <c r="D55" s="320"/>
      <c r="E55" s="321"/>
      <c r="F55" s="320"/>
      <c r="G55" s="321"/>
      <c r="H55" s="78"/>
      <c r="I55" s="320"/>
      <c r="J55" s="321"/>
      <c r="K55" s="78"/>
    </row>
    <row r="56" spans="1:10" ht="13.5">
      <c r="A56" s="322" t="s">
        <v>112</v>
      </c>
      <c r="B56" s="343">
        <f>LARGE(B8:B54,1)</f>
        <v>202380.28235353323</v>
      </c>
      <c r="C56" s="361" t="str">
        <f>INDEX(A8:A54,MATCH(B56,$B$8:$B$54,0))</f>
        <v>山口県</v>
      </c>
      <c r="D56" s="372">
        <f>LARGE(D8:D54,1)</f>
        <v>297836.13260032213</v>
      </c>
      <c r="E56" s="323" t="str">
        <f>INDEX(A8:A54,MATCH(D56,$D$8:$D$54,0))</f>
        <v>長崎県</v>
      </c>
      <c r="F56" s="366">
        <f>LARGE(F8:F54,1)</f>
        <v>207990.6325935237</v>
      </c>
      <c r="G56" s="324" t="str">
        <f>INDEX(A8:A54,MATCH(F56,$F$8:$F$54,0))</f>
        <v>北海道</v>
      </c>
      <c r="I56" s="343">
        <f>LARGE(I8:I54,1)</f>
        <v>582915.6053989305</v>
      </c>
      <c r="J56" s="324" t="str">
        <f>INDEX(A8:A54,MATCH(I56,$I$8:$I$54,0))</f>
        <v>福岡県</v>
      </c>
    </row>
    <row r="57" spans="1:10" ht="13.5">
      <c r="A57" s="325" t="s">
        <v>113</v>
      </c>
      <c r="B57" s="327">
        <f>LARGE(B8:B54,2)</f>
        <v>202211.90678417473</v>
      </c>
      <c r="C57" s="362" t="str">
        <f>INDEX(A8:A54,MATCH(B57,$B$8:$B$54,0))</f>
        <v>島根県</v>
      </c>
      <c r="D57" s="373">
        <f>LARGE(D8:D54,2)</f>
        <v>289467.52010483324</v>
      </c>
      <c r="E57" s="326" t="str">
        <f>INDEX(A8:A54,MATCH(D57,$D$8:$D$54,0))</f>
        <v>佐賀県</v>
      </c>
      <c r="F57" s="367">
        <f>LARGE(F8:F54,2)</f>
        <v>206881.50089315028</v>
      </c>
      <c r="G57" s="328" t="str">
        <f>INDEX(A8:A54,MATCH(F57,$F$8:$F$54,0))</f>
        <v>福岡県</v>
      </c>
      <c r="I57" s="327">
        <f>LARGE(I8:I54,2)</f>
        <v>562100.231955583</v>
      </c>
      <c r="J57" s="328" t="str">
        <f>INDEX(A8:A54,MATCH(I57,$I$8:$I$54,0))</f>
        <v>高知県</v>
      </c>
    </row>
    <row r="58" spans="1:10" ht="13.5">
      <c r="A58" s="325" t="s">
        <v>114</v>
      </c>
      <c r="B58" s="344">
        <f>LARGE(B8:B54,3)</f>
        <v>199855.53541699363</v>
      </c>
      <c r="C58" s="362" t="str">
        <f>INDEX(A8:A54,MATCH(B58,$B$8:$B$54,0))</f>
        <v>香川県</v>
      </c>
      <c r="D58" s="374">
        <f>LARGE(D8:D54,3)</f>
        <v>280689.71979586576</v>
      </c>
      <c r="E58" s="326" t="str">
        <f>INDEX(A8:A54,MATCH(D58,$D$8:$D$54,0))</f>
        <v>鹿児島県</v>
      </c>
      <c r="F58" s="368">
        <f>LARGE(F8:F54,3)</f>
        <v>205225.05181145307</v>
      </c>
      <c r="G58" s="336" t="str">
        <f>INDEX(A8:A54,MATCH(F58,$F$8:$F$54,0))</f>
        <v>佐賀県</v>
      </c>
      <c r="I58" s="344">
        <f>LARGE(I8:I54,3)</f>
        <v>543898.8802946077</v>
      </c>
      <c r="J58" s="328" t="str">
        <f>INDEX(A8:A54,MATCH(I58,$I$8:$I$54,0))</f>
        <v>北海道</v>
      </c>
    </row>
    <row r="59" spans="1:10" ht="13.5">
      <c r="A59" s="329" t="s">
        <v>115</v>
      </c>
      <c r="B59" s="345">
        <f>SMALL(B8:B54,3)</f>
        <v>144833.922270863</v>
      </c>
      <c r="C59" s="363" t="str">
        <f>INDEX(A8:A54,MATCH(B59,$B$8:$B$54,0))</f>
        <v>東京都</v>
      </c>
      <c r="D59" s="375">
        <f>SMALL(D8:D54,3)</f>
        <v>215220.14515537745</v>
      </c>
      <c r="E59" s="331" t="str">
        <f>INDEX(A8:A54,MATCH(D59,$D$8:$D$54,0))</f>
        <v>富山県</v>
      </c>
      <c r="F59" s="369">
        <f>SMALL(F8:F54,3)</f>
        <v>166399.48973023</v>
      </c>
      <c r="G59" s="332" t="str">
        <f>INDEX(A8:A54,MATCH(F59,$F$8:$F$54,0))</f>
        <v>長野県</v>
      </c>
      <c r="I59" s="345">
        <f>SMALL(I8:I54,3)</f>
        <v>390790.7414949601</v>
      </c>
      <c r="J59" s="332" t="str">
        <f>INDEX(A8:A54,MATCH(I59,$I$8:$I$54,0))</f>
        <v>静岡県</v>
      </c>
    </row>
    <row r="60" spans="1:10" ht="13.5">
      <c r="A60" s="325" t="s">
        <v>116</v>
      </c>
      <c r="B60" s="344">
        <f>SMALL(B8:B54,2)</f>
        <v>143644.98889321016</v>
      </c>
      <c r="C60" s="362" t="str">
        <f>INDEX(A8:A54,MATCH(B60,$B$8:$B$54,0))</f>
        <v>沖縄県</v>
      </c>
      <c r="D60" s="374">
        <f>SMALL(D8:D54,2)</f>
        <v>215176.9597509826</v>
      </c>
      <c r="E60" s="326" t="str">
        <f>INDEX(A8:A54,MATCH(D60,$D$8:$D$54,0))</f>
        <v>愛知県</v>
      </c>
      <c r="F60" s="368">
        <f>SMALL(F8:F54,2)</f>
        <v>165403.67764685076</v>
      </c>
      <c r="G60" s="328" t="str">
        <f>INDEX(A8:A54,MATCH(F60,$F$8:$F$54,0))</f>
        <v>群馬県</v>
      </c>
      <c r="I60" s="344">
        <f>SMALL(I8:I54,2)</f>
        <v>376822.79039438814</v>
      </c>
      <c r="J60" s="328" t="str">
        <f>INDEX(A8:A54,MATCH(I60,$I$8:$I$54,0))</f>
        <v>岩手県</v>
      </c>
    </row>
    <row r="61" spans="1:10" ht="13.5">
      <c r="A61" s="333" t="s">
        <v>117</v>
      </c>
      <c r="B61" s="347">
        <f>SMALL(B8:B54,1)</f>
        <v>141602.51144032142</v>
      </c>
      <c r="C61" s="364" t="str">
        <f>INDEX(A8:A54,MATCH(B61,$B$8:$B$54,0))</f>
        <v>茨城県</v>
      </c>
      <c r="D61" s="376">
        <f>SMALL(D8:D54,1)</f>
        <v>209893.2507630737</v>
      </c>
      <c r="E61" s="335" t="str">
        <f>INDEX(A8:A54,MATCH(D61,$D$8:$D$54,0))</f>
        <v>茨城県</v>
      </c>
      <c r="F61" s="370">
        <f>SMALL(F8:F54,1)</f>
        <v>164193.30110066844</v>
      </c>
      <c r="G61" s="328" t="str">
        <f>INDEX(A8:A54,MATCH(F61,$F$8:$F$54,0))</f>
        <v>山梨県</v>
      </c>
      <c r="I61" s="347">
        <f>SMALL(I8:I54,1)</f>
        <v>370282.037379255</v>
      </c>
      <c r="J61" s="336" t="str">
        <f>INDEX(A8:A54,MATCH(I61,$I$8:$I$54,0))</f>
        <v>新潟県</v>
      </c>
    </row>
    <row r="62" spans="1:11" ht="14.25" thickBot="1">
      <c r="A62" s="337" t="s">
        <v>118</v>
      </c>
      <c r="B62" s="338">
        <f>IF(B61=0,0,B56/B61)</f>
        <v>1.4292139333900633</v>
      </c>
      <c r="C62" s="365"/>
      <c r="D62" s="377">
        <f>IF(D61=0,0,D56/D61)</f>
        <v>1.4189886121517925</v>
      </c>
      <c r="E62" s="339"/>
      <c r="F62" s="371">
        <f>IF(F61=0,0,F56/F61)</f>
        <v>1.2667424992326741</v>
      </c>
      <c r="G62" s="378"/>
      <c r="H62" s="340"/>
      <c r="I62" s="338">
        <f>IF(I61=0,0,I56/I61)</f>
        <v>1.5742475911730205</v>
      </c>
      <c r="J62" s="341"/>
      <c r="K62" s="78"/>
    </row>
    <row r="63" spans="1:11" ht="13.5">
      <c r="A63" s="342"/>
      <c r="B63" s="78"/>
      <c r="C63" s="78"/>
      <c r="D63" s="78"/>
      <c r="E63" s="78"/>
      <c r="F63" s="78"/>
      <c r="G63" s="78"/>
      <c r="H63" s="78"/>
      <c r="I63" s="78"/>
      <c r="J63" s="78"/>
      <c r="K63" s="7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0" ht="17.25">
      <c r="A2" s="283"/>
      <c r="B2" s="283"/>
      <c r="C2" s="283"/>
      <c r="D2" s="283"/>
      <c r="E2" s="283"/>
      <c r="F2" s="283"/>
      <c r="G2" s="283"/>
      <c r="H2" s="283"/>
      <c r="I2" s="283"/>
      <c r="J2" s="283"/>
    </row>
    <row r="3" spans="1:10" ht="13.5">
      <c r="A3" s="284" t="s">
        <v>119</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59795.59106061499</v>
      </c>
      <c r="C7" s="293">
        <v>2.914736611968749</v>
      </c>
      <c r="D7" s="295">
        <v>90424.75362723005</v>
      </c>
      <c r="E7" s="296">
        <v>0.7869096412657797</v>
      </c>
      <c r="F7" s="295">
        <v>62338.832921143905</v>
      </c>
      <c r="G7" s="297">
        <v>0.48769591411739555</v>
      </c>
      <c r="H7" s="78"/>
      <c r="I7" s="292">
        <v>214128.3039169949</v>
      </c>
      <c r="J7" s="298">
        <v>-0.0034634482313720127</v>
      </c>
    </row>
    <row r="8" spans="1:10" ht="12.75" customHeight="1">
      <c r="A8" s="299" t="s">
        <v>65</v>
      </c>
      <c r="B8" s="42">
        <v>74603.07462163143</v>
      </c>
      <c r="C8" s="300">
        <v>0.9754722165135234</v>
      </c>
      <c r="D8" s="38">
        <v>106937.55174456698</v>
      </c>
      <c r="E8" s="301">
        <v>-1.5300701524988796</v>
      </c>
      <c r="F8" s="38">
        <v>79522.22407226746</v>
      </c>
      <c r="G8" s="302">
        <v>-0.7788919117927833</v>
      </c>
      <c r="H8" s="78"/>
      <c r="I8" s="303">
        <v>285274.9065987341</v>
      </c>
      <c r="J8" s="304">
        <v>-0.06030395185364057</v>
      </c>
    </row>
    <row r="9" spans="1:10" ht="12.75" customHeight="1">
      <c r="A9" s="299" t="s">
        <v>66</v>
      </c>
      <c r="B9" s="42">
        <v>55290.96430593334</v>
      </c>
      <c r="C9" s="300">
        <v>2.4068594347471617</v>
      </c>
      <c r="D9" s="38">
        <v>75702.72930334386</v>
      </c>
      <c r="E9" s="301">
        <v>-2.065049158742127</v>
      </c>
      <c r="F9" s="38">
        <v>55832.5067623842</v>
      </c>
      <c r="G9" s="302">
        <v>-7.0818865759488006</v>
      </c>
      <c r="H9" s="78"/>
      <c r="I9" s="305">
        <v>169181.58972476568</v>
      </c>
      <c r="J9" s="304">
        <v>-2.7807541369454896</v>
      </c>
    </row>
    <row r="10" spans="1:10" ht="12.75" customHeight="1">
      <c r="A10" s="299" t="s">
        <v>67</v>
      </c>
      <c r="B10" s="42">
        <v>61511.9169119549</v>
      </c>
      <c r="C10" s="300">
        <v>2.19664449634962</v>
      </c>
      <c r="D10" s="38">
        <v>75891.46199480425</v>
      </c>
      <c r="E10" s="301">
        <v>2.535552108111986</v>
      </c>
      <c r="F10" s="38">
        <v>55183.55819706752</v>
      </c>
      <c r="G10" s="302">
        <v>-11.07933625497418</v>
      </c>
      <c r="H10" s="78"/>
      <c r="I10" s="305">
        <v>162460.878108332</v>
      </c>
      <c r="J10" s="304">
        <v>-0.18007106546009766</v>
      </c>
    </row>
    <row r="11" spans="1:10" ht="12.75" customHeight="1">
      <c r="A11" s="299" t="s">
        <v>68</v>
      </c>
      <c r="B11" s="42">
        <v>57344.81939983944</v>
      </c>
      <c r="C11" s="300">
        <v>2.892560694059256</v>
      </c>
      <c r="D11" s="38">
        <v>85326.05927417874</v>
      </c>
      <c r="E11" s="301">
        <v>-0.22685462211657637</v>
      </c>
      <c r="F11" s="38">
        <v>60576.59154005005</v>
      </c>
      <c r="G11" s="302">
        <v>1.0494008747332373</v>
      </c>
      <c r="H11" s="78"/>
      <c r="I11" s="305">
        <v>174371.58219147057</v>
      </c>
      <c r="J11" s="304">
        <v>-1.2078116919885105</v>
      </c>
    </row>
    <row r="12" spans="1:10" ht="12.75" customHeight="1">
      <c r="A12" s="299" t="s">
        <v>69</v>
      </c>
      <c r="B12" s="42">
        <v>68061.11315871004</v>
      </c>
      <c r="C12" s="300">
        <v>2.8116745900565547</v>
      </c>
      <c r="D12" s="38">
        <v>88797.5907175389</v>
      </c>
      <c r="E12" s="301">
        <v>1.243496793678034</v>
      </c>
      <c r="F12" s="38">
        <v>57597.43173617521</v>
      </c>
      <c r="G12" s="302">
        <v>-6.104740878928666</v>
      </c>
      <c r="H12" s="78"/>
      <c r="I12" s="305">
        <v>172476.54079498837</v>
      </c>
      <c r="J12" s="304">
        <v>-2.2567938109736474</v>
      </c>
    </row>
    <row r="13" spans="1:10" ht="12.75" customHeight="1">
      <c r="A13" s="306" t="s">
        <v>70</v>
      </c>
      <c r="B13" s="307">
        <v>61367.228657865686</v>
      </c>
      <c r="C13" s="308">
        <v>3.1057742571257307</v>
      </c>
      <c r="D13" s="50">
        <v>79493.90457205831</v>
      </c>
      <c r="E13" s="309">
        <v>1.4569027747445915</v>
      </c>
      <c r="F13" s="50">
        <v>58114.65890253751</v>
      </c>
      <c r="G13" s="310">
        <v>4.415951881100327</v>
      </c>
      <c r="H13" s="78"/>
      <c r="I13" s="311">
        <v>179412.01226644692</v>
      </c>
      <c r="J13" s="312">
        <v>-1.011530551796696</v>
      </c>
    </row>
    <row r="14" spans="1:10" ht="12.75" customHeight="1">
      <c r="A14" s="299" t="s">
        <v>71</v>
      </c>
      <c r="B14" s="42">
        <v>58398.414199983206</v>
      </c>
      <c r="C14" s="300">
        <v>2.068664288999429</v>
      </c>
      <c r="D14" s="38">
        <v>81768.2554134738</v>
      </c>
      <c r="E14" s="301">
        <v>-1.0594711086317403</v>
      </c>
      <c r="F14" s="38">
        <v>59989.83868209542</v>
      </c>
      <c r="G14" s="302">
        <v>6.438277592308239</v>
      </c>
      <c r="H14" s="78"/>
      <c r="I14" s="305">
        <v>181932.0235669759</v>
      </c>
      <c r="J14" s="304">
        <v>-0.047995714166162884</v>
      </c>
    </row>
    <row r="15" spans="1:10" ht="12.75" customHeight="1">
      <c r="A15" s="299" t="s">
        <v>72</v>
      </c>
      <c r="B15" s="42">
        <v>48602.42510612148</v>
      </c>
      <c r="C15" s="300">
        <v>2.4482735463041507</v>
      </c>
      <c r="D15" s="38">
        <v>71475.64419514286</v>
      </c>
      <c r="E15" s="301">
        <v>1.2383692880588342</v>
      </c>
      <c r="F15" s="38">
        <v>50388.935902335936</v>
      </c>
      <c r="G15" s="302">
        <v>-2.742100370241417</v>
      </c>
      <c r="H15" s="78"/>
      <c r="I15" s="305">
        <v>180351.52388448894</v>
      </c>
      <c r="J15" s="304">
        <v>1.886664720951046</v>
      </c>
    </row>
    <row r="16" spans="1:10" ht="12.75" customHeight="1">
      <c r="A16" s="299" t="s">
        <v>73</v>
      </c>
      <c r="B16" s="42">
        <v>51113.47236881581</v>
      </c>
      <c r="C16" s="300">
        <v>3.1752681079386633</v>
      </c>
      <c r="D16" s="38">
        <v>76789.78626996183</v>
      </c>
      <c r="E16" s="301">
        <v>2.3482622845506285</v>
      </c>
      <c r="F16" s="38">
        <v>49723.670435360924</v>
      </c>
      <c r="G16" s="302">
        <v>3.1996610161486956</v>
      </c>
      <c r="H16" s="78"/>
      <c r="I16" s="305">
        <v>179654.81408368732</v>
      </c>
      <c r="J16" s="304">
        <v>1.2848579392930475</v>
      </c>
    </row>
    <row r="17" spans="1:10" ht="12.75" customHeight="1">
      <c r="A17" s="313" t="s">
        <v>74</v>
      </c>
      <c r="B17" s="44">
        <v>55517.44369439176</v>
      </c>
      <c r="C17" s="314">
        <v>3.1653963470331234</v>
      </c>
      <c r="D17" s="68">
        <v>79776.46016140914</v>
      </c>
      <c r="E17" s="315">
        <v>2.8456618873246953</v>
      </c>
      <c r="F17" s="68">
        <v>55352.085866513386</v>
      </c>
      <c r="G17" s="316">
        <v>-4.197458026501437</v>
      </c>
      <c r="H17" s="78"/>
      <c r="I17" s="317">
        <v>201437.9814897988</v>
      </c>
      <c r="J17" s="318">
        <v>-1.075666310016146</v>
      </c>
    </row>
    <row r="18" spans="1:10" ht="12.75" customHeight="1">
      <c r="A18" s="299" t="s">
        <v>75</v>
      </c>
      <c r="B18" s="42">
        <v>50509.43125190882</v>
      </c>
      <c r="C18" s="300">
        <v>2.9150034414827672</v>
      </c>
      <c r="D18" s="38">
        <v>78624.21381778971</v>
      </c>
      <c r="E18" s="301">
        <v>-0.7216416199515692</v>
      </c>
      <c r="F18" s="38">
        <v>54695.247814081915</v>
      </c>
      <c r="G18" s="302">
        <v>1.3215669057974821</v>
      </c>
      <c r="H18" s="78"/>
      <c r="I18" s="305">
        <v>186018.84111152374</v>
      </c>
      <c r="J18" s="304">
        <v>-0.7249289253043543</v>
      </c>
    </row>
    <row r="19" spans="1:10" ht="12.75" customHeight="1">
      <c r="A19" s="299" t="s">
        <v>76</v>
      </c>
      <c r="B19" s="42">
        <v>51350.4714642162</v>
      </c>
      <c r="C19" s="300">
        <v>4.899464242063019</v>
      </c>
      <c r="D19" s="38">
        <v>80694.85377437528</v>
      </c>
      <c r="E19" s="301">
        <v>3.0645946687162535</v>
      </c>
      <c r="F19" s="38">
        <v>54880.22441092133</v>
      </c>
      <c r="G19" s="302">
        <v>-0.8985558988371452</v>
      </c>
      <c r="H19" s="78"/>
      <c r="I19" s="305">
        <v>173435.68153064811</v>
      </c>
      <c r="J19" s="304">
        <v>1.4928002049668692</v>
      </c>
    </row>
    <row r="20" spans="1:10" ht="12.75" customHeight="1">
      <c r="A20" s="299" t="s">
        <v>77</v>
      </c>
      <c r="B20" s="42">
        <v>48332.82303230495</v>
      </c>
      <c r="C20" s="300">
        <v>2.326448736547306</v>
      </c>
      <c r="D20" s="38">
        <v>90428.41571781065</v>
      </c>
      <c r="E20" s="301">
        <v>0.47344911642774434</v>
      </c>
      <c r="F20" s="38">
        <v>57177.18986659837</v>
      </c>
      <c r="G20" s="302">
        <v>1.0249459765396836</v>
      </c>
      <c r="H20" s="78"/>
      <c r="I20" s="305">
        <v>193452.66881422696</v>
      </c>
      <c r="J20" s="304">
        <v>0.12336897453928941</v>
      </c>
    </row>
    <row r="21" spans="1:10" ht="12.75" customHeight="1">
      <c r="A21" s="299" t="s">
        <v>78</v>
      </c>
      <c r="B21" s="42">
        <v>51850.710325965185</v>
      </c>
      <c r="C21" s="300">
        <v>2.5833099545923943</v>
      </c>
      <c r="D21" s="38">
        <v>84972.65945922218</v>
      </c>
      <c r="E21" s="301">
        <v>0.45807179705199985</v>
      </c>
      <c r="F21" s="38">
        <v>58515.442583346754</v>
      </c>
      <c r="G21" s="302">
        <v>5.662049671507674</v>
      </c>
      <c r="H21" s="78"/>
      <c r="I21" s="305">
        <v>178129.25729284977</v>
      </c>
      <c r="J21" s="304">
        <v>0.40494010976163963</v>
      </c>
    </row>
    <row r="22" spans="1:10" ht="12.75" customHeight="1">
      <c r="A22" s="299" t="s">
        <v>79</v>
      </c>
      <c r="B22" s="42">
        <v>61173.237850763544</v>
      </c>
      <c r="C22" s="300">
        <v>2.1118401929141726</v>
      </c>
      <c r="D22" s="38">
        <v>81190.15602977283</v>
      </c>
      <c r="E22" s="301">
        <v>0.36381591297536886</v>
      </c>
      <c r="F22" s="38">
        <v>53718.66925353135</v>
      </c>
      <c r="G22" s="302">
        <v>-6.381460580745596</v>
      </c>
      <c r="H22" s="78"/>
      <c r="I22" s="305">
        <v>160667.90890162232</v>
      </c>
      <c r="J22" s="304">
        <v>-1.1102606688151724</v>
      </c>
    </row>
    <row r="23" spans="1:10" ht="12.75" customHeight="1">
      <c r="A23" s="306" t="s">
        <v>80</v>
      </c>
      <c r="B23" s="307">
        <v>71055.64809277178</v>
      </c>
      <c r="C23" s="308">
        <v>4.650047689007991</v>
      </c>
      <c r="D23" s="50">
        <v>83423.96538955886</v>
      </c>
      <c r="E23" s="309">
        <v>3.5610597949454785</v>
      </c>
      <c r="F23" s="50">
        <v>66335.60285966744</v>
      </c>
      <c r="G23" s="310">
        <v>-6.377666336787925</v>
      </c>
      <c r="H23" s="78"/>
      <c r="I23" s="311">
        <v>220908.332120207</v>
      </c>
      <c r="J23" s="312">
        <v>1.1086991338345769</v>
      </c>
    </row>
    <row r="24" spans="1:10" ht="12.75" customHeight="1">
      <c r="A24" s="299" t="s">
        <v>81</v>
      </c>
      <c r="B24" s="42">
        <v>77204.45521182756</v>
      </c>
      <c r="C24" s="300">
        <v>3.197385402281384</v>
      </c>
      <c r="D24" s="38">
        <v>105525.11438365445</v>
      </c>
      <c r="E24" s="301">
        <v>-0.3842098141343371</v>
      </c>
      <c r="F24" s="38">
        <v>77205.8218871972</v>
      </c>
      <c r="G24" s="302">
        <v>5.536362955529398</v>
      </c>
      <c r="H24" s="78"/>
      <c r="I24" s="305">
        <v>258583.78113077575</v>
      </c>
      <c r="J24" s="304">
        <v>-1.1338785805139224</v>
      </c>
    </row>
    <row r="25" spans="1:10" ht="12.75" customHeight="1">
      <c r="A25" s="299" t="s">
        <v>82</v>
      </c>
      <c r="B25" s="42">
        <v>69380.51129165861</v>
      </c>
      <c r="C25" s="300">
        <v>1.7930116002672634</v>
      </c>
      <c r="D25" s="38">
        <v>96410.4981175724</v>
      </c>
      <c r="E25" s="301">
        <v>-0.9061592466678974</v>
      </c>
      <c r="F25" s="38">
        <v>67786.49368678522</v>
      </c>
      <c r="G25" s="302">
        <v>-2.5415772504058083</v>
      </c>
      <c r="H25" s="78"/>
      <c r="I25" s="305">
        <v>225127.62854529358</v>
      </c>
      <c r="J25" s="304">
        <v>-0.6707279393246495</v>
      </c>
    </row>
    <row r="26" spans="1:10" ht="12.75" customHeight="1">
      <c r="A26" s="299" t="s">
        <v>83</v>
      </c>
      <c r="B26" s="42">
        <v>54985.56647535613</v>
      </c>
      <c r="C26" s="300">
        <v>3.845405419407385</v>
      </c>
      <c r="D26" s="38">
        <v>83445.45221717702</v>
      </c>
      <c r="E26" s="301">
        <v>1.1757395182315378</v>
      </c>
      <c r="F26" s="38">
        <v>51741.62662712972</v>
      </c>
      <c r="G26" s="302">
        <v>-1.2875094751684202</v>
      </c>
      <c r="H26" s="78"/>
      <c r="I26" s="305">
        <v>187553.3411999198</v>
      </c>
      <c r="J26" s="304">
        <v>1.4764102896962328</v>
      </c>
    </row>
    <row r="27" spans="1:10" ht="12.75" customHeight="1">
      <c r="A27" s="313" t="s">
        <v>84</v>
      </c>
      <c r="B27" s="44">
        <v>58283.73263037499</v>
      </c>
      <c r="C27" s="314">
        <v>2.7311068969051178</v>
      </c>
      <c r="D27" s="68">
        <v>81485.69520744373</v>
      </c>
      <c r="E27" s="315">
        <v>-0.9360670992221714</v>
      </c>
      <c r="F27" s="68">
        <v>54455.65847591738</v>
      </c>
      <c r="G27" s="316">
        <v>-1.6698883242430895</v>
      </c>
      <c r="H27" s="78"/>
      <c r="I27" s="317">
        <v>183869.28069989444</v>
      </c>
      <c r="J27" s="318">
        <v>0.5424499402198535</v>
      </c>
    </row>
    <row r="28" spans="1:10" ht="12.75" customHeight="1">
      <c r="A28" s="299" t="s">
        <v>85</v>
      </c>
      <c r="B28" s="42">
        <v>56096.93489828687</v>
      </c>
      <c r="C28" s="300">
        <v>3.0459955840944133</v>
      </c>
      <c r="D28" s="38">
        <v>84017.10967908951</v>
      </c>
      <c r="E28" s="301">
        <v>2.266954061266773</v>
      </c>
      <c r="F28" s="38">
        <v>52802.65932834041</v>
      </c>
      <c r="G28" s="302">
        <v>-12.18919391838807</v>
      </c>
      <c r="H28" s="78"/>
      <c r="I28" s="305">
        <v>178782.76721046405</v>
      </c>
      <c r="J28" s="304">
        <v>-1.727398282893219</v>
      </c>
    </row>
    <row r="29" spans="1:10" ht="12.75" customHeight="1">
      <c r="A29" s="299" t="s">
        <v>86</v>
      </c>
      <c r="B29" s="42">
        <v>53526.26770886942</v>
      </c>
      <c r="C29" s="300">
        <v>4.222901639035314</v>
      </c>
      <c r="D29" s="38">
        <v>77511.9711528736</v>
      </c>
      <c r="E29" s="301">
        <v>2.4273941824870775</v>
      </c>
      <c r="F29" s="38">
        <v>51937.47534257158</v>
      </c>
      <c r="G29" s="302">
        <v>7.185234178005587</v>
      </c>
      <c r="H29" s="78"/>
      <c r="I29" s="305">
        <v>165075.66608901884</v>
      </c>
      <c r="J29" s="304">
        <v>0.5646269456085236</v>
      </c>
    </row>
    <row r="30" spans="1:10" ht="12.75" customHeight="1">
      <c r="A30" s="299" t="s">
        <v>87</v>
      </c>
      <c r="B30" s="42">
        <v>48535.97146524109</v>
      </c>
      <c r="C30" s="300">
        <v>1.610520027030347</v>
      </c>
      <c r="D30" s="38">
        <v>69714.72691135462</v>
      </c>
      <c r="E30" s="301">
        <v>0.4316772951785737</v>
      </c>
      <c r="F30" s="38">
        <v>58659.32733274368</v>
      </c>
      <c r="G30" s="302">
        <v>-3.3895911935282896</v>
      </c>
      <c r="H30" s="78"/>
      <c r="I30" s="305">
        <v>195890.57757690584</v>
      </c>
      <c r="J30" s="304">
        <v>-0.3156475520888762</v>
      </c>
    </row>
    <row r="31" spans="1:10" ht="12.75" customHeight="1">
      <c r="A31" s="299" t="s">
        <v>88</v>
      </c>
      <c r="B31" s="42">
        <v>60465.13534884026</v>
      </c>
      <c r="C31" s="300">
        <v>3.002921955021165</v>
      </c>
      <c r="D31" s="38">
        <v>83763.35882353465</v>
      </c>
      <c r="E31" s="301">
        <v>1.4303586348144819</v>
      </c>
      <c r="F31" s="38">
        <v>56812.510213665184</v>
      </c>
      <c r="G31" s="302">
        <v>5.409730264904212</v>
      </c>
      <c r="H31" s="78"/>
      <c r="I31" s="305">
        <v>177269.276375192</v>
      </c>
      <c r="J31" s="304">
        <v>-0.22217339019621818</v>
      </c>
    </row>
    <row r="32" spans="1:10" ht="12.75" customHeight="1">
      <c r="A32" s="299" t="s">
        <v>89</v>
      </c>
      <c r="B32" s="42">
        <v>63397.81869380016</v>
      </c>
      <c r="C32" s="300">
        <v>5.627681280456827</v>
      </c>
      <c r="D32" s="38">
        <v>95652.60529226248</v>
      </c>
      <c r="E32" s="301">
        <v>4.4352004707175325</v>
      </c>
      <c r="F32" s="38">
        <v>61011.06893063583</v>
      </c>
      <c r="G32" s="302">
        <v>2.460849599346588</v>
      </c>
      <c r="H32" s="78"/>
      <c r="I32" s="305">
        <v>220619.15581517204</v>
      </c>
      <c r="J32" s="304">
        <v>-1.4322274667081132</v>
      </c>
    </row>
    <row r="33" spans="1:10" ht="12.75" customHeight="1">
      <c r="A33" s="306" t="s">
        <v>90</v>
      </c>
      <c r="B33" s="307">
        <v>62998.34506935104</v>
      </c>
      <c r="C33" s="308">
        <v>2.153054621825518</v>
      </c>
      <c r="D33" s="50">
        <v>100011.73593274278</v>
      </c>
      <c r="E33" s="309">
        <v>0.028604309735243305</v>
      </c>
      <c r="F33" s="50">
        <v>65282.72207312013</v>
      </c>
      <c r="G33" s="310">
        <v>-2.931779382619254</v>
      </c>
      <c r="H33" s="78"/>
      <c r="I33" s="311">
        <v>243157.76181043623</v>
      </c>
      <c r="J33" s="312">
        <v>0.3770839219503017</v>
      </c>
    </row>
    <row r="34" spans="1:10" ht="12.75" customHeight="1">
      <c r="A34" s="299" t="s">
        <v>91</v>
      </c>
      <c r="B34" s="42">
        <v>60138.94705922151</v>
      </c>
      <c r="C34" s="300">
        <v>3.3517597058636284</v>
      </c>
      <c r="D34" s="38">
        <v>102078.92746415391</v>
      </c>
      <c r="E34" s="301">
        <v>1.2549563199958413</v>
      </c>
      <c r="F34" s="38">
        <v>67420.91637533988</v>
      </c>
      <c r="G34" s="302">
        <v>4.648732218072311</v>
      </c>
      <c r="H34" s="78"/>
      <c r="I34" s="305">
        <v>240881.6502579617</v>
      </c>
      <c r="J34" s="304">
        <v>-0.17415044072110675</v>
      </c>
    </row>
    <row r="35" spans="1:10" ht="12.75" customHeight="1">
      <c r="A35" s="299" t="s">
        <v>92</v>
      </c>
      <c r="B35" s="42">
        <v>62274.26282751681</v>
      </c>
      <c r="C35" s="300">
        <v>4.304114440029963</v>
      </c>
      <c r="D35" s="38">
        <v>91770.83268603198</v>
      </c>
      <c r="E35" s="301">
        <v>2.697331972642175</v>
      </c>
      <c r="F35" s="38">
        <v>64676.60447021445</v>
      </c>
      <c r="G35" s="302">
        <v>0.7070220399448175</v>
      </c>
      <c r="H35" s="78"/>
      <c r="I35" s="305">
        <v>223318.72301085587</v>
      </c>
      <c r="J35" s="304">
        <v>1.2583649843638653</v>
      </c>
    </row>
    <row r="36" spans="1:10" ht="12.75" customHeight="1">
      <c r="A36" s="299" t="s">
        <v>93</v>
      </c>
      <c r="B36" s="42">
        <v>58211.93444530228</v>
      </c>
      <c r="C36" s="300">
        <v>-0.46229257048857164</v>
      </c>
      <c r="D36" s="38">
        <v>87019.91413861534</v>
      </c>
      <c r="E36" s="301">
        <v>-3.209341924015092</v>
      </c>
      <c r="F36" s="38">
        <v>58884.383046758856</v>
      </c>
      <c r="G36" s="302">
        <v>1.2808940328123697</v>
      </c>
      <c r="H36" s="78"/>
      <c r="I36" s="305">
        <v>210117.30995389182</v>
      </c>
      <c r="J36" s="304">
        <v>-0.38140619335749193</v>
      </c>
    </row>
    <row r="37" spans="1:10" ht="12.75" customHeight="1">
      <c r="A37" s="313" t="s">
        <v>94</v>
      </c>
      <c r="B37" s="44">
        <v>59904.06764549342</v>
      </c>
      <c r="C37" s="314">
        <v>4.236497781699526</v>
      </c>
      <c r="D37" s="68">
        <v>88567.23118786134</v>
      </c>
      <c r="E37" s="315">
        <v>0.9541200413355284</v>
      </c>
      <c r="F37" s="68">
        <v>56026.44052427665</v>
      </c>
      <c r="G37" s="316">
        <v>7.615345478436836</v>
      </c>
      <c r="H37" s="78"/>
      <c r="I37" s="317">
        <v>206370.8715094658</v>
      </c>
      <c r="J37" s="318">
        <v>0.8793720555412676</v>
      </c>
    </row>
    <row r="38" spans="1:10" ht="12.75" customHeight="1">
      <c r="A38" s="299" t="s">
        <v>95</v>
      </c>
      <c r="B38" s="42">
        <v>73263.72943058296</v>
      </c>
      <c r="C38" s="300">
        <v>7.26119891476425</v>
      </c>
      <c r="D38" s="38">
        <v>98948.75376925938</v>
      </c>
      <c r="E38" s="301">
        <v>0.010497896699362741</v>
      </c>
      <c r="F38" s="38">
        <v>67673.45423996837</v>
      </c>
      <c r="G38" s="302">
        <v>12.148711837720526</v>
      </c>
      <c r="H38" s="78"/>
      <c r="I38" s="305">
        <v>216836.9309626363</v>
      </c>
      <c r="J38" s="304">
        <v>-0.6997180882806191</v>
      </c>
    </row>
    <row r="39" spans="1:10" ht="12.75" customHeight="1">
      <c r="A39" s="299" t="s">
        <v>96</v>
      </c>
      <c r="B39" s="42">
        <v>83852.60234924378</v>
      </c>
      <c r="C39" s="300">
        <v>3.0262473068067806</v>
      </c>
      <c r="D39" s="38">
        <v>103720.2946343152</v>
      </c>
      <c r="E39" s="301">
        <v>2.759069495539947</v>
      </c>
      <c r="F39" s="38">
        <v>75340.05674148878</v>
      </c>
      <c r="G39" s="302">
        <v>2.726474741483159</v>
      </c>
      <c r="H39" s="78"/>
      <c r="I39" s="305">
        <v>212960.7521070804</v>
      </c>
      <c r="J39" s="304">
        <v>0.7515715843474595</v>
      </c>
    </row>
    <row r="40" spans="1:10" ht="12.75" customHeight="1">
      <c r="A40" s="299" t="s">
        <v>97</v>
      </c>
      <c r="B40" s="42">
        <v>74568.59850194867</v>
      </c>
      <c r="C40" s="300">
        <v>4.2646502964416015</v>
      </c>
      <c r="D40" s="38">
        <v>103895.11611287622</v>
      </c>
      <c r="E40" s="301">
        <v>1.7627727823008144</v>
      </c>
      <c r="F40" s="38">
        <v>70570.24065853089</v>
      </c>
      <c r="G40" s="302">
        <v>-0.1952729891937537</v>
      </c>
      <c r="H40" s="78"/>
      <c r="I40" s="305">
        <v>235342.2278168775</v>
      </c>
      <c r="J40" s="304">
        <v>0.8394337479412428</v>
      </c>
    </row>
    <row r="41" spans="1:10" ht="12.75" customHeight="1">
      <c r="A41" s="299" t="s">
        <v>98</v>
      </c>
      <c r="B41" s="42">
        <v>70565.38384063053</v>
      </c>
      <c r="C41" s="300">
        <v>2.0926435070298908</v>
      </c>
      <c r="D41" s="38">
        <v>97762.91309998023</v>
      </c>
      <c r="E41" s="301">
        <v>0.5174645843838164</v>
      </c>
      <c r="F41" s="38">
        <v>66013.3788150808</v>
      </c>
      <c r="G41" s="302">
        <v>-7.044219778320539</v>
      </c>
      <c r="H41" s="78"/>
      <c r="I41" s="305">
        <v>238026.6690765386</v>
      </c>
      <c r="J41" s="304">
        <v>0.15481944795989477</v>
      </c>
    </row>
    <row r="42" spans="1:10" ht="12.75" customHeight="1">
      <c r="A42" s="299" t="s">
        <v>99</v>
      </c>
      <c r="B42" s="42">
        <v>82249.63703766522</v>
      </c>
      <c r="C42" s="300">
        <v>3.3032742497742618</v>
      </c>
      <c r="D42" s="38">
        <v>103142.87732154499</v>
      </c>
      <c r="E42" s="301">
        <v>2.5969447466396076</v>
      </c>
      <c r="F42" s="38">
        <v>70792.56165555873</v>
      </c>
      <c r="G42" s="302">
        <v>-0.5048559185803327</v>
      </c>
      <c r="H42" s="78"/>
      <c r="I42" s="305">
        <v>266994.6286797983</v>
      </c>
      <c r="J42" s="304">
        <v>0.1005535768597241</v>
      </c>
    </row>
    <row r="43" spans="1:10" ht="12.75" customHeight="1">
      <c r="A43" s="306" t="s">
        <v>100</v>
      </c>
      <c r="B43" s="307">
        <v>76576.49834548727</v>
      </c>
      <c r="C43" s="308">
        <v>1.3690171815174352</v>
      </c>
      <c r="D43" s="50">
        <v>93045.09681976162</v>
      </c>
      <c r="E43" s="309">
        <v>-0.9651652893139016</v>
      </c>
      <c r="F43" s="50">
        <v>66852.32844234873</v>
      </c>
      <c r="G43" s="310">
        <v>-1.2674200750048499</v>
      </c>
      <c r="H43" s="78"/>
      <c r="I43" s="311">
        <v>243399.63777007425</v>
      </c>
      <c r="J43" s="312">
        <v>1.6748063630862333</v>
      </c>
    </row>
    <row r="44" spans="1:10" ht="12.75" customHeight="1">
      <c r="A44" s="299" t="s">
        <v>101</v>
      </c>
      <c r="B44" s="42">
        <v>78172.89612152956</v>
      </c>
      <c r="C44" s="300">
        <v>3.574813779374921</v>
      </c>
      <c r="D44" s="38">
        <v>107272.97907415823</v>
      </c>
      <c r="E44" s="301">
        <v>2.0833926975069232</v>
      </c>
      <c r="F44" s="38">
        <v>66083.9198635145</v>
      </c>
      <c r="G44" s="302">
        <v>-5.4670600112306005</v>
      </c>
      <c r="H44" s="78"/>
      <c r="I44" s="305">
        <v>217293.38088025252</v>
      </c>
      <c r="J44" s="304">
        <v>-1.9031926085230282</v>
      </c>
    </row>
    <row r="45" spans="1:10" ht="12.75" customHeight="1">
      <c r="A45" s="299" t="s">
        <v>102</v>
      </c>
      <c r="B45" s="42">
        <v>70802.59747521396</v>
      </c>
      <c r="C45" s="300">
        <v>2.9735313064434052</v>
      </c>
      <c r="D45" s="38">
        <v>97223.00931619298</v>
      </c>
      <c r="E45" s="301">
        <v>0.11058732247073522</v>
      </c>
      <c r="F45" s="38">
        <v>66289.58995022517</v>
      </c>
      <c r="G45" s="302">
        <v>5.250866869126682</v>
      </c>
      <c r="H45" s="78"/>
      <c r="I45" s="305">
        <v>222711.8198492617</v>
      </c>
      <c r="J45" s="304">
        <v>-0.0068510310895675275</v>
      </c>
    </row>
    <row r="46" spans="1:10" ht="12.75" customHeight="1">
      <c r="A46" s="299" t="s">
        <v>103</v>
      </c>
      <c r="B46" s="42">
        <v>81204.58915613679</v>
      </c>
      <c r="C46" s="300">
        <v>2.292942038460353</v>
      </c>
      <c r="D46" s="38">
        <v>115537.02803000394</v>
      </c>
      <c r="E46" s="301">
        <v>1.0113984639615268</v>
      </c>
      <c r="F46" s="38">
        <v>70155.31647327685</v>
      </c>
      <c r="G46" s="302">
        <v>3.3495766106928215</v>
      </c>
      <c r="H46" s="78"/>
      <c r="I46" s="305">
        <v>315566.21123917843</v>
      </c>
      <c r="J46" s="304">
        <v>1.83480390263</v>
      </c>
    </row>
    <row r="47" spans="1:10" ht="12.75" customHeight="1">
      <c r="A47" s="313" t="s">
        <v>104</v>
      </c>
      <c r="B47" s="44">
        <v>72011.11574137381</v>
      </c>
      <c r="C47" s="314">
        <v>1.6340871217849724</v>
      </c>
      <c r="D47" s="68">
        <v>106369.03661600067</v>
      </c>
      <c r="E47" s="315">
        <v>-0.9804355470493391</v>
      </c>
      <c r="F47" s="68">
        <v>80035.45394850335</v>
      </c>
      <c r="G47" s="316">
        <v>4.3065124740328</v>
      </c>
      <c r="H47" s="78"/>
      <c r="I47" s="317">
        <v>303916.2336657466</v>
      </c>
      <c r="J47" s="318">
        <v>-1.2747111276144523</v>
      </c>
    </row>
    <row r="48" spans="1:10" ht="12.75" customHeight="1">
      <c r="A48" s="306" t="s">
        <v>105</v>
      </c>
      <c r="B48" s="307">
        <v>82992.8943418117</v>
      </c>
      <c r="C48" s="308">
        <v>3.9450726265544347</v>
      </c>
      <c r="D48" s="50">
        <v>114593.95210904075</v>
      </c>
      <c r="E48" s="309">
        <v>0.5500872735067617</v>
      </c>
      <c r="F48" s="50">
        <v>74294.70510323334</v>
      </c>
      <c r="G48" s="310">
        <v>0.4160855379564623</v>
      </c>
      <c r="H48" s="78"/>
      <c r="I48" s="311">
        <v>265103.1938763387</v>
      </c>
      <c r="J48" s="312">
        <v>1.1492613605807378</v>
      </c>
    </row>
    <row r="49" spans="1:10" ht="12.75" customHeight="1">
      <c r="A49" s="299" t="s">
        <v>106</v>
      </c>
      <c r="B49" s="42">
        <v>83012.30722539959</v>
      </c>
      <c r="C49" s="300">
        <v>3.165794069571575</v>
      </c>
      <c r="D49" s="38">
        <v>122125.5944393865</v>
      </c>
      <c r="E49" s="301">
        <v>0.9723921967240869</v>
      </c>
      <c r="F49" s="38">
        <v>77220.10849909585</v>
      </c>
      <c r="G49" s="302">
        <v>0.07507234234009275</v>
      </c>
      <c r="H49" s="78"/>
      <c r="I49" s="305">
        <v>278793.427328103</v>
      </c>
      <c r="J49" s="304">
        <v>-0.15093333180287516</v>
      </c>
    </row>
    <row r="50" spans="1:10" ht="12.75" customHeight="1">
      <c r="A50" s="299" t="s">
        <v>107</v>
      </c>
      <c r="B50" s="42">
        <v>75894.51152951716</v>
      </c>
      <c r="C50" s="300">
        <v>5.927992783257821</v>
      </c>
      <c r="D50" s="38">
        <v>109324.75064213976</v>
      </c>
      <c r="E50" s="301">
        <v>5.1701977437836035</v>
      </c>
      <c r="F50" s="38">
        <v>69929.64568303467</v>
      </c>
      <c r="G50" s="302">
        <v>0.23736115466685703</v>
      </c>
      <c r="H50" s="78"/>
      <c r="I50" s="305">
        <v>269981.907850732</v>
      </c>
      <c r="J50" s="304">
        <v>0.803846322837785</v>
      </c>
    </row>
    <row r="51" spans="1:10" ht="12.75" customHeight="1">
      <c r="A51" s="299" t="s">
        <v>108</v>
      </c>
      <c r="B51" s="42">
        <v>84403.2665625593</v>
      </c>
      <c r="C51" s="300">
        <v>3.939040612253919</v>
      </c>
      <c r="D51" s="38">
        <v>115949.06252447676</v>
      </c>
      <c r="E51" s="301">
        <v>0.7852974222554394</v>
      </c>
      <c r="F51" s="38">
        <v>81415.11007419159</v>
      </c>
      <c r="G51" s="302">
        <v>3.602052670313654</v>
      </c>
      <c r="H51" s="78"/>
      <c r="I51" s="305">
        <v>265102.15973699477</v>
      </c>
      <c r="J51" s="304">
        <v>0.04165165274767446</v>
      </c>
    </row>
    <row r="52" spans="1:10" ht="12.75" customHeight="1">
      <c r="A52" s="313" t="s">
        <v>109</v>
      </c>
      <c r="B52" s="44">
        <v>70899.00048603165</v>
      </c>
      <c r="C52" s="314">
        <v>3.022289622338164</v>
      </c>
      <c r="D52" s="68">
        <v>103131.26093674076</v>
      </c>
      <c r="E52" s="315">
        <v>0.7008510110503039</v>
      </c>
      <c r="F52" s="68">
        <v>69663.23840882798</v>
      </c>
      <c r="G52" s="316">
        <v>6.034773944166886</v>
      </c>
      <c r="H52" s="78"/>
      <c r="I52" s="317">
        <v>219744.78871720194</v>
      </c>
      <c r="J52" s="318">
        <v>1.9686344887711869</v>
      </c>
    </row>
    <row r="53" spans="1:10" ht="12.75" customHeight="1">
      <c r="A53" s="299" t="s">
        <v>110</v>
      </c>
      <c r="B53" s="42">
        <v>83612.8375922821</v>
      </c>
      <c r="C53" s="300">
        <v>1.8143622219338482</v>
      </c>
      <c r="D53" s="38">
        <v>117507.34198670034</v>
      </c>
      <c r="E53" s="301">
        <v>-0.04072108914331807</v>
      </c>
      <c r="F53" s="38">
        <v>75114.27743833447</v>
      </c>
      <c r="G53" s="302">
        <v>7.4259174835435715</v>
      </c>
      <c r="H53" s="78"/>
      <c r="I53" s="305">
        <v>278773.1910876061</v>
      </c>
      <c r="J53" s="304">
        <v>0.4699283564034431</v>
      </c>
    </row>
    <row r="54" spans="1:10" ht="12.75" customHeight="1" thickBot="1">
      <c r="A54" s="299" t="s">
        <v>111</v>
      </c>
      <c r="B54" s="42">
        <v>62728.67080542327</v>
      </c>
      <c r="C54" s="300">
        <v>6.266516369069237</v>
      </c>
      <c r="D54" s="38">
        <v>120176.6386186517</v>
      </c>
      <c r="E54" s="301">
        <v>-0.9458068050609825</v>
      </c>
      <c r="F54" s="38">
        <v>73173.53184498489</v>
      </c>
      <c r="G54" s="302">
        <v>9.526452747900976</v>
      </c>
      <c r="H54" s="78"/>
      <c r="I54" s="305">
        <v>295060.5776838016</v>
      </c>
      <c r="J54" s="304">
        <v>1.2039637220890569</v>
      </c>
    </row>
    <row r="55" spans="1:10" ht="12.75" customHeight="1" thickBot="1">
      <c r="A55" s="319"/>
      <c r="B55" s="320"/>
      <c r="C55" s="321"/>
      <c r="D55" s="320"/>
      <c r="E55" s="321"/>
      <c r="F55" s="320"/>
      <c r="G55" s="321"/>
      <c r="H55" s="78"/>
      <c r="I55" s="320"/>
      <c r="J55" s="321"/>
    </row>
    <row r="56" spans="1:10" ht="13.5">
      <c r="A56" s="322" t="s">
        <v>112</v>
      </c>
      <c r="B56" s="343">
        <f>LARGE(B8:B54,1)</f>
        <v>84403.2665625593</v>
      </c>
      <c r="C56" s="361" t="str">
        <f>INDEX(A8:A54,MATCH(B56,$B$8:$B$54,0))</f>
        <v>大分県</v>
      </c>
      <c r="D56" s="372">
        <f>LARGE(D8:D54,1)</f>
        <v>122125.5944393865</v>
      </c>
      <c r="E56" s="323" t="str">
        <f>INDEX(A8:A54,MATCH(D56,$D$8:$D$54,0))</f>
        <v>長崎県</v>
      </c>
      <c r="F56" s="366">
        <f>LARGE(F8:F54,1)</f>
        <v>81415.11007419159</v>
      </c>
      <c r="G56" s="324" t="str">
        <f>INDEX(A8:A54,MATCH(F56,$F$8:$F$54,0))</f>
        <v>大分県</v>
      </c>
      <c r="I56" s="343">
        <f>LARGE(I8:I54,1)</f>
        <v>315566.21123917843</v>
      </c>
      <c r="J56" s="324" t="str">
        <f>INDEX(A8:A54,MATCH(I56,$I$8:$I$54,0))</f>
        <v>高知県</v>
      </c>
    </row>
    <row r="57" spans="1:10" ht="13.5">
      <c r="A57" s="325" t="s">
        <v>113</v>
      </c>
      <c r="B57" s="327">
        <f>LARGE(B8:B54,2)</f>
        <v>83852.60234924378</v>
      </c>
      <c r="C57" s="362" t="str">
        <f>INDEX(A8:A54,MATCH(B57,$B$8:$B$54,0))</f>
        <v>島根県</v>
      </c>
      <c r="D57" s="373">
        <f>LARGE(D8:D54,2)</f>
        <v>120176.6386186517</v>
      </c>
      <c r="E57" s="326" t="str">
        <f>INDEX(A8:A54,MATCH(D57,$D$8:$D$54,0))</f>
        <v>沖縄県</v>
      </c>
      <c r="F57" s="367">
        <f>LARGE(F8:F54,2)</f>
        <v>80035.45394850335</v>
      </c>
      <c r="G57" s="328" t="str">
        <f>INDEX(A8:A54,MATCH(F57,$F$8:$F$54,0))</f>
        <v>福岡県</v>
      </c>
      <c r="I57" s="327">
        <f>LARGE(I8:I54,2)</f>
        <v>303916.2336657466</v>
      </c>
      <c r="J57" s="328" t="str">
        <f>INDEX(A8:A54,MATCH(I57,$I$8:$I$54,0))</f>
        <v>福岡県</v>
      </c>
    </row>
    <row r="58" spans="1:10" ht="13.5">
      <c r="A58" s="325" t="s">
        <v>114</v>
      </c>
      <c r="B58" s="344">
        <f>LARGE(B8:B54,3)</f>
        <v>83612.8375922821</v>
      </c>
      <c r="C58" s="362" t="str">
        <f>INDEX(A8:A54,MATCH(B58,$B$8:$B$54,0))</f>
        <v>鹿児島県</v>
      </c>
      <c r="D58" s="374">
        <f>LARGE(D8:D54,3)</f>
        <v>117507.34198670034</v>
      </c>
      <c r="E58" s="326" t="str">
        <f>INDEX(A8:A54,MATCH(D58,$D$8:$D$54,0))</f>
        <v>鹿児島県</v>
      </c>
      <c r="F58" s="368">
        <f>LARGE(F8:F54,3)</f>
        <v>79522.22407226746</v>
      </c>
      <c r="G58" s="336" t="str">
        <f>INDEX(A8:A54,MATCH(F58,$F$8:$F$54,0))</f>
        <v>北海道</v>
      </c>
      <c r="I58" s="344">
        <f>LARGE(I8:I54,3)</f>
        <v>295060.5776838016</v>
      </c>
      <c r="J58" s="328" t="str">
        <f>INDEX(A8:A54,MATCH(I58,$I$8:$I$54,0))</f>
        <v>沖縄県</v>
      </c>
    </row>
    <row r="59" spans="1:10" ht="13.5">
      <c r="A59" s="329" t="s">
        <v>115</v>
      </c>
      <c r="B59" s="345">
        <f>SMALL(B8:B54,3)</f>
        <v>48602.42510612148</v>
      </c>
      <c r="C59" s="363" t="str">
        <f>INDEX(A8:A54,MATCH(B59,$B$8:$B$54,0))</f>
        <v>茨城県</v>
      </c>
      <c r="D59" s="375">
        <f>SMALL(D8:D54,3)</f>
        <v>75702.72930334386</v>
      </c>
      <c r="E59" s="331" t="str">
        <f>INDEX(A8:A54,MATCH(D59,$D$8:$D$54,0))</f>
        <v>青森県</v>
      </c>
      <c r="F59" s="369">
        <f>SMALL(F8:F54,3)</f>
        <v>51741.62662712972</v>
      </c>
      <c r="G59" s="332" t="str">
        <f>INDEX(A8:A54,MATCH(F59,$F$8:$F$54,0))</f>
        <v>山梨県</v>
      </c>
      <c r="I59" s="345">
        <f>SMALL(I8:I54,3)</f>
        <v>165075.66608901884</v>
      </c>
      <c r="J59" s="332" t="str">
        <f>INDEX(A8:A54,MATCH(I59,$I$8:$I$54,0))</f>
        <v>静岡県</v>
      </c>
    </row>
    <row r="60" spans="1:10" ht="13.5">
      <c r="A60" s="325" t="s">
        <v>116</v>
      </c>
      <c r="B60" s="344">
        <f>SMALL(B8:B54,2)</f>
        <v>48535.97146524109</v>
      </c>
      <c r="C60" s="362" t="str">
        <f>INDEX(A8:A54,MATCH(B60,$B$8:$B$54,0))</f>
        <v>愛知県</v>
      </c>
      <c r="D60" s="374">
        <f>SMALL(D8:D54,2)</f>
        <v>71475.64419514286</v>
      </c>
      <c r="E60" s="326" t="str">
        <f>INDEX(A8:A54,MATCH(D60,$D$8:$D$54,0))</f>
        <v>茨城県</v>
      </c>
      <c r="F60" s="368">
        <f>SMALL(F8:F54,2)</f>
        <v>50388.935902335936</v>
      </c>
      <c r="G60" s="328" t="str">
        <f>INDEX(A8:A54,MATCH(F60,$F$8:$F$54,0))</f>
        <v>茨城県</v>
      </c>
      <c r="I60" s="344">
        <f>SMALL(I8:I54,2)</f>
        <v>162460.878108332</v>
      </c>
      <c r="J60" s="328" t="str">
        <f>INDEX(A8:A54,MATCH(I60,$I$8:$I$54,0))</f>
        <v>岩手県</v>
      </c>
    </row>
    <row r="61" spans="1:10" ht="13.5">
      <c r="A61" s="346" t="s">
        <v>117</v>
      </c>
      <c r="B61" s="347">
        <f>SMALL(B8:B54,1)</f>
        <v>48332.82303230495</v>
      </c>
      <c r="C61" s="364" t="str">
        <f>INDEX(A8:A54,MATCH(B61,$B$8:$B$54,0))</f>
        <v>東京都</v>
      </c>
      <c r="D61" s="376">
        <f>SMALL(D8:D54,1)</f>
        <v>69714.72691135462</v>
      </c>
      <c r="E61" s="335" t="str">
        <f>INDEX(A8:A54,MATCH(D61,$D$8:$D$54,0))</f>
        <v>愛知県</v>
      </c>
      <c r="F61" s="370">
        <f>SMALL(F8:F54,1)</f>
        <v>49723.670435360924</v>
      </c>
      <c r="G61" s="328" t="str">
        <f>INDEX(A8:A54,MATCH(F61,$F$8:$F$54,0))</f>
        <v>栃木県</v>
      </c>
      <c r="I61" s="347">
        <f>SMALL(I8:I54,1)</f>
        <v>160667.90890162232</v>
      </c>
      <c r="J61" s="336" t="str">
        <f>INDEX(A8:A54,MATCH(I61,$I$8:$I$54,0))</f>
        <v>新潟県</v>
      </c>
    </row>
    <row r="62" spans="1:10" ht="14.25" thickBot="1">
      <c r="A62" s="337" t="s">
        <v>118</v>
      </c>
      <c r="B62" s="338">
        <f>IF(B61=0,0,B56/B61)</f>
        <v>1.7462929178820241</v>
      </c>
      <c r="C62" s="365"/>
      <c r="D62" s="377">
        <f>IF(D61=0,0,D56/D61)</f>
        <v>1.7517904731187521</v>
      </c>
      <c r="E62" s="339"/>
      <c r="F62" s="371">
        <f>IF(F61=0,0,F56/F61)</f>
        <v>1.637351172215423</v>
      </c>
      <c r="G62" s="378"/>
      <c r="H62" s="340"/>
      <c r="I62" s="338">
        <f>IF(I61=0,0,I56/I61)</f>
        <v>1.9640898633491337</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0" ht="17.25">
      <c r="A2" s="283"/>
      <c r="B2" s="283"/>
      <c r="C2" s="283"/>
      <c r="D2" s="283"/>
      <c r="E2" s="283"/>
      <c r="F2" s="283"/>
      <c r="G2" s="283"/>
      <c r="H2" s="283"/>
      <c r="I2" s="283"/>
      <c r="J2" s="283"/>
    </row>
    <row r="3" spans="1:10" ht="13.5">
      <c r="A3" s="284" t="s">
        <v>129</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58361.047661576384</v>
      </c>
      <c r="C7" s="293">
        <v>2.4901642802134205</v>
      </c>
      <c r="D7" s="295">
        <v>88908.5407705542</v>
      </c>
      <c r="E7" s="296">
        <v>0.4592086020133621</v>
      </c>
      <c r="F7" s="295">
        <v>70747.80259968097</v>
      </c>
      <c r="G7" s="297">
        <v>1.3074806018234568</v>
      </c>
      <c r="H7" s="78"/>
      <c r="I7" s="292">
        <v>136308.32245061314</v>
      </c>
      <c r="J7" s="298">
        <v>-0.7286135877905906</v>
      </c>
    </row>
    <row r="8" spans="1:10" ht="12.75" customHeight="1">
      <c r="A8" s="299" t="s">
        <v>65</v>
      </c>
      <c r="B8" s="42">
        <v>56581.38742284292</v>
      </c>
      <c r="C8" s="300">
        <v>1.3117792664874202</v>
      </c>
      <c r="D8" s="38">
        <v>78605.83533742855</v>
      </c>
      <c r="E8" s="301">
        <v>-1.2405365701877145</v>
      </c>
      <c r="F8" s="38">
        <v>70760.53558027842</v>
      </c>
      <c r="G8" s="302">
        <v>-0.8895916399183221</v>
      </c>
      <c r="H8" s="78"/>
      <c r="I8" s="303">
        <v>133642.16072452575</v>
      </c>
      <c r="J8" s="304">
        <v>-0.9876171674534646</v>
      </c>
    </row>
    <row r="9" spans="1:10" ht="12.75" customHeight="1">
      <c r="A9" s="299" t="s">
        <v>66</v>
      </c>
      <c r="B9" s="42">
        <v>53419.68707295964</v>
      </c>
      <c r="C9" s="300">
        <v>2.3702210446621734</v>
      </c>
      <c r="D9" s="38">
        <v>75851.48620962552</v>
      </c>
      <c r="E9" s="301">
        <v>-1.6572610259463687</v>
      </c>
      <c r="F9" s="38">
        <v>68602.0113947095</v>
      </c>
      <c r="G9" s="302">
        <v>-3.542414419697465</v>
      </c>
      <c r="H9" s="78"/>
      <c r="I9" s="305">
        <v>121906.9750163825</v>
      </c>
      <c r="J9" s="304">
        <v>-1.0271191677751972</v>
      </c>
    </row>
    <row r="10" spans="1:10" ht="12.75" customHeight="1">
      <c r="A10" s="299" t="s">
        <v>67</v>
      </c>
      <c r="B10" s="42">
        <v>56184.44478644411</v>
      </c>
      <c r="C10" s="300">
        <v>3.0824564738830986</v>
      </c>
      <c r="D10" s="38">
        <v>76902.5797521035</v>
      </c>
      <c r="E10" s="301">
        <v>0.799310817374149</v>
      </c>
      <c r="F10" s="38">
        <v>68231.5380438062</v>
      </c>
      <c r="G10" s="302">
        <v>-1.6266588018367685</v>
      </c>
      <c r="H10" s="78"/>
      <c r="I10" s="305">
        <v>107956.88956065517</v>
      </c>
      <c r="J10" s="304">
        <v>-0.24043125917626185</v>
      </c>
    </row>
    <row r="11" spans="1:10" ht="12.75" customHeight="1">
      <c r="A11" s="299" t="s">
        <v>68</v>
      </c>
      <c r="B11" s="42">
        <v>58401.38834516044</v>
      </c>
      <c r="C11" s="300">
        <v>5.324366190225874</v>
      </c>
      <c r="D11" s="38">
        <v>89346.62094778343</v>
      </c>
      <c r="E11" s="301">
        <v>2.9369585368915807</v>
      </c>
      <c r="F11" s="38">
        <v>70192.97479520246</v>
      </c>
      <c r="G11" s="302">
        <v>0.2747498058514424</v>
      </c>
      <c r="H11" s="78"/>
      <c r="I11" s="305">
        <v>124069.49633719565</v>
      </c>
      <c r="J11" s="304">
        <v>-0.5137012851031102</v>
      </c>
    </row>
    <row r="12" spans="1:10" ht="12.75" customHeight="1">
      <c r="A12" s="299" t="s">
        <v>69</v>
      </c>
      <c r="B12" s="42">
        <v>55639.08534455412</v>
      </c>
      <c r="C12" s="300">
        <v>2.7281016816532</v>
      </c>
      <c r="D12" s="38">
        <v>75450.9656353332</v>
      </c>
      <c r="E12" s="301">
        <v>-0.7359033459236457</v>
      </c>
      <c r="F12" s="38">
        <v>58727.24779726441</v>
      </c>
      <c r="G12" s="302">
        <v>1.7239102876710746</v>
      </c>
      <c r="H12" s="78"/>
      <c r="I12" s="305">
        <v>105499.55180238301</v>
      </c>
      <c r="J12" s="304">
        <v>-1.3049567025469173</v>
      </c>
    </row>
    <row r="13" spans="1:10" ht="12.75" customHeight="1">
      <c r="A13" s="306" t="s">
        <v>70</v>
      </c>
      <c r="B13" s="307">
        <v>58400.39294895993</v>
      </c>
      <c r="C13" s="308">
        <v>2.0746395028936604</v>
      </c>
      <c r="D13" s="50">
        <v>81601.47362927074</v>
      </c>
      <c r="E13" s="309">
        <v>-0.49352511801281196</v>
      </c>
      <c r="F13" s="50">
        <v>67608.340204871</v>
      </c>
      <c r="G13" s="310">
        <v>-2.002395439940045</v>
      </c>
      <c r="H13" s="78"/>
      <c r="I13" s="311">
        <v>120916.86688827511</v>
      </c>
      <c r="J13" s="312">
        <v>-0.5785427024027427</v>
      </c>
    </row>
    <row r="14" spans="1:10" ht="12.75" customHeight="1">
      <c r="A14" s="299" t="s">
        <v>71</v>
      </c>
      <c r="B14" s="42">
        <v>55347.11432976834</v>
      </c>
      <c r="C14" s="300">
        <v>2.762048645605077</v>
      </c>
      <c r="D14" s="38">
        <v>76949.21975022987</v>
      </c>
      <c r="E14" s="301">
        <v>0.36138168433812723</v>
      </c>
      <c r="F14" s="38">
        <v>65931.15358107092</v>
      </c>
      <c r="G14" s="302">
        <v>1.1344280548933625</v>
      </c>
      <c r="H14" s="78"/>
      <c r="I14" s="305">
        <v>122819.15484547046</v>
      </c>
      <c r="J14" s="304">
        <v>0.17409100179779102</v>
      </c>
    </row>
    <row r="15" spans="1:10" ht="12.75" customHeight="1">
      <c r="A15" s="299" t="s">
        <v>72</v>
      </c>
      <c r="B15" s="42">
        <v>51413.2955878043</v>
      </c>
      <c r="C15" s="300">
        <v>2.103980305096286</v>
      </c>
      <c r="D15" s="38">
        <v>74972.88484359399</v>
      </c>
      <c r="E15" s="301">
        <v>-0.22271832151984938</v>
      </c>
      <c r="F15" s="38">
        <v>67525.55700442905</v>
      </c>
      <c r="G15" s="302">
        <v>1.7207150132151128</v>
      </c>
      <c r="H15" s="78"/>
      <c r="I15" s="305">
        <v>128768.6117722962</v>
      </c>
      <c r="J15" s="304">
        <v>-0.37572946582349687</v>
      </c>
    </row>
    <row r="16" spans="1:10" ht="12.75" customHeight="1">
      <c r="A16" s="299" t="s">
        <v>73</v>
      </c>
      <c r="B16" s="42">
        <v>58295.527986709145</v>
      </c>
      <c r="C16" s="300">
        <v>2.7612010065158046</v>
      </c>
      <c r="D16" s="38">
        <v>86724.05014573669</v>
      </c>
      <c r="E16" s="301">
        <v>0.38697327486868005</v>
      </c>
      <c r="F16" s="38">
        <v>73187.06287409832</v>
      </c>
      <c r="G16" s="302">
        <v>0.641118521616832</v>
      </c>
      <c r="H16" s="78"/>
      <c r="I16" s="305">
        <v>136893.6859754349</v>
      </c>
      <c r="J16" s="304">
        <v>-0.8794162053849846</v>
      </c>
    </row>
    <row r="17" spans="1:10" ht="12.75" customHeight="1">
      <c r="A17" s="313" t="s">
        <v>74</v>
      </c>
      <c r="B17" s="44">
        <v>57123.30821379278</v>
      </c>
      <c r="C17" s="314">
        <v>1.9455726344607314</v>
      </c>
      <c r="D17" s="68">
        <v>83562.00963414792</v>
      </c>
      <c r="E17" s="315">
        <v>-0.07163892680996753</v>
      </c>
      <c r="F17" s="68">
        <v>68578.96900493003</v>
      </c>
      <c r="G17" s="316">
        <v>-0.06924738248781637</v>
      </c>
      <c r="H17" s="78"/>
      <c r="I17" s="317">
        <v>134175.0098011358</v>
      </c>
      <c r="J17" s="318">
        <v>-0.9095965192520339</v>
      </c>
    </row>
    <row r="18" spans="1:10" ht="12.75" customHeight="1">
      <c r="A18" s="299" t="s">
        <v>75</v>
      </c>
      <c r="B18" s="42">
        <v>54734.87245991385</v>
      </c>
      <c r="C18" s="300">
        <v>2.9976726947750905</v>
      </c>
      <c r="D18" s="38">
        <v>85078.48041856292</v>
      </c>
      <c r="E18" s="301">
        <v>1.289475282140586</v>
      </c>
      <c r="F18" s="38">
        <v>67159.90232397607</v>
      </c>
      <c r="G18" s="302">
        <v>2.70308175747347</v>
      </c>
      <c r="H18" s="78"/>
      <c r="I18" s="305">
        <v>126259.02548350386</v>
      </c>
      <c r="J18" s="304">
        <v>-0.38109069691307695</v>
      </c>
    </row>
    <row r="19" spans="1:10" ht="12.75" customHeight="1">
      <c r="A19" s="299" t="s">
        <v>76</v>
      </c>
      <c r="B19" s="42">
        <v>54231.724892588274</v>
      </c>
      <c r="C19" s="300">
        <v>3.353008463686848</v>
      </c>
      <c r="D19" s="38">
        <v>83538.9133086308</v>
      </c>
      <c r="E19" s="301">
        <v>1.5705494920352407</v>
      </c>
      <c r="F19" s="38">
        <v>66316.33447494445</v>
      </c>
      <c r="G19" s="302">
        <v>6.478532205767081</v>
      </c>
      <c r="H19" s="78"/>
      <c r="I19" s="305">
        <v>119062.5961639545</v>
      </c>
      <c r="J19" s="304">
        <v>-0.7248982685799348</v>
      </c>
    </row>
    <row r="20" spans="1:10" ht="12.75" customHeight="1">
      <c r="A20" s="299" t="s">
        <v>77</v>
      </c>
      <c r="B20" s="42">
        <v>52187.84658363631</v>
      </c>
      <c r="C20" s="300">
        <v>2.0720284923266803</v>
      </c>
      <c r="D20" s="38">
        <v>91071.0593618404</v>
      </c>
      <c r="E20" s="301">
        <v>0.6132043864556493</v>
      </c>
      <c r="F20" s="38">
        <v>67773.24018917332</v>
      </c>
      <c r="G20" s="302">
        <v>2.583926157093302</v>
      </c>
      <c r="H20" s="78"/>
      <c r="I20" s="305">
        <v>135066.59642685577</v>
      </c>
      <c r="J20" s="304">
        <v>-1.3580472535725079</v>
      </c>
    </row>
    <row r="21" spans="1:10" ht="12.75" customHeight="1">
      <c r="A21" s="299" t="s">
        <v>78</v>
      </c>
      <c r="B21" s="42">
        <v>55145.22544697954</v>
      </c>
      <c r="C21" s="300">
        <v>3.4367096493932934</v>
      </c>
      <c r="D21" s="38">
        <v>88384.92071131709</v>
      </c>
      <c r="E21" s="301">
        <v>1.227704249485015</v>
      </c>
      <c r="F21" s="38">
        <v>66563.95180383314</v>
      </c>
      <c r="G21" s="302">
        <v>2.9251620873968562</v>
      </c>
      <c r="H21" s="78"/>
      <c r="I21" s="305">
        <v>128194.05263139338</v>
      </c>
      <c r="J21" s="304">
        <v>-1.2661297110910112</v>
      </c>
    </row>
    <row r="22" spans="1:10" ht="12.75" customHeight="1">
      <c r="A22" s="299" t="s">
        <v>79</v>
      </c>
      <c r="B22" s="42">
        <v>57343.68240295861</v>
      </c>
      <c r="C22" s="300">
        <v>2.0000039565334617</v>
      </c>
      <c r="D22" s="38">
        <v>80038.44000352902</v>
      </c>
      <c r="E22" s="301">
        <v>-0.28941120781142615</v>
      </c>
      <c r="F22" s="38">
        <v>65643.68069901178</v>
      </c>
      <c r="G22" s="302">
        <v>0.10781518058506379</v>
      </c>
      <c r="H22" s="78"/>
      <c r="I22" s="305">
        <v>108312.43430883966</v>
      </c>
      <c r="J22" s="304">
        <v>-0.7518465462906931</v>
      </c>
    </row>
    <row r="23" spans="1:10" ht="12.75" customHeight="1">
      <c r="A23" s="306" t="s">
        <v>80</v>
      </c>
      <c r="B23" s="307">
        <v>62899.507219597035</v>
      </c>
      <c r="C23" s="308">
        <v>1.8442487257821654</v>
      </c>
      <c r="D23" s="50">
        <v>76784.30180634467</v>
      </c>
      <c r="E23" s="309">
        <v>-1.3332403388868386</v>
      </c>
      <c r="F23" s="50">
        <v>79550.95134816719</v>
      </c>
      <c r="G23" s="310">
        <v>6.298524608046364</v>
      </c>
      <c r="H23" s="78"/>
      <c r="I23" s="311">
        <v>127710.16188326347</v>
      </c>
      <c r="J23" s="312">
        <v>-1.0094526963133177</v>
      </c>
    </row>
    <row r="24" spans="1:10" ht="12.75" customHeight="1">
      <c r="A24" s="299" t="s">
        <v>81</v>
      </c>
      <c r="B24" s="42">
        <v>60951.32364989079</v>
      </c>
      <c r="C24" s="300">
        <v>-0.07082146241711484</v>
      </c>
      <c r="D24" s="38">
        <v>84647.83226037092</v>
      </c>
      <c r="E24" s="301">
        <v>-2.503356387985079</v>
      </c>
      <c r="F24" s="38">
        <v>73504.09438965528</v>
      </c>
      <c r="G24" s="302">
        <v>-1.2391467119897186</v>
      </c>
      <c r="H24" s="78"/>
      <c r="I24" s="305">
        <v>129563.45352903772</v>
      </c>
      <c r="J24" s="304">
        <v>-0.8360525408561443</v>
      </c>
    </row>
    <row r="25" spans="1:10" ht="12.75" customHeight="1">
      <c r="A25" s="299" t="s">
        <v>82</v>
      </c>
      <c r="B25" s="42">
        <v>66434.99503275265</v>
      </c>
      <c r="C25" s="300">
        <v>0.46405850003780813</v>
      </c>
      <c r="D25" s="38">
        <v>95100.33039811149</v>
      </c>
      <c r="E25" s="301">
        <v>-2.785239643557958</v>
      </c>
      <c r="F25" s="38">
        <v>75827.5560256495</v>
      </c>
      <c r="G25" s="302">
        <v>-3.1562274721053427</v>
      </c>
      <c r="H25" s="78"/>
      <c r="I25" s="305">
        <v>140742.96851820362</v>
      </c>
      <c r="J25" s="304">
        <v>-0.8831585373474979</v>
      </c>
    </row>
    <row r="26" spans="1:10" ht="12.75" customHeight="1">
      <c r="A26" s="299" t="s">
        <v>83</v>
      </c>
      <c r="B26" s="42">
        <v>55354.673639034714</v>
      </c>
      <c r="C26" s="300">
        <v>4.218358155136642</v>
      </c>
      <c r="D26" s="38">
        <v>85537.2780620187</v>
      </c>
      <c r="E26" s="301">
        <v>1.7265094974875979</v>
      </c>
      <c r="F26" s="38">
        <v>62579.66678393728</v>
      </c>
      <c r="G26" s="302">
        <v>-0.02268487083038906</v>
      </c>
      <c r="H26" s="78"/>
      <c r="I26" s="305">
        <v>114918.54258690328</v>
      </c>
      <c r="J26" s="304">
        <v>-0.2063146335450199</v>
      </c>
    </row>
    <row r="27" spans="1:10" ht="12.75" customHeight="1">
      <c r="A27" s="313" t="s">
        <v>84</v>
      </c>
      <c r="B27" s="44">
        <v>57073.85268354954</v>
      </c>
      <c r="C27" s="314">
        <v>3.6536998903074362</v>
      </c>
      <c r="D27" s="68">
        <v>81944.3379160388</v>
      </c>
      <c r="E27" s="315">
        <v>1.9933272881977473</v>
      </c>
      <c r="F27" s="68">
        <v>64707.64768346548</v>
      </c>
      <c r="G27" s="316">
        <v>1.8632882366061523</v>
      </c>
      <c r="H27" s="78"/>
      <c r="I27" s="317">
        <v>116650.08716414608</v>
      </c>
      <c r="J27" s="318">
        <v>-1.3219438483520918</v>
      </c>
    </row>
    <row r="28" spans="1:10" ht="12.75" customHeight="1">
      <c r="A28" s="299" t="s">
        <v>85</v>
      </c>
      <c r="B28" s="42">
        <v>62967.0722335997</v>
      </c>
      <c r="C28" s="300">
        <v>3.0814746226136833</v>
      </c>
      <c r="D28" s="38">
        <v>93961.70158375015</v>
      </c>
      <c r="E28" s="301">
        <v>0.1694699125610839</v>
      </c>
      <c r="F28" s="38">
        <v>76253.52180031483</v>
      </c>
      <c r="G28" s="302">
        <v>-0.6720604898414706</v>
      </c>
      <c r="H28" s="78"/>
      <c r="I28" s="305">
        <v>138339.75779444978</v>
      </c>
      <c r="J28" s="304">
        <v>-0.5480590377222399</v>
      </c>
    </row>
    <row r="29" spans="1:10" ht="12.75" customHeight="1">
      <c r="A29" s="299" t="s">
        <v>86</v>
      </c>
      <c r="B29" s="42">
        <v>60947.871021022154</v>
      </c>
      <c r="C29" s="300">
        <v>3.6022212492216283</v>
      </c>
      <c r="D29" s="38">
        <v>89974.59477980297</v>
      </c>
      <c r="E29" s="301">
        <v>1.2368850047932938</v>
      </c>
      <c r="F29" s="38">
        <v>70462.7638065862</v>
      </c>
      <c r="G29" s="302">
        <v>2.9927294340969013</v>
      </c>
      <c r="H29" s="78"/>
      <c r="I29" s="305">
        <v>128090.70322826716</v>
      </c>
      <c r="J29" s="304">
        <v>-0.387044639691311</v>
      </c>
    </row>
    <row r="30" spans="1:10" ht="12.75" customHeight="1">
      <c r="A30" s="299" t="s">
        <v>87</v>
      </c>
      <c r="B30" s="42">
        <v>58888.182202724354</v>
      </c>
      <c r="C30" s="300">
        <v>1.4608218337419032</v>
      </c>
      <c r="D30" s="38">
        <v>85314.4027709273</v>
      </c>
      <c r="E30" s="301">
        <v>-0.3568999558972763</v>
      </c>
      <c r="F30" s="38">
        <v>78230.98743807196</v>
      </c>
      <c r="G30" s="302">
        <v>-0.06759153108203009</v>
      </c>
      <c r="H30" s="78"/>
      <c r="I30" s="305">
        <v>160983.38801867754</v>
      </c>
      <c r="J30" s="304">
        <v>-0.8320061377948207</v>
      </c>
    </row>
    <row r="31" spans="1:10" ht="12.75" customHeight="1">
      <c r="A31" s="299" t="s">
        <v>88</v>
      </c>
      <c r="B31" s="42">
        <v>64410.858640024286</v>
      </c>
      <c r="C31" s="300">
        <v>2.433802866890474</v>
      </c>
      <c r="D31" s="38">
        <v>92738.25879856285</v>
      </c>
      <c r="E31" s="301">
        <v>0.2840990311706406</v>
      </c>
      <c r="F31" s="38">
        <v>74873.7383188542</v>
      </c>
      <c r="G31" s="302">
        <v>2.844526314195633</v>
      </c>
      <c r="H31" s="78"/>
      <c r="I31" s="305">
        <v>136881.7014188032</v>
      </c>
      <c r="J31" s="304">
        <v>-1.6730544471706565</v>
      </c>
    </row>
    <row r="32" spans="1:10" ht="12.75" customHeight="1">
      <c r="A32" s="299" t="s">
        <v>89</v>
      </c>
      <c r="B32" s="42">
        <v>57305.254961683815</v>
      </c>
      <c r="C32" s="300">
        <v>3.8735612528039525</v>
      </c>
      <c r="D32" s="38">
        <v>84536.57273050574</v>
      </c>
      <c r="E32" s="301">
        <v>1.6698192440596387</v>
      </c>
      <c r="F32" s="38">
        <v>67657.76748554914</v>
      </c>
      <c r="G32" s="302">
        <v>3.1141009824051196</v>
      </c>
      <c r="H32" s="78"/>
      <c r="I32" s="305">
        <v>127414.97176347299</v>
      </c>
      <c r="J32" s="304">
        <v>-0.6399094589305179</v>
      </c>
    </row>
    <row r="33" spans="1:10" ht="12.75" customHeight="1">
      <c r="A33" s="306" t="s">
        <v>90</v>
      </c>
      <c r="B33" s="307">
        <v>63482.041899713346</v>
      </c>
      <c r="C33" s="308">
        <v>2.3446378367693086</v>
      </c>
      <c r="D33" s="50">
        <v>99197.69122165166</v>
      </c>
      <c r="E33" s="309">
        <v>0.2776654602134414</v>
      </c>
      <c r="F33" s="50">
        <v>72099.31186613375</v>
      </c>
      <c r="G33" s="310">
        <v>0.10488546331816906</v>
      </c>
      <c r="H33" s="78"/>
      <c r="I33" s="311">
        <v>150088.59033452056</v>
      </c>
      <c r="J33" s="312">
        <v>-1.1547294482783883</v>
      </c>
    </row>
    <row r="34" spans="1:10" ht="12.75" customHeight="1">
      <c r="A34" s="299" t="s">
        <v>91</v>
      </c>
      <c r="B34" s="42">
        <v>62556.38022959531</v>
      </c>
      <c r="C34" s="300">
        <v>2.30261324509533</v>
      </c>
      <c r="D34" s="38">
        <v>103508.25269856924</v>
      </c>
      <c r="E34" s="301">
        <v>0.26893608546522785</v>
      </c>
      <c r="F34" s="38">
        <v>74400.21641418345</v>
      </c>
      <c r="G34" s="302">
        <v>1.93044888666482</v>
      </c>
      <c r="H34" s="78"/>
      <c r="I34" s="305">
        <v>162978.61286513</v>
      </c>
      <c r="J34" s="304">
        <v>-1.4117146167496202</v>
      </c>
    </row>
    <row r="35" spans="1:10" ht="12.75" customHeight="1">
      <c r="A35" s="299" t="s">
        <v>92</v>
      </c>
      <c r="B35" s="42">
        <v>61870.53635955681</v>
      </c>
      <c r="C35" s="300">
        <v>2.1949769157558023</v>
      </c>
      <c r="D35" s="38">
        <v>93168.77740629479</v>
      </c>
      <c r="E35" s="301">
        <v>0.23519513374117196</v>
      </c>
      <c r="F35" s="38">
        <v>72265.13897006382</v>
      </c>
      <c r="G35" s="302">
        <v>2.380663764156509</v>
      </c>
      <c r="H35" s="78"/>
      <c r="I35" s="305">
        <v>149364.53913967294</v>
      </c>
      <c r="J35" s="304">
        <v>-0.5273621735919818</v>
      </c>
    </row>
    <row r="36" spans="1:10" ht="12.75" customHeight="1">
      <c r="A36" s="299" t="s">
        <v>93</v>
      </c>
      <c r="B36" s="42">
        <v>64674.38064294752</v>
      </c>
      <c r="C36" s="300">
        <v>2.2391682994766313</v>
      </c>
      <c r="D36" s="38">
        <v>97202.69394118474</v>
      </c>
      <c r="E36" s="301">
        <v>0.9143335591905668</v>
      </c>
      <c r="F36" s="38">
        <v>75742.97439062018</v>
      </c>
      <c r="G36" s="302">
        <v>-0.6144708601682538</v>
      </c>
      <c r="H36" s="78"/>
      <c r="I36" s="305">
        <v>150410.15896032963</v>
      </c>
      <c r="J36" s="304">
        <v>-0.5918838281803289</v>
      </c>
    </row>
    <row r="37" spans="1:10" ht="12.75" customHeight="1">
      <c r="A37" s="313" t="s">
        <v>94</v>
      </c>
      <c r="B37" s="44">
        <v>67397.92918719178</v>
      </c>
      <c r="C37" s="314">
        <v>0.9684842731568608</v>
      </c>
      <c r="D37" s="68">
        <v>100768.04836168754</v>
      </c>
      <c r="E37" s="315">
        <v>-0.8914806806782849</v>
      </c>
      <c r="F37" s="68">
        <v>82996.38302695574</v>
      </c>
      <c r="G37" s="316">
        <v>0.9050788385996782</v>
      </c>
      <c r="H37" s="78"/>
      <c r="I37" s="317">
        <v>158061.7611607168</v>
      </c>
      <c r="J37" s="318">
        <v>-0.5505520028132196</v>
      </c>
    </row>
    <row r="38" spans="1:10" ht="12.75" customHeight="1">
      <c r="A38" s="299" t="s">
        <v>95</v>
      </c>
      <c r="B38" s="42">
        <v>58262.296839426024</v>
      </c>
      <c r="C38" s="300">
        <v>3.454581874751696</v>
      </c>
      <c r="D38" s="38">
        <v>81114.02205791236</v>
      </c>
      <c r="E38" s="301">
        <v>1.2892066476632351</v>
      </c>
      <c r="F38" s="38">
        <v>62772.06859063056</v>
      </c>
      <c r="G38" s="302">
        <v>3.6178488739696775</v>
      </c>
      <c r="H38" s="78"/>
      <c r="I38" s="305">
        <v>121535.38693251362</v>
      </c>
      <c r="J38" s="304">
        <v>-0.1827447979528216</v>
      </c>
    </row>
    <row r="39" spans="1:10" ht="12.75" customHeight="1">
      <c r="A39" s="299" t="s">
        <v>96</v>
      </c>
      <c r="B39" s="42">
        <v>65370.67132294001</v>
      </c>
      <c r="C39" s="300">
        <v>1.8480565891611889</v>
      </c>
      <c r="D39" s="38">
        <v>85510.29568691477</v>
      </c>
      <c r="E39" s="301">
        <v>-0.6124212088389243</v>
      </c>
      <c r="F39" s="38">
        <v>67474.2443633455</v>
      </c>
      <c r="G39" s="302">
        <v>3.980884593741635</v>
      </c>
      <c r="H39" s="78"/>
      <c r="I39" s="305">
        <v>122162.8828255766</v>
      </c>
      <c r="J39" s="304">
        <v>-0.4056772457014688</v>
      </c>
    </row>
    <row r="40" spans="1:10" ht="12.75" customHeight="1">
      <c r="A40" s="299" t="s">
        <v>97</v>
      </c>
      <c r="B40" s="42">
        <v>71871.62760777575</v>
      </c>
      <c r="C40" s="300">
        <v>2.9365216184536536</v>
      </c>
      <c r="D40" s="38">
        <v>103790.23423114148</v>
      </c>
      <c r="E40" s="301">
        <v>1.5837359080919953</v>
      </c>
      <c r="F40" s="38">
        <v>77580.56686856342</v>
      </c>
      <c r="G40" s="302">
        <v>-1.7160169415891886</v>
      </c>
      <c r="H40" s="78"/>
      <c r="I40" s="305">
        <v>145558.20739701434</v>
      </c>
      <c r="J40" s="304">
        <v>-0.1677951288547348</v>
      </c>
    </row>
    <row r="41" spans="1:10" ht="12.75" customHeight="1">
      <c r="A41" s="299" t="s">
        <v>98</v>
      </c>
      <c r="B41" s="42">
        <v>68369.06821411339</v>
      </c>
      <c r="C41" s="300">
        <v>1.6949581017607045</v>
      </c>
      <c r="D41" s="38">
        <v>98232.36633754273</v>
      </c>
      <c r="E41" s="301">
        <v>0.09332772050088067</v>
      </c>
      <c r="F41" s="38">
        <v>78204.92587843037</v>
      </c>
      <c r="G41" s="302">
        <v>0.5552936596065763</v>
      </c>
      <c r="H41" s="78"/>
      <c r="I41" s="305">
        <v>164157.19910226244</v>
      </c>
      <c r="J41" s="304">
        <v>-0.4428936186448027</v>
      </c>
    </row>
    <row r="42" spans="1:10" ht="12.75" customHeight="1">
      <c r="A42" s="299" t="s">
        <v>99</v>
      </c>
      <c r="B42" s="42">
        <v>65646.24194941751</v>
      </c>
      <c r="C42" s="300">
        <v>2.661872413500106</v>
      </c>
      <c r="D42" s="38">
        <v>87368.71045325743</v>
      </c>
      <c r="E42" s="301">
        <v>0.7097320466269821</v>
      </c>
      <c r="F42" s="38">
        <v>69903.73706594747</v>
      </c>
      <c r="G42" s="302">
        <v>6.968384440729423</v>
      </c>
      <c r="H42" s="78"/>
      <c r="I42" s="305">
        <v>129295.6164344878</v>
      </c>
      <c r="J42" s="304">
        <v>-0.6223683068150194</v>
      </c>
    </row>
    <row r="43" spans="1:10" ht="12.75" customHeight="1">
      <c r="A43" s="306" t="s">
        <v>100</v>
      </c>
      <c r="B43" s="307">
        <v>65173.23524447045</v>
      </c>
      <c r="C43" s="308">
        <v>1.470834640301959</v>
      </c>
      <c r="D43" s="50">
        <v>88689.03749012221</v>
      </c>
      <c r="E43" s="309">
        <v>-1.0847146806304977</v>
      </c>
      <c r="F43" s="50">
        <v>79022.28787439741</v>
      </c>
      <c r="G43" s="310">
        <v>-0.9419624133472126</v>
      </c>
      <c r="H43" s="78"/>
      <c r="I43" s="311">
        <v>157428.5305091804</v>
      </c>
      <c r="J43" s="312">
        <v>0.48686264825938963</v>
      </c>
    </row>
    <row r="44" spans="1:10" ht="12.75" customHeight="1">
      <c r="A44" s="299" t="s">
        <v>101</v>
      </c>
      <c r="B44" s="42">
        <v>70422.00521863217</v>
      </c>
      <c r="C44" s="300">
        <v>4.161052341062387</v>
      </c>
      <c r="D44" s="38">
        <v>99270.00211604107</v>
      </c>
      <c r="E44" s="301">
        <v>1.402865227497685</v>
      </c>
      <c r="F44" s="38">
        <v>72512.39561296612</v>
      </c>
      <c r="G44" s="302">
        <v>0.7101673363669079</v>
      </c>
      <c r="H44" s="78"/>
      <c r="I44" s="305">
        <v>147152.52790860902</v>
      </c>
      <c r="J44" s="304">
        <v>0.6276880548426789</v>
      </c>
    </row>
    <row r="45" spans="1:10" ht="12.75" customHeight="1">
      <c r="A45" s="299" t="s">
        <v>102</v>
      </c>
      <c r="B45" s="42">
        <v>68319.87270249827</v>
      </c>
      <c r="C45" s="300">
        <v>2.458076449100389</v>
      </c>
      <c r="D45" s="38">
        <v>97101.21995274571</v>
      </c>
      <c r="E45" s="301">
        <v>-0.16121665392620343</v>
      </c>
      <c r="F45" s="38">
        <v>74171.30039432006</v>
      </c>
      <c r="G45" s="302">
        <v>-0.3035302477690891</v>
      </c>
      <c r="H45" s="78"/>
      <c r="I45" s="305">
        <v>151690.38458752583</v>
      </c>
      <c r="J45" s="304">
        <v>0.7857725319855291</v>
      </c>
    </row>
    <row r="46" spans="1:10" ht="12.75" customHeight="1">
      <c r="A46" s="299" t="s">
        <v>103</v>
      </c>
      <c r="B46" s="42">
        <v>61023.33296187114</v>
      </c>
      <c r="C46" s="300">
        <v>2.782461044748132</v>
      </c>
      <c r="D46" s="38">
        <v>88004.67055914558</v>
      </c>
      <c r="E46" s="301">
        <v>0.6223101389856538</v>
      </c>
      <c r="F46" s="38">
        <v>69282.20855797276</v>
      </c>
      <c r="G46" s="302">
        <v>2.1868720396466443</v>
      </c>
      <c r="H46" s="78"/>
      <c r="I46" s="305">
        <v>127681.1955005915</v>
      </c>
      <c r="J46" s="304">
        <v>-0.940420504775858</v>
      </c>
    </row>
    <row r="47" spans="1:10" ht="12.75" customHeight="1">
      <c r="A47" s="313" t="s">
        <v>104</v>
      </c>
      <c r="B47" s="44">
        <v>56425.67726780631</v>
      </c>
      <c r="C47" s="314">
        <v>1.4150947905948073</v>
      </c>
      <c r="D47" s="68">
        <v>84426.73233501054</v>
      </c>
      <c r="E47" s="315">
        <v>-0.3541281299506238</v>
      </c>
      <c r="F47" s="68">
        <v>72794.47621326537</v>
      </c>
      <c r="G47" s="316">
        <v>3.0054308556120617</v>
      </c>
      <c r="H47" s="78"/>
      <c r="I47" s="317">
        <v>153939.28798254617</v>
      </c>
      <c r="J47" s="318">
        <v>-0.5179829726444325</v>
      </c>
    </row>
    <row r="48" spans="1:10" ht="12.75" customHeight="1">
      <c r="A48" s="306" t="s">
        <v>105</v>
      </c>
      <c r="B48" s="307">
        <v>62310.11105770015</v>
      </c>
      <c r="C48" s="308">
        <v>3.481744756224316</v>
      </c>
      <c r="D48" s="50">
        <v>95068.96766608916</v>
      </c>
      <c r="E48" s="309">
        <v>1.8100241573608287</v>
      </c>
      <c r="F48" s="50">
        <v>75413.31437475652</v>
      </c>
      <c r="G48" s="310">
        <v>0.7344202595603804</v>
      </c>
      <c r="H48" s="78"/>
      <c r="I48" s="311">
        <v>135939.56830563996</v>
      </c>
      <c r="J48" s="312">
        <v>-0.2757273296227112</v>
      </c>
    </row>
    <row r="49" spans="1:10" ht="12.75" customHeight="1">
      <c r="A49" s="299" t="s">
        <v>106</v>
      </c>
      <c r="B49" s="42">
        <v>60427.68424856394</v>
      </c>
      <c r="C49" s="300">
        <v>1.7683166484033137</v>
      </c>
      <c r="D49" s="38">
        <v>95480.99369703761</v>
      </c>
      <c r="E49" s="301">
        <v>-0.18695857961668594</v>
      </c>
      <c r="F49" s="38">
        <v>70709.02912015963</v>
      </c>
      <c r="G49" s="302">
        <v>0.08413545130068201</v>
      </c>
      <c r="H49" s="78"/>
      <c r="I49" s="305">
        <v>135498.2817807801</v>
      </c>
      <c r="J49" s="304">
        <v>-0.7541544608921384</v>
      </c>
    </row>
    <row r="50" spans="1:10" ht="12.75" customHeight="1">
      <c r="A50" s="299" t="s">
        <v>107</v>
      </c>
      <c r="B50" s="42">
        <v>63931.848693181506</v>
      </c>
      <c r="C50" s="300">
        <v>2.376529019981092</v>
      </c>
      <c r="D50" s="38">
        <v>99094.93307519572</v>
      </c>
      <c r="E50" s="301">
        <v>0.2913200059114729</v>
      </c>
      <c r="F50" s="38">
        <v>75113.52411566209</v>
      </c>
      <c r="G50" s="302">
        <v>-0.5201693950139799</v>
      </c>
      <c r="H50" s="78"/>
      <c r="I50" s="305">
        <v>136115.77827657358</v>
      </c>
      <c r="J50" s="304">
        <v>-0.9756575214390324</v>
      </c>
    </row>
    <row r="51" spans="1:10" ht="12.75" customHeight="1">
      <c r="A51" s="299" t="s">
        <v>108</v>
      </c>
      <c r="B51" s="42">
        <v>64009.8135723585</v>
      </c>
      <c r="C51" s="300">
        <v>2.6416629889377106</v>
      </c>
      <c r="D51" s="38">
        <v>91431.82280265648</v>
      </c>
      <c r="E51" s="301">
        <v>0.6242412928128687</v>
      </c>
      <c r="F51" s="38">
        <v>71781.20367691662</v>
      </c>
      <c r="G51" s="302">
        <v>-0.7516148150295123</v>
      </c>
      <c r="H51" s="78"/>
      <c r="I51" s="305">
        <v>131080.83920173952</v>
      </c>
      <c r="J51" s="304">
        <v>-0.42682735900076807</v>
      </c>
    </row>
    <row r="52" spans="1:10" ht="12.75" customHeight="1">
      <c r="A52" s="313" t="s">
        <v>109</v>
      </c>
      <c r="B52" s="44">
        <v>57593.98383944755</v>
      </c>
      <c r="C52" s="314">
        <v>3.2855718717384548</v>
      </c>
      <c r="D52" s="68">
        <v>85307.94731160582</v>
      </c>
      <c r="E52" s="315">
        <v>0.6689362409610027</v>
      </c>
      <c r="F52" s="68">
        <v>66663.51819880752</v>
      </c>
      <c r="G52" s="316">
        <v>1.3584247451027665</v>
      </c>
      <c r="H52" s="78"/>
      <c r="I52" s="317">
        <v>128849.67601206902</v>
      </c>
      <c r="J52" s="318">
        <v>-0.24860148879945143</v>
      </c>
    </row>
    <row r="53" spans="1:10" ht="12.75" customHeight="1">
      <c r="A53" s="299" t="s">
        <v>110</v>
      </c>
      <c r="B53" s="42">
        <v>64106.64299446088</v>
      </c>
      <c r="C53" s="300">
        <v>3.3237136313245372</v>
      </c>
      <c r="D53" s="38">
        <v>95000.84556935924</v>
      </c>
      <c r="E53" s="301">
        <v>1.8824663683381146</v>
      </c>
      <c r="F53" s="38">
        <v>72363.34510070151</v>
      </c>
      <c r="G53" s="302">
        <v>1.2709876859214688</v>
      </c>
      <c r="H53" s="78"/>
      <c r="I53" s="305">
        <v>131806.02390633966</v>
      </c>
      <c r="J53" s="304">
        <v>0.3067141667939097</v>
      </c>
    </row>
    <row r="54" spans="1:10" ht="12.75" customHeight="1" thickBot="1">
      <c r="A54" s="299" t="s">
        <v>111</v>
      </c>
      <c r="B54" s="42">
        <v>46454.90006164693</v>
      </c>
      <c r="C54" s="300">
        <v>2.2891923332305737</v>
      </c>
      <c r="D54" s="38">
        <v>92364.47412216055</v>
      </c>
      <c r="E54" s="301">
        <v>1.3367647944694738</v>
      </c>
      <c r="F54" s="38">
        <v>63781.80538035028</v>
      </c>
      <c r="G54" s="302">
        <v>-1.249522385845097</v>
      </c>
      <c r="H54" s="78"/>
      <c r="I54" s="305">
        <v>119478.6620954443</v>
      </c>
      <c r="J54" s="304">
        <v>-0.6940962189825939</v>
      </c>
    </row>
    <row r="55" spans="1:10" ht="12.75" customHeight="1" thickBot="1">
      <c r="A55" s="319"/>
      <c r="B55" s="320"/>
      <c r="C55" s="321"/>
      <c r="D55" s="320"/>
      <c r="E55" s="321"/>
      <c r="F55" s="320"/>
      <c r="G55" s="321"/>
      <c r="H55" s="78"/>
      <c r="I55" s="320"/>
      <c r="J55" s="321"/>
    </row>
    <row r="56" spans="1:10" ht="13.5">
      <c r="A56" s="322" t="s">
        <v>112</v>
      </c>
      <c r="B56" s="343">
        <f>LARGE(B8:B54,1)</f>
        <v>71871.62760777575</v>
      </c>
      <c r="C56" s="361" t="str">
        <f>INDEX(A8:A54,MATCH(B56,$B$8:$B$54,0))</f>
        <v>岡山県</v>
      </c>
      <c r="D56" s="372">
        <f>LARGE(D8:D54,1)</f>
        <v>103790.23423114148</v>
      </c>
      <c r="E56" s="323" t="str">
        <f>INDEX(A8:A54,MATCH(D56,$D$8:$D$54,0))</f>
        <v>岡山県</v>
      </c>
      <c r="F56" s="366">
        <f>LARGE(F8:F54,1)</f>
        <v>82996.38302695574</v>
      </c>
      <c r="G56" s="324" t="str">
        <f>INDEX(A8:A54,MATCH(F56,$F$8:$F$54,0))</f>
        <v>和歌山県</v>
      </c>
      <c r="I56" s="343">
        <f>LARGE(I8:I54,1)</f>
        <v>164157.19910226244</v>
      </c>
      <c r="J56" s="324" t="str">
        <f>INDEX(A8:A54,MATCH(I56,$I$8:$I$54,0))</f>
        <v>広島県</v>
      </c>
    </row>
    <row r="57" spans="1:10" ht="13.5">
      <c r="A57" s="325" t="s">
        <v>113</v>
      </c>
      <c r="B57" s="327">
        <f>LARGE(B8:B54,2)</f>
        <v>70422.00521863217</v>
      </c>
      <c r="C57" s="362" t="str">
        <f>INDEX(A8:A54,MATCH(B57,$B$8:$B$54,0))</f>
        <v>香川県</v>
      </c>
      <c r="D57" s="373">
        <f>LARGE(D8:D54,2)</f>
        <v>103508.25269856924</v>
      </c>
      <c r="E57" s="326" t="str">
        <f>INDEX(A8:A54,MATCH(D57,$D$8:$D$54,0))</f>
        <v>大阪府</v>
      </c>
      <c r="F57" s="367">
        <f>LARGE(F8:F54,2)</f>
        <v>79550.95134816719</v>
      </c>
      <c r="G57" s="328" t="str">
        <f>INDEX(A8:A54,MATCH(F57,$F$8:$F$54,0))</f>
        <v>富山県</v>
      </c>
      <c r="I57" s="327">
        <f>LARGE(I8:I54,2)</f>
        <v>162978.61286513</v>
      </c>
      <c r="J57" s="328" t="str">
        <f>INDEX(A8:A54,MATCH(I57,$I$8:$I$54,0))</f>
        <v>大阪府</v>
      </c>
    </row>
    <row r="58" spans="1:10" ht="13.5">
      <c r="A58" s="325" t="s">
        <v>114</v>
      </c>
      <c r="B58" s="344">
        <f>LARGE(B8:B54,3)</f>
        <v>68369.06821411339</v>
      </c>
      <c r="C58" s="362" t="str">
        <f>INDEX(A8:A54,MATCH(B58,$B$8:$B$54,0))</f>
        <v>広島県</v>
      </c>
      <c r="D58" s="374">
        <f>LARGE(D8:D54,3)</f>
        <v>100768.04836168754</v>
      </c>
      <c r="E58" s="326" t="str">
        <f>INDEX(A8:A54,MATCH(D58,$D$8:$D$54,0))</f>
        <v>和歌山県</v>
      </c>
      <c r="F58" s="368">
        <f>LARGE(F8:F54,3)</f>
        <v>79022.28787439741</v>
      </c>
      <c r="G58" s="336" t="str">
        <f>INDEX(A8:A54,MATCH(F58,$F$8:$F$54,0))</f>
        <v>徳島県</v>
      </c>
      <c r="I58" s="344">
        <f>LARGE(I8:I54,3)</f>
        <v>160983.38801867754</v>
      </c>
      <c r="J58" s="328" t="str">
        <f>INDEX(A8:A54,MATCH(I58,$I$8:$I$54,0))</f>
        <v>愛知県</v>
      </c>
    </row>
    <row r="59" spans="1:10" ht="13.5">
      <c r="A59" s="329" t="s">
        <v>115</v>
      </c>
      <c r="B59" s="345">
        <f>SMALL(B8:B54,3)</f>
        <v>52187.84658363631</v>
      </c>
      <c r="C59" s="363" t="str">
        <f>INDEX(A8:A54,MATCH(B59,$B$8:$B$54,0))</f>
        <v>東京都</v>
      </c>
      <c r="D59" s="375">
        <f>SMALL(D8:D54,3)</f>
        <v>75851.48620962552</v>
      </c>
      <c r="E59" s="331" t="str">
        <f>INDEX(A8:A54,MATCH(D59,$D$8:$D$54,0))</f>
        <v>青森県</v>
      </c>
      <c r="F59" s="369">
        <f>SMALL(F8:F54,3)</f>
        <v>62772.06859063056</v>
      </c>
      <c r="G59" s="332" t="str">
        <f>INDEX(A8:A54,MATCH(F59,$F$8:$F$54,0))</f>
        <v>鳥取県</v>
      </c>
      <c r="I59" s="345">
        <f>SMALL(I8:I54,3)</f>
        <v>108312.43430883966</v>
      </c>
      <c r="J59" s="332" t="str">
        <f>INDEX(A8:A54,MATCH(I59,$I$8:$I$54,0))</f>
        <v>新潟県</v>
      </c>
    </row>
    <row r="60" spans="1:10" ht="13.5">
      <c r="A60" s="325" t="s">
        <v>116</v>
      </c>
      <c r="B60" s="344">
        <f>SMALL(B8:B54,2)</f>
        <v>51413.2955878043</v>
      </c>
      <c r="C60" s="362" t="str">
        <f>INDEX(A8:A54,MATCH(B60,$B$8:$B$54,0))</f>
        <v>茨城県</v>
      </c>
      <c r="D60" s="374">
        <f>SMALL(D8:D54,2)</f>
        <v>75450.9656353332</v>
      </c>
      <c r="E60" s="326" t="str">
        <f>INDEX(A8:A54,MATCH(D60,$D$8:$D$54,0))</f>
        <v>秋田県</v>
      </c>
      <c r="F60" s="368">
        <f>SMALL(F8:F54,2)</f>
        <v>62579.66678393728</v>
      </c>
      <c r="G60" s="328" t="str">
        <f>INDEX(A8:A54,MATCH(F60,$F$8:$F$54,0))</f>
        <v>山梨県</v>
      </c>
      <c r="I60" s="344">
        <f>SMALL(I8:I54,2)</f>
        <v>107956.88956065517</v>
      </c>
      <c r="J60" s="328" t="str">
        <f>INDEX(A8:A54,MATCH(I60,$I$8:$I$54,0))</f>
        <v>岩手県</v>
      </c>
    </row>
    <row r="61" spans="1:10" ht="13.5">
      <c r="A61" s="346" t="s">
        <v>117</v>
      </c>
      <c r="B61" s="347">
        <f>SMALL(B8:B54,1)</f>
        <v>46454.90006164693</v>
      </c>
      <c r="C61" s="364" t="str">
        <f>INDEX(A8:A54,MATCH(B61,$B$8:$B$54,0))</f>
        <v>沖縄県</v>
      </c>
      <c r="D61" s="376">
        <f>SMALL(D8:D54,1)</f>
        <v>74972.88484359399</v>
      </c>
      <c r="E61" s="335" t="str">
        <f>INDEX(A8:A54,MATCH(D61,$D$8:$D$54,0))</f>
        <v>茨城県</v>
      </c>
      <c r="F61" s="370">
        <f>SMALL(F8:F54,1)</f>
        <v>58727.24779726441</v>
      </c>
      <c r="G61" s="328" t="str">
        <f>INDEX(A8:A54,MATCH(F61,$F$8:$F$54,0))</f>
        <v>秋田県</v>
      </c>
      <c r="I61" s="347">
        <f>SMALL(I8:I54,1)</f>
        <v>105499.55180238301</v>
      </c>
      <c r="J61" s="336" t="str">
        <f>INDEX(A8:A54,MATCH(I61,$I$8:$I$54,0))</f>
        <v>秋田県</v>
      </c>
    </row>
    <row r="62" spans="1:10" ht="14.25" thickBot="1">
      <c r="A62" s="337" t="s">
        <v>118</v>
      </c>
      <c r="B62" s="338">
        <f>IF(B61=0,0,B56/B61)</f>
        <v>1.5471269448949438</v>
      </c>
      <c r="C62" s="365"/>
      <c r="D62" s="377">
        <f>IF(D61=0,0,D56/D61)</f>
        <v>1.3843702886405576</v>
      </c>
      <c r="E62" s="339"/>
      <c r="F62" s="371">
        <f>IF(F61=0,0,F56/F61)</f>
        <v>1.4132517041062804</v>
      </c>
      <c r="G62" s="378"/>
      <c r="H62" s="340"/>
      <c r="I62" s="338">
        <f>IF(I61=0,0,I56/I61)</f>
        <v>1.5559990189318935</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pageSetUpPr fitToPage="1"/>
  </sheetPr>
  <dimension ref="A1:J73"/>
  <sheetViews>
    <sheetView zoomScalePageLayoutView="0" workbookViewId="0" topLeftCell="A1">
      <selection activeCell="A1" sqref="A1:J1"/>
    </sheetView>
  </sheetViews>
  <sheetFormatPr defaultColWidth="10.25390625" defaultRowHeight="12.75"/>
  <cols>
    <col min="1" max="1" width="10.25390625" style="1" customWidth="1"/>
    <col min="2" max="2" width="12.125" style="1" customWidth="1"/>
    <col min="3" max="3" width="10.75390625" style="1" customWidth="1"/>
    <col min="4" max="4" width="12.125" style="1" customWidth="1"/>
    <col min="5" max="5" width="10.75390625" style="1" customWidth="1"/>
    <col min="6" max="6" width="12.125" style="1" customWidth="1"/>
    <col min="7" max="7" width="10.75390625" style="1" customWidth="1"/>
    <col min="8" max="8" width="0.6171875" style="1" customWidth="1"/>
    <col min="9" max="9" width="12.125" style="1" customWidth="1"/>
    <col min="10" max="10" width="10.75390625" style="1" customWidth="1"/>
    <col min="11" max="16384" width="10.25390625" style="1" customWidth="1"/>
  </cols>
  <sheetData>
    <row r="1" spans="1:10" ht="17.25">
      <c r="A1" s="395" t="s">
        <v>135</v>
      </c>
      <c r="B1" s="395"/>
      <c r="C1" s="395"/>
      <c r="D1" s="395"/>
      <c r="E1" s="395"/>
      <c r="F1" s="395"/>
      <c r="G1" s="395"/>
      <c r="H1" s="395"/>
      <c r="I1" s="395"/>
      <c r="J1" s="395"/>
    </row>
    <row r="2" spans="1:10" ht="17.25">
      <c r="A2" s="283"/>
      <c r="B2" s="283"/>
      <c r="C2" s="283"/>
      <c r="D2" s="283"/>
      <c r="E2" s="283"/>
      <c r="F2" s="283"/>
      <c r="G2" s="283"/>
      <c r="H2" s="283"/>
      <c r="I2" s="283"/>
      <c r="J2" s="283"/>
    </row>
    <row r="3" spans="1:10" ht="13.5">
      <c r="A3" s="284" t="s">
        <v>130</v>
      </c>
      <c r="B3" s="284"/>
      <c r="C3" s="284"/>
      <c r="D3" s="284"/>
      <c r="E3" s="284"/>
      <c r="F3" s="284"/>
      <c r="G3" s="284"/>
      <c r="H3" s="284"/>
      <c r="I3" s="284"/>
      <c r="J3" s="284"/>
    </row>
    <row r="4" spans="1:10" ht="14.25" thickBot="1">
      <c r="A4" s="284"/>
      <c r="B4" s="284"/>
      <c r="C4" s="284"/>
      <c r="D4" s="284"/>
      <c r="E4" s="284"/>
      <c r="F4" s="284"/>
      <c r="G4" s="284"/>
      <c r="H4" s="284"/>
      <c r="I4" s="284"/>
      <c r="J4" s="285" t="s">
        <v>60</v>
      </c>
    </row>
    <row r="5" spans="1:10" ht="18.75" customHeight="1">
      <c r="A5" s="286"/>
      <c r="B5" s="15" t="s">
        <v>61</v>
      </c>
      <c r="C5" s="11"/>
      <c r="D5" s="12" t="s">
        <v>3</v>
      </c>
      <c r="E5" s="11"/>
      <c r="F5" s="12" t="s">
        <v>4</v>
      </c>
      <c r="G5" s="13"/>
      <c r="H5" s="287"/>
      <c r="I5" s="15" t="s">
        <v>63</v>
      </c>
      <c r="J5" s="13"/>
    </row>
    <row r="6" spans="1:10" ht="21.75" customHeight="1" thickBot="1">
      <c r="A6" s="288"/>
      <c r="B6" s="289"/>
      <c r="C6" s="19" t="s">
        <v>133</v>
      </c>
      <c r="D6" s="163"/>
      <c r="E6" s="19" t="s">
        <v>133</v>
      </c>
      <c r="F6" s="163"/>
      <c r="G6" s="22" t="s">
        <v>133</v>
      </c>
      <c r="H6" s="290"/>
      <c r="I6" s="165"/>
      <c r="J6" s="22" t="s">
        <v>133</v>
      </c>
    </row>
    <row r="7" spans="1:10" ht="18.75" customHeight="1">
      <c r="A7" s="291" t="s">
        <v>64</v>
      </c>
      <c r="B7" s="292">
        <v>12151.385605716589</v>
      </c>
      <c r="C7" s="293">
        <v>2.6599885084525283</v>
      </c>
      <c r="D7" s="295">
        <v>16597.928951709288</v>
      </c>
      <c r="E7" s="296">
        <v>0.7842432916114461</v>
      </c>
      <c r="F7" s="295">
        <v>13587.414475829191</v>
      </c>
      <c r="G7" s="297">
        <v>2.1614831675495623</v>
      </c>
      <c r="H7" s="78"/>
      <c r="I7" s="292">
        <v>15938.001420185543</v>
      </c>
      <c r="J7" s="298">
        <v>2.824310572742533</v>
      </c>
    </row>
    <row r="8" spans="1:10" ht="12.75" customHeight="1">
      <c r="A8" s="299" t="s">
        <v>65</v>
      </c>
      <c r="B8" s="42">
        <v>12536.059455007571</v>
      </c>
      <c r="C8" s="300">
        <v>2.6020685095759433</v>
      </c>
      <c r="D8" s="38">
        <v>16273.305062620655</v>
      </c>
      <c r="E8" s="301">
        <v>0.2945812659298497</v>
      </c>
      <c r="F8" s="38">
        <v>14251.13762147762</v>
      </c>
      <c r="G8" s="302">
        <v>-0.37481055404703056</v>
      </c>
      <c r="H8" s="78"/>
      <c r="I8" s="303">
        <v>15495.816448174124</v>
      </c>
      <c r="J8" s="304">
        <v>2.4895907103885833</v>
      </c>
    </row>
    <row r="9" spans="1:10" ht="12.75" customHeight="1">
      <c r="A9" s="299" t="s">
        <v>66</v>
      </c>
      <c r="B9" s="42">
        <v>9858.910664783894</v>
      </c>
      <c r="C9" s="300">
        <v>1.9042436198818677</v>
      </c>
      <c r="D9" s="38">
        <v>12810.530609527896</v>
      </c>
      <c r="E9" s="301">
        <v>-0.11026685758794486</v>
      </c>
      <c r="F9" s="38">
        <v>12187.201220545856</v>
      </c>
      <c r="G9" s="302">
        <v>1.5720121886551084</v>
      </c>
      <c r="H9" s="78"/>
      <c r="I9" s="305">
        <v>9601.451357351945</v>
      </c>
      <c r="J9" s="304">
        <v>2.3207148830547624</v>
      </c>
    </row>
    <row r="10" spans="1:10" ht="12.75" customHeight="1">
      <c r="A10" s="299" t="s">
        <v>67</v>
      </c>
      <c r="B10" s="42">
        <v>11969.099313557039</v>
      </c>
      <c r="C10" s="300">
        <v>0.9848145705970239</v>
      </c>
      <c r="D10" s="38">
        <v>15675.081774825192</v>
      </c>
      <c r="E10" s="301">
        <v>-1.9117999694301773</v>
      </c>
      <c r="F10" s="38">
        <v>14095.546068907259</v>
      </c>
      <c r="G10" s="302">
        <v>-3.4079015512719764</v>
      </c>
      <c r="H10" s="78"/>
      <c r="I10" s="305">
        <v>12557.902878098643</v>
      </c>
      <c r="J10" s="304">
        <v>2.879783377782246</v>
      </c>
    </row>
    <row r="11" spans="1:10" ht="12.75" customHeight="1">
      <c r="A11" s="299" t="s">
        <v>68</v>
      </c>
      <c r="B11" s="42">
        <v>11337.958587277353</v>
      </c>
      <c r="C11" s="300">
        <v>6.689259623819254</v>
      </c>
      <c r="D11" s="38">
        <v>15590.518333081905</v>
      </c>
      <c r="E11" s="301">
        <v>6.08105056864315</v>
      </c>
      <c r="F11" s="38">
        <v>12486.549691607062</v>
      </c>
      <c r="G11" s="302">
        <v>0.9252102653571654</v>
      </c>
      <c r="H11" s="78"/>
      <c r="I11" s="305">
        <v>13647.854396100538</v>
      </c>
      <c r="J11" s="304">
        <v>4.428644821803047</v>
      </c>
    </row>
    <row r="12" spans="1:10" ht="12.75" customHeight="1">
      <c r="A12" s="299" t="s">
        <v>69</v>
      </c>
      <c r="B12" s="42">
        <v>11783.684233913424</v>
      </c>
      <c r="C12" s="300">
        <v>3.626428091156214</v>
      </c>
      <c r="D12" s="38">
        <v>14975.005143126069</v>
      </c>
      <c r="E12" s="301">
        <v>2.624505363574542</v>
      </c>
      <c r="F12" s="38">
        <v>13500.768314173029</v>
      </c>
      <c r="G12" s="302">
        <v>7.654423901080264</v>
      </c>
      <c r="H12" s="78"/>
      <c r="I12" s="305">
        <v>11940.692638304308</v>
      </c>
      <c r="J12" s="304">
        <v>2.787462361196674</v>
      </c>
    </row>
    <row r="13" spans="1:10" ht="12.75" customHeight="1">
      <c r="A13" s="306" t="s">
        <v>70</v>
      </c>
      <c r="B13" s="307">
        <v>11413.67442343095</v>
      </c>
      <c r="C13" s="308">
        <v>0.8110554277546811</v>
      </c>
      <c r="D13" s="50">
        <v>14966.041065676472</v>
      </c>
      <c r="E13" s="309">
        <v>-0.4651906900801066</v>
      </c>
      <c r="F13" s="50">
        <v>13346.26684235134</v>
      </c>
      <c r="G13" s="310">
        <v>0.23526277107819737</v>
      </c>
      <c r="H13" s="78"/>
      <c r="I13" s="311">
        <v>12359.247724265078</v>
      </c>
      <c r="J13" s="312">
        <v>2.2434313847448095</v>
      </c>
    </row>
    <row r="14" spans="1:10" ht="12.75" customHeight="1">
      <c r="A14" s="299" t="s">
        <v>71</v>
      </c>
      <c r="B14" s="42">
        <v>10791.68251291909</v>
      </c>
      <c r="C14" s="300">
        <v>0.7853947415783296</v>
      </c>
      <c r="D14" s="38">
        <v>14372.059352262426</v>
      </c>
      <c r="E14" s="301">
        <v>0.6959019170399472</v>
      </c>
      <c r="F14" s="38">
        <v>12410.914791188405</v>
      </c>
      <c r="G14" s="302">
        <v>1.142026995471383</v>
      </c>
      <c r="H14" s="78"/>
      <c r="I14" s="305">
        <v>11778.925031579445</v>
      </c>
      <c r="J14" s="304">
        <v>0.9145080709656241</v>
      </c>
    </row>
    <row r="15" spans="1:10" ht="12.75" customHeight="1">
      <c r="A15" s="299" t="s">
        <v>72</v>
      </c>
      <c r="B15" s="42">
        <v>10645.827982037343</v>
      </c>
      <c r="C15" s="300">
        <v>2.677464088903747</v>
      </c>
      <c r="D15" s="38">
        <v>14549.14959644651</v>
      </c>
      <c r="E15" s="301">
        <v>1.800655253994492</v>
      </c>
      <c r="F15" s="38">
        <v>12560.260797230154</v>
      </c>
      <c r="G15" s="302">
        <v>2.704225712107487</v>
      </c>
      <c r="H15" s="78"/>
      <c r="I15" s="305">
        <v>12554.059889140997</v>
      </c>
      <c r="J15" s="304">
        <v>3.131700186116973</v>
      </c>
    </row>
    <row r="16" spans="1:10" ht="12.75" customHeight="1">
      <c r="A16" s="299" t="s">
        <v>73</v>
      </c>
      <c r="B16" s="42">
        <v>10435.734015910106</v>
      </c>
      <c r="C16" s="300">
        <v>1.7269674555798247</v>
      </c>
      <c r="D16" s="38">
        <v>14175.252729997126</v>
      </c>
      <c r="E16" s="301">
        <v>-0.16790015460969698</v>
      </c>
      <c r="F16" s="38">
        <v>12693.460275234052</v>
      </c>
      <c r="G16" s="302">
        <v>4.724040709823669</v>
      </c>
      <c r="H16" s="78"/>
      <c r="I16" s="305">
        <v>11880.33039044019</v>
      </c>
      <c r="J16" s="304">
        <v>2.665042439837734</v>
      </c>
    </row>
    <row r="17" spans="1:10" ht="12.75" customHeight="1">
      <c r="A17" s="313" t="s">
        <v>74</v>
      </c>
      <c r="B17" s="44">
        <v>10595.153313579456</v>
      </c>
      <c r="C17" s="314">
        <v>3.646303257009592</v>
      </c>
      <c r="D17" s="68">
        <v>13973.271749525078</v>
      </c>
      <c r="E17" s="315">
        <v>1.20327045561082</v>
      </c>
      <c r="F17" s="68">
        <v>12173.938054075565</v>
      </c>
      <c r="G17" s="316">
        <v>4.360149847768028</v>
      </c>
      <c r="H17" s="78"/>
      <c r="I17" s="317">
        <v>12497.663218046137</v>
      </c>
      <c r="J17" s="318">
        <v>5.24090315157359</v>
      </c>
    </row>
    <row r="18" spans="1:10" ht="12.75" customHeight="1">
      <c r="A18" s="299" t="s">
        <v>75</v>
      </c>
      <c r="B18" s="42">
        <v>11724.401629961818</v>
      </c>
      <c r="C18" s="300">
        <v>2.4650768898368653</v>
      </c>
      <c r="D18" s="38">
        <v>16015.45230515201</v>
      </c>
      <c r="E18" s="301">
        <v>0.9298550691540157</v>
      </c>
      <c r="F18" s="38">
        <v>13023.821445006903</v>
      </c>
      <c r="G18" s="302">
        <v>1.3084598827491192</v>
      </c>
      <c r="H18" s="78"/>
      <c r="I18" s="305">
        <v>16278.97941553801</v>
      </c>
      <c r="J18" s="304">
        <v>2.1575534690569214</v>
      </c>
    </row>
    <row r="19" spans="1:10" ht="12.75" customHeight="1">
      <c r="A19" s="299" t="s">
        <v>76</v>
      </c>
      <c r="B19" s="42">
        <v>12046.477474694693</v>
      </c>
      <c r="C19" s="300">
        <v>3.1624553389787167</v>
      </c>
      <c r="D19" s="38">
        <v>16598.521015762046</v>
      </c>
      <c r="E19" s="301">
        <v>1.4670865565338715</v>
      </c>
      <c r="F19" s="38">
        <v>13780.857161715203</v>
      </c>
      <c r="G19" s="302">
        <v>4.281489613242002</v>
      </c>
      <c r="H19" s="78"/>
      <c r="I19" s="305">
        <v>16186.011945112348</v>
      </c>
      <c r="J19" s="304">
        <v>3.0387434054514983</v>
      </c>
    </row>
    <row r="20" spans="1:10" ht="12.75" customHeight="1">
      <c r="A20" s="299" t="s">
        <v>77</v>
      </c>
      <c r="B20" s="42">
        <v>12266.625780007967</v>
      </c>
      <c r="C20" s="300">
        <v>1.8941141025249806</v>
      </c>
      <c r="D20" s="38">
        <v>17710.73317326381</v>
      </c>
      <c r="E20" s="301">
        <v>0.6725866298309882</v>
      </c>
      <c r="F20" s="38">
        <v>14213.811595034862</v>
      </c>
      <c r="G20" s="302">
        <v>3.630748392732002</v>
      </c>
      <c r="H20" s="78"/>
      <c r="I20" s="305">
        <v>19278.00412957476</v>
      </c>
      <c r="J20" s="304">
        <v>1.2789201315036962</v>
      </c>
    </row>
    <row r="21" spans="1:10" ht="12.75" customHeight="1">
      <c r="A21" s="299" t="s">
        <v>78</v>
      </c>
      <c r="B21" s="42">
        <v>12481.212547792222</v>
      </c>
      <c r="C21" s="300">
        <v>3.2420389163340104</v>
      </c>
      <c r="D21" s="38">
        <v>17252.717457933493</v>
      </c>
      <c r="E21" s="301">
        <v>1.077924150403021</v>
      </c>
      <c r="F21" s="38">
        <v>14321.384925108712</v>
      </c>
      <c r="G21" s="302">
        <v>6.716168421547735</v>
      </c>
      <c r="H21" s="78"/>
      <c r="I21" s="305">
        <v>18208.057370857397</v>
      </c>
      <c r="J21" s="304">
        <v>2.492370817929526</v>
      </c>
    </row>
    <row r="22" spans="1:10" ht="12.75" customHeight="1">
      <c r="A22" s="299" t="s">
        <v>79</v>
      </c>
      <c r="B22" s="42">
        <v>12457.739954612596</v>
      </c>
      <c r="C22" s="300">
        <v>1.9599943652694805</v>
      </c>
      <c r="D22" s="38">
        <v>16710.944635360294</v>
      </c>
      <c r="E22" s="301">
        <v>-0.4923211668885159</v>
      </c>
      <c r="F22" s="38">
        <v>14206.494333091396</v>
      </c>
      <c r="G22" s="302">
        <v>2.4343651659176686</v>
      </c>
      <c r="H22" s="78"/>
      <c r="I22" s="305">
        <v>14350.115018509347</v>
      </c>
      <c r="J22" s="304">
        <v>2.509361640749262</v>
      </c>
    </row>
    <row r="23" spans="1:10" ht="12.75" customHeight="1">
      <c r="A23" s="306" t="s">
        <v>80</v>
      </c>
      <c r="B23" s="307">
        <v>10978.177816735932</v>
      </c>
      <c r="C23" s="308">
        <v>3.3272393665304065</v>
      </c>
      <c r="D23" s="50">
        <v>13711.381811703772</v>
      </c>
      <c r="E23" s="309">
        <v>1.4932734785098063</v>
      </c>
      <c r="F23" s="50">
        <v>12517.64104211851</v>
      </c>
      <c r="G23" s="310">
        <v>1.2091574550927646</v>
      </c>
      <c r="H23" s="78"/>
      <c r="I23" s="311">
        <v>10957.698499715914</v>
      </c>
      <c r="J23" s="312">
        <v>3.3875135433938794</v>
      </c>
    </row>
    <row r="24" spans="1:10" ht="12.75" customHeight="1">
      <c r="A24" s="299" t="s">
        <v>81</v>
      </c>
      <c r="B24" s="42">
        <v>10664.710063902077</v>
      </c>
      <c r="C24" s="300">
        <v>1.891010166135601</v>
      </c>
      <c r="D24" s="38">
        <v>13455.364687091873</v>
      </c>
      <c r="E24" s="301">
        <v>-1.633002528815382</v>
      </c>
      <c r="F24" s="38">
        <v>12319.162768524864</v>
      </c>
      <c r="G24" s="302">
        <v>-0.15619681773502236</v>
      </c>
      <c r="H24" s="78"/>
      <c r="I24" s="305">
        <v>10984.897997032642</v>
      </c>
      <c r="J24" s="304">
        <v>3.317409019726199</v>
      </c>
    </row>
    <row r="25" spans="1:10" ht="12.75" customHeight="1">
      <c r="A25" s="299" t="s">
        <v>82</v>
      </c>
      <c r="B25" s="42">
        <v>10288.920552478992</v>
      </c>
      <c r="C25" s="300">
        <v>2.480365349510265</v>
      </c>
      <c r="D25" s="38">
        <v>13374.750086076336</v>
      </c>
      <c r="E25" s="301">
        <v>-1.7326708460522156</v>
      </c>
      <c r="F25" s="38">
        <v>11848.826601441131</v>
      </c>
      <c r="G25" s="302">
        <v>2.5383979450411402</v>
      </c>
      <c r="H25" s="78"/>
      <c r="I25" s="305">
        <v>11266.468222090616</v>
      </c>
      <c r="J25" s="304">
        <v>2.8452899888960417</v>
      </c>
    </row>
    <row r="26" spans="1:10" ht="12.75" customHeight="1">
      <c r="A26" s="299" t="s">
        <v>83</v>
      </c>
      <c r="B26" s="42">
        <v>11008.640585973486</v>
      </c>
      <c r="C26" s="300">
        <v>2.099691895750567</v>
      </c>
      <c r="D26" s="38">
        <v>14715.8129453298</v>
      </c>
      <c r="E26" s="301">
        <v>-0.7537898569571695</v>
      </c>
      <c r="F26" s="38">
        <v>12735.792330502087</v>
      </c>
      <c r="G26" s="302">
        <v>4.615588462399558</v>
      </c>
      <c r="H26" s="78"/>
      <c r="I26" s="305">
        <v>13190.823389920628</v>
      </c>
      <c r="J26" s="304">
        <v>2.5449882782440767</v>
      </c>
    </row>
    <row r="27" spans="1:10" ht="12.75" customHeight="1">
      <c r="A27" s="313" t="s">
        <v>84</v>
      </c>
      <c r="B27" s="44">
        <v>10618.729206621772</v>
      </c>
      <c r="C27" s="314">
        <v>4.322494505460739</v>
      </c>
      <c r="D27" s="68">
        <v>14303.655115580867</v>
      </c>
      <c r="E27" s="315">
        <v>1.809070563552595</v>
      </c>
      <c r="F27" s="68">
        <v>11833.13390160358</v>
      </c>
      <c r="G27" s="316">
        <v>6.065925654873567</v>
      </c>
      <c r="H27" s="78"/>
      <c r="I27" s="317">
        <v>12358.329545925964</v>
      </c>
      <c r="J27" s="318">
        <v>4.076983882553492</v>
      </c>
    </row>
    <row r="28" spans="1:10" ht="12.75" customHeight="1">
      <c r="A28" s="299" t="s">
        <v>85</v>
      </c>
      <c r="B28" s="42">
        <v>12357.476764290972</v>
      </c>
      <c r="C28" s="300">
        <v>2.7288380943786734</v>
      </c>
      <c r="D28" s="38">
        <v>16527.70365473692</v>
      </c>
      <c r="E28" s="301">
        <v>0.34195634370578887</v>
      </c>
      <c r="F28" s="38">
        <v>13844.096264847589</v>
      </c>
      <c r="G28" s="302">
        <v>-0.016482229397922765</v>
      </c>
      <c r="H28" s="78"/>
      <c r="I28" s="305">
        <v>15273.6834083079</v>
      </c>
      <c r="J28" s="304">
        <v>2.479949700662786</v>
      </c>
    </row>
    <row r="29" spans="1:10" ht="12.75" customHeight="1">
      <c r="A29" s="299" t="s">
        <v>86</v>
      </c>
      <c r="B29" s="42">
        <v>10609.672119547788</v>
      </c>
      <c r="C29" s="300">
        <v>3.0405020557239197</v>
      </c>
      <c r="D29" s="38">
        <v>14176.98093884652</v>
      </c>
      <c r="E29" s="301">
        <v>1.423901822448002</v>
      </c>
      <c r="F29" s="38">
        <v>11630.138058708571</v>
      </c>
      <c r="G29" s="302">
        <v>1.2760946535080677</v>
      </c>
      <c r="H29" s="78"/>
      <c r="I29" s="305">
        <v>12646.2079651076</v>
      </c>
      <c r="J29" s="304">
        <v>4.308923172923883</v>
      </c>
    </row>
    <row r="30" spans="1:10" ht="12.75" customHeight="1">
      <c r="A30" s="299" t="s">
        <v>87</v>
      </c>
      <c r="B30" s="42">
        <v>13094.347505375752</v>
      </c>
      <c r="C30" s="300">
        <v>2.828787802876235</v>
      </c>
      <c r="D30" s="38">
        <v>17920.081274657223</v>
      </c>
      <c r="E30" s="301">
        <v>0.9940516412622031</v>
      </c>
      <c r="F30" s="38">
        <v>14520.553696027933</v>
      </c>
      <c r="G30" s="302">
        <v>0.28783111958571794</v>
      </c>
      <c r="H30" s="78"/>
      <c r="I30" s="305">
        <v>18261.339876965943</v>
      </c>
      <c r="J30" s="304">
        <v>3.4524212704655923</v>
      </c>
    </row>
    <row r="31" spans="1:10" ht="12.75" customHeight="1">
      <c r="A31" s="299" t="s">
        <v>88</v>
      </c>
      <c r="B31" s="42">
        <v>11818.105705991695</v>
      </c>
      <c r="C31" s="300">
        <v>3.716773812906979</v>
      </c>
      <c r="D31" s="38">
        <v>15591.108206126715</v>
      </c>
      <c r="E31" s="301">
        <v>3.259266017352985</v>
      </c>
      <c r="F31" s="38">
        <v>12952.797605071613</v>
      </c>
      <c r="G31" s="302">
        <v>0.9805586961894335</v>
      </c>
      <c r="H31" s="78"/>
      <c r="I31" s="305">
        <v>12549.590692971098</v>
      </c>
      <c r="J31" s="304">
        <v>4.625724462770393</v>
      </c>
    </row>
    <row r="32" spans="1:10" ht="12.75" customHeight="1">
      <c r="A32" s="299" t="s">
        <v>89</v>
      </c>
      <c r="B32" s="42">
        <v>11231.928462829852</v>
      </c>
      <c r="C32" s="300">
        <v>1.4997868506327023</v>
      </c>
      <c r="D32" s="38">
        <v>14786.421528589239</v>
      </c>
      <c r="E32" s="301">
        <v>-1.2376895876608103</v>
      </c>
      <c r="F32" s="38">
        <v>12474.205057803467</v>
      </c>
      <c r="G32" s="302">
        <v>1.0557095598986876</v>
      </c>
      <c r="H32" s="78"/>
      <c r="I32" s="305">
        <v>12869.062146234806</v>
      </c>
      <c r="J32" s="304">
        <v>2.153235270651763</v>
      </c>
    </row>
    <row r="33" spans="1:10" ht="12.75" customHeight="1">
      <c r="A33" s="306" t="s">
        <v>90</v>
      </c>
      <c r="B33" s="307">
        <v>12259.203117297287</v>
      </c>
      <c r="C33" s="308">
        <v>3.223763476809708</v>
      </c>
      <c r="D33" s="50">
        <v>16826.416828283483</v>
      </c>
      <c r="E33" s="309">
        <v>0.9665758306690577</v>
      </c>
      <c r="F33" s="50">
        <v>13428.575675292412</v>
      </c>
      <c r="G33" s="310">
        <v>1.687709493036735</v>
      </c>
      <c r="H33" s="78"/>
      <c r="I33" s="311">
        <v>16264.575008412217</v>
      </c>
      <c r="J33" s="312">
        <v>3.141911861121798</v>
      </c>
    </row>
    <row r="34" spans="1:10" ht="12.75" customHeight="1">
      <c r="A34" s="299" t="s">
        <v>91</v>
      </c>
      <c r="B34" s="42">
        <v>14660.282828277383</v>
      </c>
      <c r="C34" s="300">
        <v>2.60444555596591</v>
      </c>
      <c r="D34" s="38">
        <v>20762.05498069974</v>
      </c>
      <c r="E34" s="301">
        <v>0.7300535288215002</v>
      </c>
      <c r="F34" s="38">
        <v>16531.754619610456</v>
      </c>
      <c r="G34" s="302">
        <v>3.1463767906981843</v>
      </c>
      <c r="H34" s="78"/>
      <c r="I34" s="305">
        <v>24246.09178532953</v>
      </c>
      <c r="J34" s="304">
        <v>0.7966982009614867</v>
      </c>
    </row>
    <row r="35" spans="1:10" ht="12.75" customHeight="1">
      <c r="A35" s="299" t="s">
        <v>92</v>
      </c>
      <c r="B35" s="42">
        <v>13403.560859505584</v>
      </c>
      <c r="C35" s="300">
        <v>3.2036146824100626</v>
      </c>
      <c r="D35" s="38">
        <v>18093.612323244317</v>
      </c>
      <c r="E35" s="301">
        <v>0.713133046531226</v>
      </c>
      <c r="F35" s="38">
        <v>14351.114257980964</v>
      </c>
      <c r="G35" s="302">
        <v>2.6627193927081407</v>
      </c>
      <c r="H35" s="78"/>
      <c r="I35" s="305">
        <v>18661.27539107811</v>
      </c>
      <c r="J35" s="304">
        <v>3.9654359556975436</v>
      </c>
    </row>
    <row r="36" spans="1:10" ht="12.75" customHeight="1">
      <c r="A36" s="299" t="s">
        <v>93</v>
      </c>
      <c r="B36" s="42">
        <v>12065.777064702224</v>
      </c>
      <c r="C36" s="300">
        <v>1.053273949630622</v>
      </c>
      <c r="D36" s="38">
        <v>16264.211783750723</v>
      </c>
      <c r="E36" s="301">
        <v>-0.7792381589112694</v>
      </c>
      <c r="F36" s="38">
        <v>13344.248408179294</v>
      </c>
      <c r="G36" s="302">
        <v>4.845646614889205</v>
      </c>
      <c r="H36" s="78"/>
      <c r="I36" s="305">
        <v>15771.778469053652</v>
      </c>
      <c r="J36" s="304">
        <v>2.16527173263097</v>
      </c>
    </row>
    <row r="37" spans="1:10" ht="12.75" customHeight="1">
      <c r="A37" s="313" t="s">
        <v>94</v>
      </c>
      <c r="B37" s="44">
        <v>11660.870614701536</v>
      </c>
      <c r="C37" s="314">
        <v>2.470955108440535</v>
      </c>
      <c r="D37" s="68">
        <v>15356.197486940988</v>
      </c>
      <c r="E37" s="315">
        <v>0.6752625384418138</v>
      </c>
      <c r="F37" s="68">
        <v>13078.867364603084</v>
      </c>
      <c r="G37" s="316">
        <v>2.7319204734277207</v>
      </c>
      <c r="H37" s="78"/>
      <c r="I37" s="317">
        <v>13575.013019858776</v>
      </c>
      <c r="J37" s="318">
        <v>1.2507588501125895</v>
      </c>
    </row>
    <row r="38" spans="1:10" ht="12.75" customHeight="1">
      <c r="A38" s="299" t="s">
        <v>95</v>
      </c>
      <c r="B38" s="42">
        <v>12090.379128769746</v>
      </c>
      <c r="C38" s="300">
        <v>3.0655546103807865</v>
      </c>
      <c r="D38" s="38">
        <v>16239.819842679524</v>
      </c>
      <c r="E38" s="301">
        <v>3.9196625476046307</v>
      </c>
      <c r="F38" s="38">
        <v>13080.330104763787</v>
      </c>
      <c r="G38" s="302">
        <v>-5.71590219626124</v>
      </c>
      <c r="H38" s="78"/>
      <c r="I38" s="305">
        <v>13502.171187248317</v>
      </c>
      <c r="J38" s="304">
        <v>3.729069383309948</v>
      </c>
    </row>
    <row r="39" spans="1:10" ht="12.75" customHeight="1">
      <c r="A39" s="299" t="s">
        <v>96</v>
      </c>
      <c r="B39" s="42">
        <v>11553.632412067484</v>
      </c>
      <c r="C39" s="300">
        <v>3.168971489254986</v>
      </c>
      <c r="D39" s="38">
        <v>14577.093842760336</v>
      </c>
      <c r="E39" s="301">
        <v>0.7596467746381279</v>
      </c>
      <c r="F39" s="38">
        <v>12259.200869869519</v>
      </c>
      <c r="G39" s="302">
        <v>2.3782558507430878</v>
      </c>
      <c r="H39" s="78"/>
      <c r="I39" s="305">
        <v>11898.77224664498</v>
      </c>
      <c r="J39" s="304">
        <v>4.636111306765471</v>
      </c>
    </row>
    <row r="40" spans="1:10" ht="12.75" customHeight="1">
      <c r="A40" s="299" t="s">
        <v>97</v>
      </c>
      <c r="B40" s="42">
        <v>13566.57318158951</v>
      </c>
      <c r="C40" s="300">
        <v>3.0783280543647464</v>
      </c>
      <c r="D40" s="38">
        <v>17941.148374147815</v>
      </c>
      <c r="E40" s="301">
        <v>0.7970204942805452</v>
      </c>
      <c r="F40" s="38">
        <v>15058.859433131436</v>
      </c>
      <c r="G40" s="302">
        <v>2.3147639759036878</v>
      </c>
      <c r="H40" s="78"/>
      <c r="I40" s="305">
        <v>16050.139438925222</v>
      </c>
      <c r="J40" s="304">
        <v>3.5548867614003825</v>
      </c>
    </row>
    <row r="41" spans="1:10" ht="12.75" customHeight="1">
      <c r="A41" s="299" t="s">
        <v>98</v>
      </c>
      <c r="B41" s="42">
        <v>14127.243422107571</v>
      </c>
      <c r="C41" s="300">
        <v>1.8898268463249508</v>
      </c>
      <c r="D41" s="38">
        <v>19415.749781054892</v>
      </c>
      <c r="E41" s="301">
        <v>0.9934565969186337</v>
      </c>
      <c r="F41" s="38">
        <v>14918.942549371634</v>
      </c>
      <c r="G41" s="302">
        <v>0.737604042605895</v>
      </c>
      <c r="H41" s="78"/>
      <c r="I41" s="305">
        <v>20281.478176275203</v>
      </c>
      <c r="J41" s="304">
        <v>3.0026838881185114</v>
      </c>
    </row>
    <row r="42" spans="1:10" ht="12.75" customHeight="1">
      <c r="A42" s="299" t="s">
        <v>99</v>
      </c>
      <c r="B42" s="42">
        <v>12610.465482326696</v>
      </c>
      <c r="C42" s="300">
        <v>2.8596600763779065</v>
      </c>
      <c r="D42" s="38">
        <v>15772.095469886039</v>
      </c>
      <c r="E42" s="301">
        <v>0.7465232600232241</v>
      </c>
      <c r="F42" s="38">
        <v>13268.970981043023</v>
      </c>
      <c r="G42" s="302">
        <v>8.111485722062909</v>
      </c>
      <c r="H42" s="78"/>
      <c r="I42" s="305">
        <v>13855.326568860735</v>
      </c>
      <c r="J42" s="304">
        <v>3.9215602256827253</v>
      </c>
    </row>
    <row r="43" spans="1:10" ht="12.75" customHeight="1">
      <c r="A43" s="306" t="s">
        <v>100</v>
      </c>
      <c r="B43" s="307">
        <v>12861.319716165104</v>
      </c>
      <c r="C43" s="308">
        <v>1.064523739243171</v>
      </c>
      <c r="D43" s="50">
        <v>16703.44793504789</v>
      </c>
      <c r="E43" s="309">
        <v>-0.9306367495804437</v>
      </c>
      <c r="F43" s="50">
        <v>14551.876136034352</v>
      </c>
      <c r="G43" s="310">
        <v>1.2630801422519369</v>
      </c>
      <c r="H43" s="78"/>
      <c r="I43" s="311">
        <v>14924.924811663557</v>
      </c>
      <c r="J43" s="312">
        <v>3.2701545498041895</v>
      </c>
    </row>
    <row r="44" spans="1:10" ht="12.75" customHeight="1">
      <c r="A44" s="299" t="s">
        <v>101</v>
      </c>
      <c r="B44" s="42">
        <v>13310.182391674314</v>
      </c>
      <c r="C44" s="300">
        <v>3.2533247867659725</v>
      </c>
      <c r="D44" s="38">
        <v>17503.21851486724</v>
      </c>
      <c r="E44" s="301">
        <v>-0.33388405697415635</v>
      </c>
      <c r="F44" s="38">
        <v>14266.155690957838</v>
      </c>
      <c r="G44" s="302">
        <v>0.9129260211206685</v>
      </c>
      <c r="H44" s="78"/>
      <c r="I44" s="305">
        <v>16673.776663392804</v>
      </c>
      <c r="J44" s="304">
        <v>1.915577162537076</v>
      </c>
    </row>
    <row r="45" spans="1:10" ht="12.75" customHeight="1">
      <c r="A45" s="299" t="s">
        <v>102</v>
      </c>
      <c r="B45" s="42">
        <v>11269.352290349088</v>
      </c>
      <c r="C45" s="300">
        <v>3.400649392769097</v>
      </c>
      <c r="D45" s="38">
        <v>14794.672130326539</v>
      </c>
      <c r="E45" s="301">
        <v>-0.5836541231355312</v>
      </c>
      <c r="F45" s="38">
        <v>12445.274407981211</v>
      </c>
      <c r="G45" s="302">
        <v>1.2831008769154835</v>
      </c>
      <c r="H45" s="78"/>
      <c r="I45" s="305">
        <v>12846.868461081338</v>
      </c>
      <c r="J45" s="304">
        <v>4.247888588653964</v>
      </c>
    </row>
    <row r="46" spans="1:10" ht="12.75" customHeight="1">
      <c r="A46" s="299" t="s">
        <v>103</v>
      </c>
      <c r="B46" s="42">
        <v>11384.573987651956</v>
      </c>
      <c r="C46" s="300">
        <v>2.302274000472579</v>
      </c>
      <c r="D46" s="38">
        <v>15064.192781598686</v>
      </c>
      <c r="E46" s="301">
        <v>1.133209975632198</v>
      </c>
      <c r="F46" s="38">
        <v>12763.002487342332</v>
      </c>
      <c r="G46" s="302">
        <v>0.11857701151960498</v>
      </c>
      <c r="H46" s="78"/>
      <c r="I46" s="305">
        <v>13736.11730227842</v>
      </c>
      <c r="J46" s="304">
        <v>4.727454681127497</v>
      </c>
    </row>
    <row r="47" spans="1:10" ht="12.75" customHeight="1">
      <c r="A47" s="313" t="s">
        <v>104</v>
      </c>
      <c r="B47" s="44">
        <v>13217.564697161459</v>
      </c>
      <c r="C47" s="314">
        <v>1.9134855083553788</v>
      </c>
      <c r="D47" s="68">
        <v>18361.629250807982</v>
      </c>
      <c r="E47" s="315">
        <v>-0.6278032140141505</v>
      </c>
      <c r="F47" s="68">
        <v>14767.63501594315</v>
      </c>
      <c r="G47" s="316">
        <v>2.533825085670287</v>
      </c>
      <c r="H47" s="78"/>
      <c r="I47" s="317">
        <v>19948.19260238227</v>
      </c>
      <c r="J47" s="318">
        <v>1.5754879822232226</v>
      </c>
    </row>
    <row r="48" spans="1:10" ht="12.75" customHeight="1">
      <c r="A48" s="306" t="s">
        <v>105</v>
      </c>
      <c r="B48" s="307">
        <v>12223.251231450584</v>
      </c>
      <c r="C48" s="308">
        <v>3.557307724833379</v>
      </c>
      <c r="D48" s="50">
        <v>16959.23399215076</v>
      </c>
      <c r="E48" s="309">
        <v>1.3935908178043945</v>
      </c>
      <c r="F48" s="50">
        <v>14331.00584339696</v>
      </c>
      <c r="G48" s="310">
        <v>4.685596126825644</v>
      </c>
      <c r="H48" s="78"/>
      <c r="I48" s="311">
        <v>15503.35944262462</v>
      </c>
      <c r="J48" s="312">
        <v>3.353070477794276</v>
      </c>
    </row>
    <row r="49" spans="1:10" ht="12.75" customHeight="1">
      <c r="A49" s="299" t="s">
        <v>106</v>
      </c>
      <c r="B49" s="42">
        <v>12077.391740568697</v>
      </c>
      <c r="C49" s="300">
        <v>2.486889011218267</v>
      </c>
      <c r="D49" s="38">
        <v>16956.556481546326</v>
      </c>
      <c r="E49" s="301">
        <v>0.7177727827442482</v>
      </c>
      <c r="F49" s="38">
        <v>13730.982103884766</v>
      </c>
      <c r="G49" s="302">
        <v>-0.604241895312299</v>
      </c>
      <c r="H49" s="78"/>
      <c r="I49" s="305">
        <v>14963.946568843618</v>
      </c>
      <c r="J49" s="304">
        <v>3.4174687028676516</v>
      </c>
    </row>
    <row r="50" spans="1:10" ht="12.75" customHeight="1">
      <c r="A50" s="299" t="s">
        <v>107</v>
      </c>
      <c r="B50" s="42">
        <v>10725.531125647165</v>
      </c>
      <c r="C50" s="300">
        <v>2.700793134716079</v>
      </c>
      <c r="D50" s="38">
        <v>15007.764507744128</v>
      </c>
      <c r="E50" s="301">
        <v>1.395647366360393</v>
      </c>
      <c r="F50" s="38">
        <v>12213.643966720969</v>
      </c>
      <c r="G50" s="302">
        <v>1.360841162811056</v>
      </c>
      <c r="H50" s="78"/>
      <c r="I50" s="305">
        <v>13360.539759784828</v>
      </c>
      <c r="J50" s="304">
        <v>3.3873798018135375</v>
      </c>
    </row>
    <row r="51" spans="1:10" ht="12.75" customHeight="1">
      <c r="A51" s="299" t="s">
        <v>108</v>
      </c>
      <c r="B51" s="42">
        <v>10722.165111160686</v>
      </c>
      <c r="C51" s="300">
        <v>2.03488574349457</v>
      </c>
      <c r="D51" s="38">
        <v>13998.902863832927</v>
      </c>
      <c r="E51" s="301">
        <v>-0.7294269528073869</v>
      </c>
      <c r="F51" s="38">
        <v>11501.336195231206</v>
      </c>
      <c r="G51" s="302">
        <v>1.690465321257122</v>
      </c>
      <c r="H51" s="78"/>
      <c r="I51" s="305">
        <v>12360.220007452443</v>
      </c>
      <c r="J51" s="304">
        <v>3.7649768698175166</v>
      </c>
    </row>
    <row r="52" spans="1:10" ht="12.75" customHeight="1">
      <c r="A52" s="313" t="s">
        <v>109</v>
      </c>
      <c r="B52" s="44">
        <v>10790.892131350056</v>
      </c>
      <c r="C52" s="314">
        <v>3.1247349804442592</v>
      </c>
      <c r="D52" s="68">
        <v>14624.630805892675</v>
      </c>
      <c r="E52" s="315">
        <v>0.8354740877188647</v>
      </c>
      <c r="F52" s="68">
        <v>12308.888671353565</v>
      </c>
      <c r="G52" s="316">
        <v>-0.5005915718136293</v>
      </c>
      <c r="H52" s="78"/>
      <c r="I52" s="317">
        <v>12710.496274123812</v>
      </c>
      <c r="J52" s="318">
        <v>2.863024544019609</v>
      </c>
    </row>
    <row r="53" spans="1:10" ht="12.75" customHeight="1">
      <c r="A53" s="299" t="s">
        <v>110</v>
      </c>
      <c r="B53" s="42">
        <v>10488.127715793078</v>
      </c>
      <c r="C53" s="300">
        <v>3.224138792002435</v>
      </c>
      <c r="D53" s="38">
        <v>13878.05585854941</v>
      </c>
      <c r="E53" s="301">
        <v>1.5335917344766443</v>
      </c>
      <c r="F53" s="38">
        <v>11763.694048427245</v>
      </c>
      <c r="G53" s="302">
        <v>3.2696532888188017</v>
      </c>
      <c r="H53" s="78"/>
      <c r="I53" s="305">
        <v>10772.731497916975</v>
      </c>
      <c r="J53" s="304">
        <v>5.739267429916879</v>
      </c>
    </row>
    <row r="54" spans="1:10" ht="12.75" customHeight="1" thickBot="1">
      <c r="A54" s="299" t="s">
        <v>111</v>
      </c>
      <c r="B54" s="42">
        <v>8650.134009656638</v>
      </c>
      <c r="C54" s="300">
        <v>2.235946621090406</v>
      </c>
      <c r="D54" s="38">
        <v>13301.171912728603</v>
      </c>
      <c r="E54" s="301">
        <v>2.838747623155257</v>
      </c>
      <c r="F54" s="38">
        <v>11712.295009827794</v>
      </c>
      <c r="G54" s="302">
        <v>1.8258651647796285</v>
      </c>
      <c r="H54" s="78"/>
      <c r="I54" s="305">
        <v>10884.352179719353</v>
      </c>
      <c r="J54" s="304">
        <v>5.119111442144543</v>
      </c>
    </row>
    <row r="55" spans="1:10" ht="12.75" customHeight="1" thickBot="1">
      <c r="A55" s="319"/>
      <c r="B55" s="320"/>
      <c r="C55" s="321"/>
      <c r="D55" s="320"/>
      <c r="E55" s="321"/>
      <c r="F55" s="320"/>
      <c r="G55" s="321"/>
      <c r="H55" s="78"/>
      <c r="I55" s="320"/>
      <c r="J55" s="321"/>
    </row>
    <row r="56" spans="1:10" ht="13.5">
      <c r="A56" s="322" t="s">
        <v>112</v>
      </c>
      <c r="B56" s="343">
        <f>LARGE(B8:B54,1)</f>
        <v>14660.282828277383</v>
      </c>
      <c r="C56" s="361" t="str">
        <f>INDEX(A8:A54,MATCH(B56,$B$8:$B$54,0))</f>
        <v>大阪府</v>
      </c>
      <c r="D56" s="372">
        <f>LARGE(D8:D54,1)</f>
        <v>20762.05498069974</v>
      </c>
      <c r="E56" s="323" t="str">
        <f>INDEX(A8:A54,MATCH(D56,$D$8:$D$54,0))</f>
        <v>大阪府</v>
      </c>
      <c r="F56" s="366">
        <f>LARGE(F8:F54,1)</f>
        <v>16531.754619610456</v>
      </c>
      <c r="G56" s="324" t="str">
        <f>INDEX(A8:A54,MATCH(F56,$F$8:$F$54,0))</f>
        <v>大阪府</v>
      </c>
      <c r="I56" s="343">
        <f>LARGE(I8:I54,1)</f>
        <v>24246.09178532953</v>
      </c>
      <c r="J56" s="324" t="str">
        <f>INDEX(A8:A54,MATCH(I56,$I$8:$I$54,0))</f>
        <v>大阪府</v>
      </c>
    </row>
    <row r="57" spans="1:10" ht="13.5">
      <c r="A57" s="325" t="s">
        <v>113</v>
      </c>
      <c r="B57" s="327">
        <f>LARGE(B8:B54,2)</f>
        <v>14127.243422107571</v>
      </c>
      <c r="C57" s="362" t="str">
        <f>INDEX(A8:A54,MATCH(B57,$B$8:$B$54,0))</f>
        <v>広島県</v>
      </c>
      <c r="D57" s="373">
        <f>LARGE(D8:D54,2)</f>
        <v>19415.749781054892</v>
      </c>
      <c r="E57" s="326" t="str">
        <f>INDEX(A8:A54,MATCH(D57,$D$8:$D$54,0))</f>
        <v>広島県</v>
      </c>
      <c r="F57" s="367">
        <f>LARGE(F8:F54,2)</f>
        <v>15058.859433131436</v>
      </c>
      <c r="G57" s="328" t="str">
        <f>INDEX(A8:A54,MATCH(F57,$F$8:$F$54,0))</f>
        <v>岡山県</v>
      </c>
      <c r="I57" s="327">
        <f>LARGE(I8:I54,2)</f>
        <v>20281.478176275203</v>
      </c>
      <c r="J57" s="328" t="str">
        <f>INDEX(A8:A54,MATCH(I57,$I$8:$I$54,0))</f>
        <v>広島県</v>
      </c>
    </row>
    <row r="58" spans="1:10" ht="13.5">
      <c r="A58" s="325" t="s">
        <v>114</v>
      </c>
      <c r="B58" s="344">
        <f>LARGE(B8:B54,3)</f>
        <v>13566.57318158951</v>
      </c>
      <c r="C58" s="362" t="str">
        <f>INDEX(A8:A54,MATCH(B58,$B$8:$B$54,0))</f>
        <v>岡山県</v>
      </c>
      <c r="D58" s="374">
        <f>LARGE(D8:D54,3)</f>
        <v>18361.629250807982</v>
      </c>
      <c r="E58" s="326" t="str">
        <f>INDEX(A8:A54,MATCH(D58,$D$8:$D$54,0))</f>
        <v>福岡県</v>
      </c>
      <c r="F58" s="368">
        <f>LARGE(F8:F54,3)</f>
        <v>14918.942549371634</v>
      </c>
      <c r="G58" s="336" t="str">
        <f>INDEX(A8:A54,MATCH(F58,$F$8:$F$54,0))</f>
        <v>広島県</v>
      </c>
      <c r="I58" s="344">
        <f>LARGE(I8:I54,3)</f>
        <v>19948.19260238227</v>
      </c>
      <c r="J58" s="328" t="str">
        <f>INDEX(A8:A54,MATCH(I58,$I$8:$I$54,0))</f>
        <v>福岡県</v>
      </c>
    </row>
    <row r="59" spans="1:10" ht="13.5">
      <c r="A59" s="329" t="s">
        <v>115</v>
      </c>
      <c r="B59" s="345">
        <f>SMALL(B8:B54,3)</f>
        <v>10288.920552478992</v>
      </c>
      <c r="C59" s="363" t="str">
        <f>INDEX(A8:A54,MATCH(B59,$B$8:$B$54,0))</f>
        <v>福井県</v>
      </c>
      <c r="D59" s="375">
        <f>SMALL(D8:D54,3)</f>
        <v>13374.750086076336</v>
      </c>
      <c r="E59" s="331" t="str">
        <f>INDEX(A8:A54,MATCH(D59,$D$8:$D$54,0))</f>
        <v>福井県</v>
      </c>
      <c r="F59" s="369">
        <f>SMALL(F8:F54,3)</f>
        <v>11712.295009827794</v>
      </c>
      <c r="G59" s="332" t="str">
        <f>INDEX(A8:A54,MATCH(F59,$F$8:$F$54,0))</f>
        <v>沖縄県</v>
      </c>
      <c r="I59" s="345">
        <f>SMALL(I8:I54,3)</f>
        <v>10884.352179719353</v>
      </c>
      <c r="J59" s="332" t="str">
        <f>INDEX(A8:A54,MATCH(I59,$I$8:$I$54,0))</f>
        <v>沖縄県</v>
      </c>
    </row>
    <row r="60" spans="1:10" ht="13.5">
      <c r="A60" s="325" t="s">
        <v>116</v>
      </c>
      <c r="B60" s="344">
        <f>SMALL(B8:B54,2)</f>
        <v>9858.910664783894</v>
      </c>
      <c r="C60" s="362" t="str">
        <f>INDEX(A8:A54,MATCH(B60,$B$8:$B$54,0))</f>
        <v>青森県</v>
      </c>
      <c r="D60" s="374">
        <f>SMALL(D8:D54,2)</f>
        <v>13301.171912728603</v>
      </c>
      <c r="E60" s="326" t="str">
        <f>INDEX(A8:A54,MATCH(D60,$D$8:$D$54,0))</f>
        <v>沖縄県</v>
      </c>
      <c r="F60" s="368">
        <f>SMALL(F8:F54,2)</f>
        <v>11630.138058708571</v>
      </c>
      <c r="G60" s="328" t="str">
        <f>INDEX(A8:A54,MATCH(F60,$F$8:$F$54,0))</f>
        <v>静岡県</v>
      </c>
      <c r="I60" s="344">
        <f>SMALL(I8:I54,2)</f>
        <v>10772.731497916975</v>
      </c>
      <c r="J60" s="328" t="str">
        <f>INDEX(A8:A54,MATCH(I60,$I$8:$I$54,0))</f>
        <v>鹿児島県</v>
      </c>
    </row>
    <row r="61" spans="1:10" ht="13.5">
      <c r="A61" s="346" t="s">
        <v>117</v>
      </c>
      <c r="B61" s="347">
        <f>SMALL(B8:B54,1)</f>
        <v>8650.134009656638</v>
      </c>
      <c r="C61" s="364" t="str">
        <f>INDEX(A8:A54,MATCH(B61,$B$8:$B$54,0))</f>
        <v>沖縄県</v>
      </c>
      <c r="D61" s="376">
        <f>SMALL(D8:D54,1)</f>
        <v>12810.530609527896</v>
      </c>
      <c r="E61" s="335" t="str">
        <f>INDEX(A8:A54,MATCH(D61,$D$8:$D$54,0))</f>
        <v>青森県</v>
      </c>
      <c r="F61" s="370">
        <f>SMALL(F8:F54,1)</f>
        <v>11501.336195231206</v>
      </c>
      <c r="G61" s="328" t="str">
        <f>INDEX(A8:A54,MATCH(F61,$F$8:$F$54,0))</f>
        <v>大分県</v>
      </c>
      <c r="I61" s="347">
        <f>SMALL(I8:I54,1)</f>
        <v>9601.451357351945</v>
      </c>
      <c r="J61" s="336" t="str">
        <f>INDEX(A8:A54,MATCH(I61,$I$8:$I$54,0))</f>
        <v>青森県</v>
      </c>
    </row>
    <row r="62" spans="1:10" ht="14.25" thickBot="1">
      <c r="A62" s="337" t="s">
        <v>118</v>
      </c>
      <c r="B62" s="338">
        <f>IF(B61=0,0,B56/B61)</f>
        <v>1.6948041281107635</v>
      </c>
      <c r="C62" s="365"/>
      <c r="D62" s="377">
        <f>IF(D61=0,0,D56/D61)</f>
        <v>1.6207021874064966</v>
      </c>
      <c r="E62" s="339"/>
      <c r="F62" s="371">
        <f>IF(F61=0,0,F56/F61)</f>
        <v>1.4373768698688254</v>
      </c>
      <c r="G62" s="378"/>
      <c r="H62" s="340"/>
      <c r="I62" s="338">
        <f>IF(I61=0,0,I56/I61)</f>
        <v>2.5252527855347626</v>
      </c>
      <c r="J62" s="341"/>
    </row>
    <row r="63" spans="1:10" ht="13.5">
      <c r="A63" s="342"/>
      <c r="B63" s="78"/>
      <c r="C63" s="78"/>
      <c r="D63" s="78"/>
      <c r="E63" s="78"/>
      <c r="F63" s="78"/>
      <c r="G63" s="78"/>
      <c r="H63" s="78"/>
      <c r="I63" s="78"/>
      <c r="J63" s="78"/>
    </row>
    <row r="64" ht="13.5">
      <c r="A64" s="342"/>
    </row>
    <row r="73" ht="13.5">
      <c r="E73" s="348"/>
    </row>
  </sheetData>
  <sheetProtection/>
  <mergeCells count="1">
    <mergeCell ref="A1:J1"/>
  </mergeCells>
  <printOptions/>
  <pageMargins left="0.7874015748031497" right="0.5905511811023623" top="0.7874015748031497" bottom="0.5905511811023623" header="0.5118110236220472" footer="0.5118110236220472"/>
  <pageSetup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国民健康保険中央会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saito</dc:creator>
  <cp:keywords/>
  <dc:description/>
  <cp:lastModifiedBy>t-yamazaki</cp:lastModifiedBy>
  <cp:lastPrinted>2012-02-22T07:41:41Z</cp:lastPrinted>
  <dcterms:created xsi:type="dcterms:W3CDTF">2009-12-09T05:20:57Z</dcterms:created>
  <dcterms:modified xsi:type="dcterms:W3CDTF">2015-01-26T01:11:54Z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-829155841</vt:i4>
  </property>
  <property fmtid="{D5CDD505-2E9C-101B-9397-08002B2CF9AE}" pid="3" name="_EmailSubject">
    <vt:lpwstr>速報システム 雛形ファイル修正のご連絡</vt:lpwstr>
  </property>
  <property fmtid="{D5CDD505-2E9C-101B-9397-08002B2CF9AE}" pid="4" name="_AuthorEmail">
    <vt:lpwstr>suenaga@kokuho.or.jp</vt:lpwstr>
  </property>
  <property fmtid="{D5CDD505-2E9C-101B-9397-08002B2CF9AE}" pid="5" name="_AuthorEmailDisplayName">
    <vt:lpwstr>204 末永 明</vt:lpwstr>
  </property>
  <property fmtid="{D5CDD505-2E9C-101B-9397-08002B2CF9AE}" pid="6" name="_ReviewingToolsShownOnce">
    <vt:lpwstr/>
  </property>
</Properties>
</file>