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815" activeTab="0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  <sheet name="（参考）被保険者数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fullCalcOnLoad="1"/>
</workbook>
</file>

<file path=xl/sharedStrings.xml><?xml version="1.0" encoding="utf-8"?>
<sst xmlns="http://schemas.openxmlformats.org/spreadsheetml/2006/main" count="1349" uniqueCount="142">
  <si>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</si>
  <si>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</si>
  <si>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</si>
  <si>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</si>
  <si>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</si>
  <si>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</si>
  <si>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対前年
同月比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</si>
  <si>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</si>
  <si>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</si>
  <si>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</si>
  <si>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</si>
  <si>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</si>
  <si>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</si>
  <si>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</si>
  <si>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</si>
  <si>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</si>
  <si>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</si>
  <si>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</si>
  <si>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</si>
  <si>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</si>
  <si>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</si>
  <si>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対前年同月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</si>
  <si>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</si>
  <si>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</si>
  <si>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</si>
  <si>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</si>
  <si>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</si>
  <si>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</si>
  <si>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</si>
  <si>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</si>
  <si>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</si>
  <si>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</si>
  <si>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</si>
  <si>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</si>
  <si>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</si>
  <si>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</si>
  <si>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</si>
  <si>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</si>
  <si>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</si>
  <si>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</si>
  <si>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</si>
  <si>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</si>
  <si>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</si>
  <si>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</si>
  <si>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</si>
  <si>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</si>
  <si>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</si>
  <si>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</si>
  <si>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</si>
  <si>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</si>
  <si>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</si>
  <si>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</si>
  <si>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</si>
  <si>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</si>
  <si>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</si>
  <si>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</si>
  <si>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</si>
  <si>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</si>
  <si>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</si>
  <si>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</si>
  <si>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</si>
  <si>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</si>
  <si>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</si>
  <si>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</si>
  <si>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</si>
  <si>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</si>
  <si>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</si>
  <si>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</si>
  <si>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</si>
  <si>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</si>
  <si>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</si>
  <si>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</si>
  <si>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</si>
  <si>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</si>
  <si>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</si>
  <si>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</si>
  <si>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</si>
  <si>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</si>
  <si>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</si>
  <si>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</si>
  <si>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</si>
  <si>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</si>
  <si>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</si>
  <si>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</si>
  <si>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</si>
  <si>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</si>
  <si>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</si>
  <si>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</si>
  <si>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</si>
  <si>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</si>
  <si>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</si>
  <si>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</si>
  <si>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</si>
  <si>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</si>
  <si>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</si>
  <si>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</si>
  <si>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</si>
  <si>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</si>
  <si>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</si>
  <si>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</si>
  <si>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</si>
  <si>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</si>
  <si>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</si>
  <si>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</si>
  <si>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</si>
  <si>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</si>
  <si>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</si>
  <si>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</si>
  <si>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</si>
  <si>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</si>
  <si>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</si>
  <si>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</si>
  <si>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</si>
  <si>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</si>
  <si>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</si>
  <si>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</si>
  <si>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</si>
  <si>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</si>
  <si>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</si>
  <si>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</si>
  <si>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</si>
  <si>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</si>
  <si>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</si>
  <si>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</si>
  <si>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</si>
  <si>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（参考）　都道府県別　被保険者数（市町村国保・後期高齢者）</t>
  </si>
  <si>
    <t>（単位：人）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</si>
  <si>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</si>
  <si>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</si>
  <si>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</si>
  <si>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</si>
  <si>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</si>
  <si>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</si>
  <si>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</si>
  <si>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</si>
  <si>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-</t>
  </si>
  <si>
    <t>-</t>
  </si>
  <si>
    <t>令和5年9月診療分 国民健康保険・後期高齢者医療 医療費速報</t>
  </si>
  <si>
    <t>20日</t>
  </si>
  <si>
    <t>4日</t>
  </si>
  <si>
    <t>6日</t>
  </si>
  <si>
    <t>---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</si>
</sst>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_);\(#,##0.0\)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  <numFmt numFmtId="219" formatCode="[$]ggge&quot;年&quot;m&quot;月&quot;d&quot;日&quot;;@"/>
    <numFmt numFmtId="220" formatCode="[$]gge&quot;年&quot;m&quot;月&quot;d&quot;日&quot;;@"/>
  </numFmts>
  <fonts count="53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2" fillId="31" borderId="0" applyNumberFormat="0" applyBorder="0" applyAlignment="0" applyProtection="0"/>
  </cellStyleXfs>
  <cellXfs count="395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4" xfId="6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2" fillId="0" borderId="27" xfId="61" applyBorder="1">
      <alignment vertical="center"/>
      <protection/>
    </xf>
    <xf numFmtId="0" fontId="12" fillId="0" borderId="28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182" fontId="2" fillId="0" borderId="31" xfId="61" applyNumberFormat="1" applyFont="1" applyBorder="1" applyAlignment="1" applyProtection="1">
      <alignment horizontal="right" vertical="center"/>
      <protection locked="0"/>
    </xf>
    <xf numFmtId="196" fontId="2" fillId="0" borderId="32" xfId="61" applyNumberFormat="1" applyFont="1" applyBorder="1" applyAlignment="1">
      <alignment horizontal="right" vertical="center"/>
      <protection/>
    </xf>
    <xf numFmtId="196" fontId="2" fillId="0" borderId="27" xfId="61" applyNumberFormat="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182" fontId="2" fillId="0" borderId="26" xfId="61" applyNumberFormat="1" applyFont="1" applyBorder="1" applyAlignment="1" applyProtection="1">
      <alignment horizontal="right" vertical="center"/>
      <protection locked="0"/>
    </xf>
    <xf numFmtId="196" fontId="2" fillId="0" borderId="27" xfId="61" applyNumberFormat="1" applyBorder="1">
      <alignment vertical="center"/>
      <protection/>
    </xf>
    <xf numFmtId="182" fontId="2" fillId="0" borderId="33" xfId="61" applyNumberFormat="1" applyFont="1" applyBorder="1" applyAlignment="1" applyProtection="1">
      <alignment horizontal="right" vertical="center"/>
      <protection locked="0"/>
    </xf>
    <xf numFmtId="196" fontId="2" fillId="0" borderId="34" xfId="61" applyNumberFormat="1" applyFont="1" applyBorder="1" applyAlignment="1" applyProtection="1">
      <alignment vertical="center"/>
      <protection locked="0"/>
    </xf>
    <xf numFmtId="0" fontId="12" fillId="0" borderId="35" xfId="61" applyFont="1" applyBorder="1" applyAlignment="1">
      <alignment horizontal="right" vertical="center" shrinkToFit="1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38" xfId="61" applyNumberFormat="1" applyFont="1" applyBorder="1" applyAlignment="1" applyProtection="1">
      <alignment horizontal="right" vertical="center"/>
      <protection locked="0"/>
    </xf>
    <xf numFmtId="182" fontId="2" fillId="0" borderId="39" xfId="61" applyNumberFormat="1" applyFont="1" applyBorder="1" applyAlignment="1" applyProtection="1">
      <alignment horizontal="right" vertical="center"/>
      <protection locked="0"/>
    </xf>
    <xf numFmtId="196" fontId="2" fillId="0" borderId="40" xfId="61" applyNumberFormat="1" applyFont="1" applyBorder="1" applyAlignment="1">
      <alignment horizontal="right" vertical="center"/>
      <protection/>
    </xf>
    <xf numFmtId="196" fontId="2" fillId="0" borderId="41" xfId="61" applyNumberFormat="1" applyFont="1" applyBorder="1" applyAlignment="1">
      <alignment horizontal="right" vertical="center"/>
      <protection/>
    </xf>
    <xf numFmtId="182" fontId="2" fillId="0" borderId="42" xfId="61" applyNumberFormat="1" applyFont="1" applyBorder="1" applyAlignment="1" applyProtection="1" quotePrefix="1">
      <alignment horizontal="right" vertical="center"/>
      <protection locked="0"/>
    </xf>
    <xf numFmtId="196" fontId="2" fillId="0" borderId="43" xfId="61" applyNumberFormat="1" applyBorder="1">
      <alignment vertical="center"/>
      <protection/>
    </xf>
    <xf numFmtId="0" fontId="12" fillId="0" borderId="44" xfId="61" applyFont="1" applyBorder="1" applyAlignment="1">
      <alignment horizontal="left" vertical="center" wrapText="1"/>
      <protection/>
    </xf>
    <xf numFmtId="182" fontId="2" fillId="0" borderId="45" xfId="61" applyNumberFormat="1" applyFont="1" applyBorder="1" applyAlignment="1">
      <alignment horizontal="right" vertical="center"/>
      <protection/>
    </xf>
    <xf numFmtId="196" fontId="2" fillId="0" borderId="46" xfId="61" applyNumberFormat="1" applyFont="1" applyBorder="1" applyAlignment="1">
      <alignment horizontal="right" vertical="center"/>
      <protection/>
    </xf>
    <xf numFmtId="182" fontId="2" fillId="0" borderId="47" xfId="61" applyNumberFormat="1" applyFont="1" applyBorder="1" applyAlignment="1">
      <alignment horizontal="right" vertical="center"/>
      <protection/>
    </xf>
    <xf numFmtId="182" fontId="2" fillId="0" borderId="48" xfId="61" applyNumberFormat="1" applyFont="1" applyBorder="1" applyAlignment="1">
      <alignment horizontal="right" vertical="center"/>
      <protection/>
    </xf>
    <xf numFmtId="196" fontId="2" fillId="0" borderId="49" xfId="61" applyNumberFormat="1" applyFont="1" applyBorder="1" applyAlignment="1">
      <alignment horizontal="right" vertical="center"/>
      <protection/>
    </xf>
    <xf numFmtId="196" fontId="2" fillId="0" borderId="50" xfId="61" applyNumberFormat="1" applyFont="1" applyBorder="1" applyAlignment="1">
      <alignment horizontal="right" vertical="center"/>
      <protection/>
    </xf>
    <xf numFmtId="182" fontId="2" fillId="0" borderId="0" xfId="61" applyNumberFormat="1" applyFont="1" applyBorder="1" applyAlignment="1" quotePrefix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51" xfId="61" applyFont="1" applyBorder="1" applyAlignment="1">
      <alignment horizontal="right" vertical="center" shrinkToFit="1"/>
      <protection/>
    </xf>
    <xf numFmtId="182" fontId="2" fillId="0" borderId="52" xfId="61" applyNumberFormat="1" applyFont="1" applyBorder="1" applyAlignment="1" applyProtection="1">
      <alignment horizontal="right" vertical="center"/>
      <protection locked="0"/>
    </xf>
    <xf numFmtId="196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2" fontId="2" fillId="0" borderId="55" xfId="61" applyNumberFormat="1" applyFont="1" applyBorder="1" applyAlignment="1" applyProtection="1">
      <alignment horizontal="right" vertical="center"/>
      <protection locked="0"/>
    </xf>
    <xf numFmtId="196" fontId="2" fillId="0" borderId="56" xfId="61" applyNumberFormat="1" applyFont="1" applyBorder="1" applyAlignment="1">
      <alignment horizontal="right" vertical="center"/>
      <protection/>
    </xf>
    <xf numFmtId="196" fontId="2" fillId="0" borderId="34" xfId="61" applyNumberFormat="1" applyFont="1" applyBorder="1" applyAlignment="1">
      <alignment horizontal="right" vertical="center"/>
      <protection/>
    </xf>
    <xf numFmtId="0" fontId="12" fillId="0" borderId="57" xfId="61" applyFont="1" applyBorder="1" applyAlignment="1">
      <alignment horizontal="right" vertical="center" shrinkToFit="1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96" fontId="2" fillId="0" borderId="59" xfId="61" applyNumberFormat="1" applyFont="1" applyBorder="1" applyAlignment="1">
      <alignment horizontal="right" vertical="center"/>
      <protection/>
    </xf>
    <xf numFmtId="182" fontId="2" fillId="0" borderId="60" xfId="61" applyNumberFormat="1" applyFont="1" applyBorder="1" applyAlignment="1" applyProtection="1">
      <alignment horizontal="right" vertical="center"/>
      <protection locked="0"/>
    </xf>
    <xf numFmtId="196" fontId="2" fillId="0" borderId="61" xfId="61" applyNumberFormat="1" applyFont="1" applyBorder="1" applyAlignment="1">
      <alignment horizontal="right" vertical="center"/>
      <protection/>
    </xf>
    <xf numFmtId="182" fontId="2" fillId="0" borderId="62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0" borderId="28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>
      <alignment horizontal="right" vertical="center"/>
      <protection/>
    </xf>
    <xf numFmtId="182" fontId="2" fillId="0" borderId="31" xfId="61" applyNumberFormat="1" applyFont="1" applyBorder="1" applyAlignment="1">
      <alignment horizontal="right" vertical="center"/>
      <protection/>
    </xf>
    <xf numFmtId="183" fontId="2" fillId="0" borderId="0" xfId="61" applyNumberFormat="1" applyFont="1" applyBorder="1" applyAlignment="1">
      <alignment horizontal="right" vertical="center"/>
      <protection/>
    </xf>
    <xf numFmtId="196" fontId="2" fillId="0" borderId="63" xfId="61" applyNumberFormat="1" applyFont="1" applyBorder="1" applyAlignment="1">
      <alignment horizontal="right" vertical="center"/>
      <protection/>
    </xf>
    <xf numFmtId="182" fontId="2" fillId="0" borderId="26" xfId="61" applyNumberFormat="1" applyFont="1" applyBorder="1" applyAlignment="1">
      <alignment horizontal="right" vertical="center"/>
      <protection/>
    </xf>
    <xf numFmtId="196" fontId="2" fillId="0" borderId="64" xfId="61" applyNumberFormat="1" applyFont="1" applyBorder="1" applyAlignment="1">
      <alignment horizontal="right" vertical="center"/>
      <protection/>
    </xf>
    <xf numFmtId="0" fontId="12" fillId="0" borderId="65" xfId="61" applyFont="1" applyBorder="1" applyAlignment="1">
      <alignment horizontal="right" vertical="center" shrinkToFit="1"/>
      <protection/>
    </xf>
    <xf numFmtId="182" fontId="2" fillId="0" borderId="66" xfId="61" applyNumberFormat="1" applyFont="1" applyBorder="1" applyAlignment="1" applyProtection="1">
      <alignment horizontal="right" vertical="center"/>
      <protection locked="0"/>
    </xf>
    <xf numFmtId="196" fontId="2" fillId="0" borderId="18" xfId="61" applyNumberFormat="1" applyFont="1" applyBorder="1" applyAlignment="1">
      <alignment horizontal="right" vertical="center"/>
      <protection/>
    </xf>
    <xf numFmtId="182" fontId="2" fillId="0" borderId="67" xfId="61" applyNumberFormat="1" applyFont="1" applyBorder="1" applyAlignment="1" applyProtection="1">
      <alignment horizontal="right" vertical="center"/>
      <protection locked="0"/>
    </xf>
    <xf numFmtId="196" fontId="2" fillId="0" borderId="68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/>
      <protection/>
    </xf>
    <xf numFmtId="49" fontId="12" fillId="0" borderId="0" xfId="61" applyNumberFormat="1" applyFont="1" applyBorder="1" applyAlignment="1">
      <alignment horizontal="right" vertical="center" indent="1"/>
      <protection/>
    </xf>
    <xf numFmtId="0" fontId="12" fillId="0" borderId="0" xfId="61" applyFont="1" applyBorder="1" applyAlignment="1">
      <alignment horizontal="right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center" shrinkToFit="1"/>
      <protection/>
    </xf>
    <xf numFmtId="182" fontId="13" fillId="0" borderId="0" xfId="61" applyNumberFormat="1" applyFont="1" applyBorder="1" applyProtection="1">
      <alignment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193" fontId="12" fillId="0" borderId="0" xfId="49" applyNumberFormat="1" applyFont="1" applyBorder="1" applyAlignment="1" applyProtection="1">
      <alignment horizontal="right" vertical="center" indent="1"/>
      <protection locked="0"/>
    </xf>
    <xf numFmtId="194" fontId="12" fillId="0" borderId="0" xfId="61" applyNumberFormat="1" applyFont="1" applyAlignment="1">
      <alignment horizontal="right" vertical="center"/>
      <protection/>
    </xf>
    <xf numFmtId="183" fontId="13" fillId="0" borderId="0" xfId="61" applyNumberFormat="1" applyFont="1" applyBorder="1">
      <alignment vertical="center"/>
      <protection/>
    </xf>
    <xf numFmtId="194" fontId="12" fillId="0" borderId="0" xfId="61" applyNumberFormat="1" applyFont="1" applyBorder="1" applyAlignment="1">
      <alignment horizontal="right" vertical="center"/>
      <protection/>
    </xf>
    <xf numFmtId="0" fontId="12" fillId="0" borderId="45" xfId="61" applyFont="1" applyBorder="1" applyAlignment="1">
      <alignment horizontal="right" vertical="center"/>
      <protection/>
    </xf>
    <xf numFmtId="193" fontId="12" fillId="0" borderId="45" xfId="49" applyNumberFormat="1" applyFont="1" applyBorder="1" applyAlignment="1">
      <alignment horizontal="right" vertical="center" indent="1"/>
    </xf>
    <xf numFmtId="194" fontId="12" fillId="0" borderId="45" xfId="61" applyNumberFormat="1" applyFont="1" applyBorder="1" applyAlignment="1">
      <alignment horizontal="right" vertical="center"/>
      <protection/>
    </xf>
    <xf numFmtId="192" fontId="12" fillId="0" borderId="45" xfId="61" applyNumberFormat="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>
      <alignment vertical="center"/>
      <protection/>
    </xf>
    <xf numFmtId="193" fontId="12" fillId="0" borderId="0" xfId="49" applyNumberFormat="1" applyFont="1" applyBorder="1" applyAlignment="1">
      <alignment horizontal="right" vertical="center" indent="1"/>
    </xf>
    <xf numFmtId="191" fontId="12" fillId="0" borderId="0" xfId="61" applyNumberFormat="1" applyFont="1" applyBorder="1" applyAlignment="1">
      <alignment horizontal="center" vertical="center"/>
      <protection/>
    </xf>
    <xf numFmtId="192" fontId="12" fillId="0" borderId="0" xfId="61" applyNumberFormat="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1" fillId="0" borderId="37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30" xfId="61" applyNumberFormat="1" applyFont="1" applyBorder="1" applyAlignment="1" applyProtection="1">
      <alignment horizontal="right" vertical="center"/>
      <protection locked="0"/>
    </xf>
    <xf numFmtId="185" fontId="2" fillId="0" borderId="31" xfId="61" applyNumberFormat="1" applyFont="1" applyBorder="1" applyAlignment="1" applyProtection="1">
      <alignment horizontal="right" vertical="center"/>
      <protection locked="0"/>
    </xf>
    <xf numFmtId="185" fontId="2" fillId="0" borderId="26" xfId="61" applyNumberFormat="1" applyFont="1" applyBorder="1" applyAlignment="1" applyProtection="1">
      <alignment horizontal="right" vertical="center"/>
      <protection locked="0"/>
    </xf>
    <xf numFmtId="0" fontId="11" fillId="0" borderId="69" xfId="61" applyFont="1" applyBorder="1" applyAlignment="1">
      <alignment horizontal="right" vertical="center" shrinkToFit="1"/>
      <protection/>
    </xf>
    <xf numFmtId="182" fontId="2" fillId="0" borderId="70" xfId="61" applyNumberFormat="1" applyFont="1" applyBorder="1" applyAlignment="1" applyProtection="1">
      <alignment horizontal="right" vertical="center"/>
      <protection locked="0"/>
    </xf>
    <xf numFmtId="196" fontId="2" fillId="0" borderId="71" xfId="61" applyNumberFormat="1" applyFont="1" applyBorder="1" applyAlignment="1">
      <alignment horizontal="right" vertical="center"/>
      <protection/>
    </xf>
    <xf numFmtId="182" fontId="2" fillId="0" borderId="72" xfId="61" applyNumberFormat="1" applyFont="1" applyBorder="1" applyAlignment="1" applyProtection="1">
      <alignment horizontal="right" vertical="center"/>
      <protection locked="0"/>
    </xf>
    <xf numFmtId="182" fontId="2" fillId="0" borderId="73" xfId="61" applyNumberFormat="1" applyFont="1" applyBorder="1" applyAlignment="1" applyProtection="1">
      <alignment horizontal="right" vertical="center"/>
      <protection locked="0"/>
    </xf>
    <xf numFmtId="196" fontId="2" fillId="0" borderId="74" xfId="61" applyNumberFormat="1" applyFont="1" applyBorder="1" applyAlignment="1">
      <alignment horizontal="right" vertical="center"/>
      <protection/>
    </xf>
    <xf numFmtId="196" fontId="2" fillId="0" borderId="75" xfId="61" applyNumberFormat="1" applyFont="1" applyBorder="1" applyAlignment="1">
      <alignment horizontal="right" vertical="center"/>
      <protection/>
    </xf>
    <xf numFmtId="182" fontId="2" fillId="0" borderId="11" xfId="61" applyNumberFormat="1" applyFont="1" applyBorder="1" applyAlignment="1" applyProtection="1" quotePrefix="1">
      <alignment horizontal="right" vertical="center"/>
      <protection locked="0"/>
    </xf>
    <xf numFmtId="0" fontId="2" fillId="0" borderId="11" xfId="61" applyBorder="1">
      <alignment vertical="center"/>
      <protection/>
    </xf>
    <xf numFmtId="182" fontId="2" fillId="0" borderId="20" xfId="61" applyNumberFormat="1" applyFont="1" applyBorder="1" applyAlignment="1" applyProtection="1">
      <alignment horizontal="right" vertical="center"/>
      <protection locked="0"/>
    </xf>
    <xf numFmtId="196" fontId="2" fillId="0" borderId="43" xfId="61" applyNumberFormat="1" applyFont="1" applyBorder="1" applyAlignment="1">
      <alignment horizontal="right" vertical="center"/>
      <protection/>
    </xf>
    <xf numFmtId="196" fontId="2" fillId="0" borderId="76" xfId="61" applyNumberFormat="1" applyFont="1" applyBorder="1" applyAlignment="1">
      <alignment horizontal="right" vertical="center"/>
      <protection/>
    </xf>
    <xf numFmtId="190" fontId="2" fillId="0" borderId="0" xfId="61" applyNumberFormat="1" applyFont="1" applyBorder="1" applyAlignment="1">
      <alignment horizontal="right" vertical="center"/>
      <protection/>
    </xf>
    <xf numFmtId="196" fontId="2" fillId="0" borderId="0" xfId="61" applyNumberFormat="1" applyFont="1" applyBorder="1" applyAlignment="1">
      <alignment horizontal="right" vertical="center"/>
      <protection/>
    </xf>
    <xf numFmtId="183" fontId="2" fillId="0" borderId="26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77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196" fontId="2" fillId="0" borderId="17" xfId="61" applyNumberFormat="1" applyFont="1" applyBorder="1" applyAlignment="1">
      <alignment horizontal="right" vertical="center"/>
      <protection/>
    </xf>
    <xf numFmtId="191" fontId="16" fillId="0" borderId="0" xfId="61" applyNumberFormat="1" applyFont="1" applyBorder="1" applyAlignment="1">
      <alignment horizontal="center" vertical="center"/>
      <protection/>
    </xf>
    <xf numFmtId="49" fontId="16" fillId="0" borderId="0" xfId="61" applyNumberFormat="1" applyFont="1" applyBorder="1" applyAlignment="1">
      <alignment horizontal="center" vertical="center"/>
      <protection/>
    </xf>
    <xf numFmtId="191" fontId="16" fillId="0" borderId="0" xfId="61" applyNumberFormat="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22" xfId="61" applyFont="1" applyBorder="1" applyAlignment="1">
      <alignment vertical="center" wrapText="1"/>
      <protection/>
    </xf>
    <xf numFmtId="0" fontId="9" fillId="0" borderId="78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9" fillId="0" borderId="79" xfId="61" applyFont="1" applyBorder="1" applyAlignment="1">
      <alignment horizontal="center" vertical="center" wrapText="1"/>
      <protection/>
    </xf>
    <xf numFmtId="0" fontId="12" fillId="0" borderId="80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9" xfId="61" applyNumberFormat="1" applyFont="1" applyBorder="1" applyAlignment="1">
      <alignment horizontal="right" vertical="center"/>
      <protection/>
    </xf>
    <xf numFmtId="182" fontId="9" fillId="0" borderId="31" xfId="61" applyNumberFormat="1" applyFont="1" applyBorder="1" applyAlignment="1" applyProtection="1">
      <alignment horizontal="right" vertical="center"/>
      <protection locked="0"/>
    </xf>
    <xf numFmtId="196" fontId="9" fillId="0" borderId="32" xfId="61" applyNumberFormat="1" applyFont="1" applyBorder="1" applyAlignment="1">
      <alignment horizontal="right" vertical="center"/>
      <protection/>
    </xf>
    <xf numFmtId="196" fontId="9" fillId="0" borderId="63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 applyProtection="1">
      <alignment horizontal="right" vertical="center"/>
      <protection locked="0"/>
    </xf>
    <xf numFmtId="0" fontId="12" fillId="0" borderId="8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 applyProtection="1">
      <alignment horizontal="right" vertical="center"/>
      <protection locked="0"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 applyProtection="1">
      <alignment horizontal="right" vertical="center"/>
      <protection locked="0"/>
    </xf>
    <xf numFmtId="196" fontId="9" fillId="0" borderId="40" xfId="61" applyNumberFormat="1" applyFont="1" applyBorder="1" applyAlignment="1">
      <alignment horizontal="right" vertical="center"/>
      <protection/>
    </xf>
    <xf numFmtId="196" fontId="9" fillId="0" borderId="83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 applyProtection="1">
      <alignment horizontal="right" vertical="center"/>
      <protection locked="0"/>
    </xf>
    <xf numFmtId="0" fontId="12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 applyProtection="1">
      <alignment horizontal="right" vertical="center"/>
      <protection locked="0"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64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 applyProtection="1">
      <alignment horizontal="right" vertical="center"/>
      <protection locked="0"/>
    </xf>
    <xf numFmtId="182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 applyProtection="1">
      <alignment horizontal="right" vertical="center"/>
      <protection locked="0"/>
    </xf>
    <xf numFmtId="196" fontId="9" fillId="0" borderId="46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 applyProtection="1">
      <alignment horizontal="right" vertical="center"/>
      <protection locked="0"/>
    </xf>
    <xf numFmtId="196" fontId="9" fillId="0" borderId="49" xfId="61" applyNumberFormat="1" applyFont="1" applyBorder="1" applyAlignment="1">
      <alignment horizontal="right" vertical="center"/>
      <protection/>
    </xf>
    <xf numFmtId="196" fontId="9" fillId="0" borderId="7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2" xfId="61" applyNumberFormat="1" applyFont="1" applyBorder="1" applyAlignment="1" applyProtection="1">
      <alignment horizontal="right" vertical="center"/>
      <protection locked="0"/>
    </xf>
    <xf numFmtId="0" fontId="11" fillId="0" borderId="89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vertical="center"/>
      <protection/>
    </xf>
    <xf numFmtId="182" fontId="9" fillId="0" borderId="92" xfId="61" applyNumberFormat="1" applyFont="1" applyBorder="1" applyAlignment="1">
      <alignment horizontal="right" vertical="center"/>
      <protection/>
    </xf>
    <xf numFmtId="183" fontId="9" fillId="0" borderId="93" xfId="61" applyNumberFormat="1" applyFont="1" applyBorder="1" applyAlignment="1">
      <alignment horizontal="right" vertical="center"/>
      <protection/>
    </xf>
    <xf numFmtId="182" fontId="9" fillId="0" borderId="94" xfId="61" applyNumberFormat="1" applyFont="1" applyBorder="1" applyAlignment="1">
      <alignment horizontal="right" vertical="center"/>
      <protection/>
    </xf>
    <xf numFmtId="183" fontId="9" fillId="0" borderId="95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78" xfId="61" applyFont="1" applyFill="1" applyBorder="1" applyAlignment="1">
      <alignment vertical="center" wrapText="1"/>
      <protection/>
    </xf>
    <xf numFmtId="185" fontId="9" fillId="0" borderId="45" xfId="61" applyNumberFormat="1" applyFont="1" applyBorder="1" applyAlignment="1" applyProtection="1">
      <alignment horizontal="right" vertical="center"/>
      <protection locked="0"/>
    </xf>
    <xf numFmtId="185" fontId="9" fillId="0" borderId="48" xfId="61" applyNumberFormat="1" applyFont="1" applyBorder="1" applyAlignment="1" applyProtection="1">
      <alignment horizontal="right" vertical="center"/>
      <protection locked="0"/>
    </xf>
    <xf numFmtId="185" fontId="9" fillId="0" borderId="88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31" xfId="61" applyNumberFormat="1" applyFont="1" applyBorder="1" applyAlignment="1" applyProtection="1">
      <alignment horizontal="right" vertical="center"/>
      <protection locked="0"/>
    </xf>
    <xf numFmtId="185" fontId="9" fillId="0" borderId="81" xfId="61" applyNumberFormat="1" applyFont="1" applyBorder="1" applyAlignment="1" applyProtection="1">
      <alignment horizontal="right" vertical="center"/>
      <protection locked="0"/>
    </xf>
    <xf numFmtId="185" fontId="9" fillId="0" borderId="36" xfId="61" applyNumberFormat="1" applyFont="1" applyBorder="1" applyAlignment="1" applyProtection="1">
      <alignment horizontal="right" vertical="center"/>
      <protection locked="0"/>
    </xf>
    <xf numFmtId="185" fontId="9" fillId="0" borderId="39" xfId="61" applyNumberFormat="1" applyFont="1" applyBorder="1" applyAlignment="1" applyProtection="1">
      <alignment horizontal="right" vertical="center"/>
      <protection locked="0"/>
    </xf>
    <xf numFmtId="185" fontId="9" fillId="0" borderId="84" xfId="61" applyNumberFormat="1" applyFont="1" applyBorder="1" applyAlignment="1" applyProtection="1">
      <alignment horizontal="right" vertical="center"/>
      <protection locked="0"/>
    </xf>
    <xf numFmtId="185" fontId="9" fillId="0" borderId="33" xfId="61" applyNumberFormat="1" applyFont="1" applyBorder="1" applyAlignment="1" applyProtection="1">
      <alignment horizontal="right" vertical="center"/>
      <protection locked="0"/>
    </xf>
    <xf numFmtId="185" fontId="9" fillId="0" borderId="55" xfId="61" applyNumberFormat="1" applyFont="1" applyBorder="1" applyAlignment="1" applyProtection="1">
      <alignment horizontal="right" vertical="center"/>
      <protection locked="0"/>
    </xf>
    <xf numFmtId="185" fontId="9" fillId="0" borderId="86" xfId="61" applyNumberFormat="1" applyFont="1" applyBorder="1" applyAlignment="1" applyProtection="1">
      <alignment horizontal="right" vertical="center"/>
      <protection locked="0"/>
    </xf>
    <xf numFmtId="0" fontId="12" fillId="0" borderId="96" xfId="61" applyFont="1" applyBorder="1" applyAlignment="1">
      <alignment horizontal="center" vertical="center" shrinkToFit="1"/>
      <protection/>
    </xf>
    <xf numFmtId="185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9" xfId="61" applyFont="1" applyBorder="1" applyAlignment="1">
      <alignment horizontal="center" vertical="center" shrinkToFit="1"/>
      <protection/>
    </xf>
    <xf numFmtId="182" fontId="9" fillId="0" borderId="97" xfId="61" applyNumberFormat="1" applyFont="1" applyBorder="1" applyAlignment="1" applyProtection="1">
      <alignment horizontal="right" vertical="center"/>
      <protection locked="0"/>
    </xf>
    <xf numFmtId="0" fontId="9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>
      <alignment horizontal="right" vertical="center"/>
      <protection/>
    </xf>
    <xf numFmtId="0" fontId="9" fillId="0" borderId="2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>
      <alignment horizontal="right" vertical="center"/>
      <protection/>
    </xf>
    <xf numFmtId="0" fontId="9" fillId="0" borderId="80" xfId="61" applyFont="1" applyFill="1" applyBorder="1" applyAlignment="1">
      <alignment horizontal="right" vertical="center" shrinkToFit="1"/>
      <protection/>
    </xf>
    <xf numFmtId="182" fontId="9" fillId="0" borderId="31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>
      <alignment horizontal="right" vertical="center"/>
      <protection/>
    </xf>
    <xf numFmtId="0" fontId="9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>
      <alignment horizontal="right" vertical="center"/>
      <protection/>
    </xf>
    <xf numFmtId="0" fontId="9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>
      <alignment horizontal="right" vertical="center"/>
      <protection/>
    </xf>
    <xf numFmtId="0" fontId="9" fillId="0" borderId="98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196" fontId="9" fillId="0" borderId="77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99" xfId="61" applyNumberFormat="1" applyFont="1" applyBorder="1" applyAlignment="1">
      <alignment horizontal="right" vertical="center"/>
      <protection/>
    </xf>
    <xf numFmtId="196" fontId="9" fillId="0" borderId="78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82" xfId="61" applyFont="1" applyBorder="1" applyAlignment="1">
      <alignment horizontal="right" vertical="center" shrinkToFit="1"/>
      <protection/>
    </xf>
    <xf numFmtId="0" fontId="9" fillId="0" borderId="85" xfId="61" applyFont="1" applyBorder="1" applyAlignment="1">
      <alignment horizontal="right" vertical="center" shrinkToFit="1"/>
      <protection/>
    </xf>
    <xf numFmtId="0" fontId="9" fillId="0" borderId="98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36" xfId="61" applyNumberFormat="1" applyFont="1" applyFill="1" applyBorder="1" applyAlignment="1" applyProtection="1">
      <alignment horizontal="right" vertical="center"/>
      <protection locked="0"/>
    </xf>
    <xf numFmtId="182" fontId="9" fillId="0" borderId="33" xfId="61" applyNumberFormat="1" applyFont="1" applyFill="1" applyBorder="1" applyAlignment="1" applyProtection="1">
      <alignment horizontal="right" vertical="center"/>
      <protection locked="0"/>
    </xf>
    <xf numFmtId="182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 applyProtection="1">
      <alignment horizontal="right" vertical="center"/>
      <protection locked="0"/>
    </xf>
    <xf numFmtId="182" fontId="9" fillId="0" borderId="52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45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36" xfId="61" applyNumberFormat="1" applyFont="1" applyFill="1" applyBorder="1" applyAlignment="1" applyProtection="1">
      <alignment horizontal="right" vertical="center"/>
      <protection locked="0"/>
    </xf>
    <xf numFmtId="185" fontId="9" fillId="0" borderId="33" xfId="61" applyNumberFormat="1" applyFont="1" applyFill="1" applyBorder="1" applyAlignment="1" applyProtection="1">
      <alignment horizontal="right" vertical="center"/>
      <protection locked="0"/>
    </xf>
    <xf numFmtId="185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97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>
      <alignment horizontal="right" vertical="center"/>
      <protection/>
    </xf>
    <xf numFmtId="196" fontId="9" fillId="0" borderId="100" xfId="61" applyNumberFormat="1" applyFont="1" applyBorder="1">
      <alignment vertical="center"/>
      <protection/>
    </xf>
    <xf numFmtId="196" fontId="9" fillId="0" borderId="101" xfId="61" applyNumberFormat="1" applyFont="1" applyBorder="1">
      <alignment vertical="center"/>
      <protection/>
    </xf>
    <xf numFmtId="182" fontId="9" fillId="0" borderId="97" xfId="61" applyNumberFormat="1" applyFont="1" applyFill="1" applyBorder="1" applyAlignment="1">
      <alignment horizontal="right" vertical="center"/>
      <protection/>
    </xf>
    <xf numFmtId="196" fontId="9" fillId="0" borderId="102" xfId="61" applyNumberFormat="1" applyFont="1" applyBorder="1">
      <alignment vertical="center"/>
      <protection/>
    </xf>
    <xf numFmtId="182" fontId="9" fillId="0" borderId="33" xfId="61" applyNumberFormat="1" applyFont="1" applyFill="1" applyBorder="1" applyAlignment="1">
      <alignment horizontal="right" vertical="center"/>
      <protection/>
    </xf>
    <xf numFmtId="196" fontId="9" fillId="0" borderId="103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104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22" xfId="61" applyFont="1" applyBorder="1" applyAlignment="1">
      <alignment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105" xfId="61" applyNumberFormat="1" applyFont="1" applyBorder="1" applyAlignment="1">
      <alignment horizontal="left" vertical="center"/>
      <protection/>
    </xf>
    <xf numFmtId="182" fontId="2" fillId="0" borderId="105" xfId="61" applyNumberFormat="1" applyFont="1" applyBorder="1" applyAlignment="1" applyProtection="1">
      <alignment horizontal="right" vertical="center"/>
      <protection locked="0"/>
    </xf>
    <xf numFmtId="183" fontId="2" fillId="0" borderId="106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 applyProtection="1">
      <alignment horizontal="right" vertical="center"/>
      <protection locked="0"/>
    </xf>
    <xf numFmtId="182" fontId="2" fillId="0" borderId="108" xfId="61" applyNumberFormat="1" applyFont="1" applyBorder="1" applyAlignment="1" applyProtection="1">
      <alignment horizontal="right" vertical="center"/>
      <protection locked="0"/>
    </xf>
    <xf numFmtId="183" fontId="2" fillId="0" borderId="109" xfId="61" applyNumberFormat="1" applyFont="1" applyBorder="1" applyAlignment="1">
      <alignment horizontal="right" vertical="center"/>
      <protection/>
    </xf>
    <xf numFmtId="183" fontId="2" fillId="0" borderId="110" xfId="61" applyNumberFormat="1" applyFont="1" applyBorder="1" applyAlignment="1">
      <alignment horizontal="right" vertical="center"/>
      <protection/>
    </xf>
    <xf numFmtId="183" fontId="2" fillId="0" borderId="111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left" vertical="center"/>
      <protection/>
    </xf>
    <xf numFmtId="183" fontId="2" fillId="0" borderId="29" xfId="61" applyNumberFormat="1" applyFont="1" applyBorder="1" applyAlignment="1">
      <alignment horizontal="right" vertical="center"/>
      <protection/>
    </xf>
    <xf numFmtId="183" fontId="2" fillId="0" borderId="32" xfId="61" applyNumberFormat="1" applyFont="1" applyBorder="1" applyAlignment="1">
      <alignment horizontal="right" vertical="center"/>
      <protection/>
    </xf>
    <xf numFmtId="183" fontId="2" fillId="0" borderId="63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 applyProtection="1">
      <alignment horizontal="right" vertical="center"/>
      <protection locked="0"/>
    </xf>
    <xf numFmtId="183" fontId="2" fillId="0" borderId="27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 applyProtection="1">
      <alignment horizontal="right" vertical="center"/>
      <protection locked="0"/>
    </xf>
    <xf numFmtId="181" fontId="11" fillId="0" borderId="97" xfId="61" applyNumberFormat="1" applyFont="1" applyBorder="1" applyAlignment="1">
      <alignment horizontal="left" vertical="center"/>
      <protection/>
    </xf>
    <xf numFmtId="182" fontId="2" fillId="0" borderId="97" xfId="61" applyNumberFormat="1" applyFont="1" applyBorder="1" applyAlignment="1" applyProtection="1">
      <alignment horizontal="right" vertical="center"/>
      <protection locked="0"/>
    </xf>
    <xf numFmtId="183" fontId="2" fillId="0" borderId="37" xfId="61" applyNumberFormat="1" applyFont="1" applyBorder="1" applyAlignment="1">
      <alignment horizontal="right" vertical="center"/>
      <protection/>
    </xf>
    <xf numFmtId="183" fontId="2" fillId="0" borderId="40" xfId="61" applyNumberFormat="1" applyFont="1" applyBorder="1" applyAlignment="1">
      <alignment horizontal="right" vertical="center"/>
      <protection/>
    </xf>
    <xf numFmtId="183" fontId="2" fillId="0" borderId="83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 applyProtection="1">
      <alignment horizontal="right" vertical="center"/>
      <protection locked="0"/>
    </xf>
    <xf numFmtId="183" fontId="2" fillId="0" borderId="41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lef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3" fontId="2" fillId="0" borderId="56" xfId="61" applyNumberFormat="1" applyFont="1" applyBorder="1" applyAlignment="1">
      <alignment horizontal="right" vertical="center"/>
      <protection/>
    </xf>
    <xf numFmtId="183" fontId="2" fillId="0" borderId="64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34" xfId="61" applyNumberFormat="1" applyFont="1" applyBorder="1" applyAlignment="1">
      <alignment horizontal="right" vertical="center"/>
      <protection/>
    </xf>
    <xf numFmtId="181" fontId="11" fillId="0" borderId="112" xfId="61" applyNumberFormat="1" applyFont="1" applyBorder="1" applyAlignment="1">
      <alignment horizontal="left" vertical="center"/>
      <protection/>
    </xf>
    <xf numFmtId="182" fontId="2" fillId="0" borderId="112" xfId="61" applyNumberFormat="1" applyFont="1" applyBorder="1" applyAlignment="1" applyProtection="1">
      <alignment horizontal="right" vertical="center"/>
      <protection locked="0"/>
    </xf>
    <xf numFmtId="183" fontId="2" fillId="0" borderId="112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23" xfId="61" applyNumberFormat="1" applyFont="1" applyBorder="1" applyAlignment="1">
      <alignment horizontal="right" vertical="center"/>
      <protection/>
    </xf>
    <xf numFmtId="183" fontId="11" fillId="0" borderId="25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right" vertical="center"/>
      <protection/>
    </xf>
    <xf numFmtId="183" fontId="11" fillId="0" borderId="29" xfId="61" applyNumberFormat="1" applyFont="1" applyBorder="1" applyAlignment="1">
      <alignment horizontal="right" vertical="center"/>
      <protection/>
    </xf>
    <xf numFmtId="176" fontId="2" fillId="0" borderId="81" xfId="61" applyNumberFormat="1" applyFont="1" applyBorder="1" applyAlignment="1">
      <alignment horizontal="right" vertical="center"/>
      <protection/>
    </xf>
    <xf numFmtId="183" fontId="11" fillId="0" borderId="27" xfId="61" applyNumberFormat="1" applyFont="1" applyBorder="1" applyAlignment="1">
      <alignment horizontal="right" vertical="center"/>
      <protection/>
    </xf>
    <xf numFmtId="181" fontId="11" fillId="0" borderId="97" xfId="61" applyNumberFormat="1" applyFont="1" applyBorder="1" applyAlignment="1">
      <alignment horizontal="right" vertical="center"/>
      <protection/>
    </xf>
    <xf numFmtId="182" fontId="2" fillId="0" borderId="97" xfId="61" applyNumberFormat="1" applyFont="1" applyBorder="1" applyAlignment="1">
      <alignment horizontal="right" vertical="center"/>
      <protection/>
    </xf>
    <xf numFmtId="183" fontId="11" fillId="0" borderId="37" xfId="61" applyNumberFormat="1" applyFont="1" applyBorder="1" applyAlignment="1">
      <alignment horizontal="right" vertical="center"/>
      <protection/>
    </xf>
    <xf numFmtId="183" fontId="11" fillId="0" borderId="41" xfId="61" applyNumberFormat="1" applyFont="1" applyBorder="1" applyAlignment="1">
      <alignment horizontal="right" vertical="center"/>
      <protection/>
    </xf>
    <xf numFmtId="181" fontId="11" fillId="0" borderId="51" xfId="61" applyNumberFormat="1" applyFont="1" applyBorder="1" applyAlignment="1">
      <alignment horizontal="right" vertical="center"/>
      <protection/>
    </xf>
    <xf numFmtId="182" fontId="2" fillId="0" borderId="33" xfId="61" applyNumberFormat="1" applyFont="1" applyBorder="1" applyAlignment="1">
      <alignment horizontal="right" vertical="center"/>
      <protection/>
    </xf>
    <xf numFmtId="183" fontId="11" fillId="0" borderId="53" xfId="61" applyNumberFormat="1" applyFont="1" applyBorder="1" applyAlignment="1">
      <alignment horizontal="right" vertical="center"/>
      <protection/>
    </xf>
    <xf numFmtId="183" fontId="11" fillId="0" borderId="34" xfId="61" applyNumberFormat="1" applyFont="1" applyBorder="1" applyAlignment="1">
      <alignment horizontal="right" vertical="center"/>
      <protection/>
    </xf>
    <xf numFmtId="181" fontId="11" fillId="0" borderId="22" xfId="61" applyNumberFormat="1" applyFont="1" applyBorder="1" applyAlignment="1">
      <alignment horizontal="right" vertical="center"/>
      <protection/>
    </xf>
    <xf numFmtId="188" fontId="2" fillId="0" borderId="22" xfId="61" applyNumberFormat="1" applyFont="1" applyBorder="1">
      <alignment vertical="center"/>
      <protection/>
    </xf>
    <xf numFmtId="189" fontId="2" fillId="0" borderId="77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43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6" xfId="61" applyNumberFormat="1" applyFont="1" applyBorder="1" applyAlignment="1">
      <alignment horizontal="right" vertical="center"/>
      <protection/>
    </xf>
    <xf numFmtId="176" fontId="2" fillId="0" borderId="97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105" xfId="61" applyNumberFormat="1" applyFont="1" applyBorder="1" applyAlignment="1">
      <alignment horizontal="right" vertical="center"/>
      <protection/>
    </xf>
    <xf numFmtId="182" fontId="2" fillId="0" borderId="108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>
      <alignment horizontal="right" vertical="center"/>
      <protection/>
    </xf>
    <xf numFmtId="182" fontId="2" fillId="0" borderId="39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>
      <alignment horizontal="right" vertical="center"/>
      <protection/>
    </xf>
    <xf numFmtId="182" fontId="2" fillId="0" borderId="55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182" fontId="2" fillId="0" borderId="112" xfId="61" applyNumberFormat="1" applyFont="1" applyBorder="1" applyAlignment="1">
      <alignment horizontal="right" vertical="center"/>
      <protection/>
    </xf>
    <xf numFmtId="0" fontId="9" fillId="0" borderId="16" xfId="61" applyFont="1" applyBorder="1" applyAlignment="1">
      <alignment vertical="center" wrapText="1"/>
      <protection/>
    </xf>
    <xf numFmtId="181" fontId="11" fillId="0" borderId="28" xfId="61" applyNumberFormat="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Continuous" vertical="center" shrinkToFit="1"/>
      <protection/>
    </xf>
    <xf numFmtId="183" fontId="11" fillId="0" borderId="113" xfId="61" applyNumberFormat="1" applyFont="1" applyBorder="1" applyAlignment="1">
      <alignment horizontal="right" vertical="center"/>
      <protection/>
    </xf>
    <xf numFmtId="183" fontId="11" fillId="0" borderId="101" xfId="61" applyNumberFormat="1" applyFont="1" applyBorder="1" applyAlignment="1">
      <alignment horizontal="right" vertical="center"/>
      <protection/>
    </xf>
    <xf numFmtId="183" fontId="11" fillId="0" borderId="102" xfId="61" applyNumberFormat="1" applyFont="1" applyBorder="1" applyAlignment="1">
      <alignment horizontal="right" vertical="center"/>
      <protection/>
    </xf>
    <xf numFmtId="183" fontId="11" fillId="0" borderId="103" xfId="61" applyNumberFormat="1" applyFont="1" applyBorder="1" applyAlignment="1">
      <alignment horizontal="right" vertical="center"/>
      <protection/>
    </xf>
    <xf numFmtId="189" fontId="2" fillId="0" borderId="104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176" fontId="2" fillId="0" borderId="38" xfId="61" applyNumberFormat="1" applyFont="1" applyBorder="1" applyAlignment="1">
      <alignment horizontal="right" vertical="center"/>
      <protection/>
    </xf>
    <xf numFmtId="176" fontId="2" fillId="0" borderId="54" xfId="61" applyNumberFormat="1" applyFont="1" applyBorder="1" applyAlignment="1">
      <alignment horizontal="right" vertical="center"/>
      <protection/>
    </xf>
    <xf numFmtId="188" fontId="2" fillId="0" borderId="20" xfId="61" applyNumberFormat="1" applyFont="1" applyBorder="1">
      <alignment vertical="center"/>
      <protection/>
    </xf>
    <xf numFmtId="176" fontId="2" fillId="0" borderId="11" xfId="61" applyNumberFormat="1" applyBorder="1" applyAlignment="1">
      <alignment horizontal="right" vertical="center"/>
      <protection/>
    </xf>
    <xf numFmtId="176" fontId="2" fillId="0" borderId="114" xfId="61" applyNumberFormat="1" applyBorder="1" applyAlignment="1">
      <alignment horizontal="right" vertical="center"/>
      <protection/>
    </xf>
    <xf numFmtId="176" fontId="2" fillId="0" borderId="0" xfId="61" applyNumberFormat="1" applyAlignment="1">
      <alignment horizontal="right" vertical="center"/>
      <protection/>
    </xf>
    <xf numFmtId="176" fontId="2" fillId="0" borderId="36" xfId="61" applyNumberFormat="1" applyBorder="1" applyAlignment="1">
      <alignment horizontal="right" vertical="center"/>
      <protection/>
    </xf>
    <xf numFmtId="176" fontId="2" fillId="0" borderId="52" xfId="61" applyNumberFormat="1" applyBorder="1" applyAlignment="1">
      <alignment horizontal="right" vertical="center"/>
      <protection/>
    </xf>
    <xf numFmtId="188" fontId="2" fillId="0" borderId="17" xfId="61" applyNumberFormat="1" applyBorder="1" applyAlignment="1">
      <alignment horizontal="right" vertical="center"/>
      <protection/>
    </xf>
    <xf numFmtId="189" fontId="2" fillId="0" borderId="43" xfId="61" applyNumberFormat="1" applyBorder="1" applyAlignment="1">
      <alignment horizontal="right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horizontal="center" vertical="center"/>
      <protection/>
    </xf>
    <xf numFmtId="0" fontId="12" fillId="0" borderId="117" xfId="61" applyFont="1" applyBorder="1" applyAlignment="1">
      <alignment vertical="center" wrapText="1"/>
      <protection/>
    </xf>
    <xf numFmtId="0" fontId="12" fillId="0" borderId="26" xfId="6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 wrapText="1"/>
      <protection/>
    </xf>
    <xf numFmtId="0" fontId="12" fillId="0" borderId="119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120" xfId="61" applyFont="1" applyBorder="1" applyAlignment="1">
      <alignment horizontal="center" vertical="center"/>
      <protection/>
    </xf>
    <xf numFmtId="0" fontId="2" fillId="0" borderId="91" xfId="61" applyBorder="1">
      <alignment vertical="center"/>
      <protection/>
    </xf>
    <xf numFmtId="0" fontId="2" fillId="0" borderId="120" xfId="61" applyBorder="1">
      <alignment vertical="center"/>
      <protection/>
    </xf>
    <xf numFmtId="0" fontId="12" fillId="0" borderId="91" xfId="6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A1" sqref="A1:J1"/>
    </sheetView>
  </sheetViews>
  <sheetFormatPr defaultColWidth="10.375" defaultRowHeight="18.75" customHeight="1"/>
  <cols>
    <col min="1" max="1" width="16.375" style="1" customWidth="1"/>
    <col min="2" max="2" width="14.375" style="1" customWidth="1"/>
    <col min="3" max="3" width="10.00390625" style="1" customWidth="1"/>
    <col min="4" max="4" width="14.375" style="1" customWidth="1"/>
    <col min="5" max="5" width="10.00390625" style="1" customWidth="1"/>
    <col min="6" max="6" width="14.375" style="4" customWidth="1"/>
    <col min="7" max="7" width="10.00390625" style="4" customWidth="1"/>
    <col min="8" max="8" width="1.4921875" style="1" customWidth="1"/>
    <col min="9" max="9" width="14.375" style="1" customWidth="1"/>
    <col min="10" max="10" width="10.00390625" style="1" customWidth="1"/>
    <col min="11" max="16384" width="10.375" style="1" customWidth="1"/>
  </cols>
  <sheetData>
    <row r="1" spans="1:10" ht="18.75" customHeight="1">
      <c r="A1" s="380" t="s">
        <v>137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8.75" customHeight="1">
      <c r="A2" s="2"/>
      <c r="B2" s="2"/>
      <c r="C2" s="2"/>
      <c r="D2" s="2"/>
      <c r="E2" s="2"/>
      <c r="F2" s="3"/>
      <c r="G2" s="3"/>
      <c r="H2" s="2"/>
      <c r="I2" s="2"/>
      <c r="J2" s="2"/>
    </row>
    <row r="3" spans="1:9" ht="18.75" customHeight="1">
      <c r="A3" s="2"/>
      <c r="B3" s="2"/>
      <c r="C3" s="2"/>
      <c r="D3" s="2"/>
      <c r="E3" s="2"/>
      <c r="G3" s="5"/>
      <c r="H3" s="2"/>
      <c r="I3" s="6" t="s">
        <v>0</v>
      </c>
    </row>
    <row r="4" spans="1:9" ht="18.75" customHeight="1">
      <c r="A4" s="7" t="s">
        <v>1</v>
      </c>
      <c r="B4" s="7"/>
      <c r="C4" s="7"/>
      <c r="D4" s="7"/>
      <c r="E4" s="7"/>
      <c r="F4" s="6"/>
      <c r="G4" s="8"/>
      <c r="H4" s="7"/>
      <c r="I4" s="7"/>
    </row>
    <row r="5" spans="1:10" ht="18.75" customHeight="1" thickBot="1">
      <c r="A5" s="7" t="s">
        <v>31</v>
      </c>
      <c r="B5" s="7"/>
      <c r="C5" s="7"/>
      <c r="D5" s="7"/>
      <c r="E5" s="7"/>
      <c r="F5" s="6"/>
      <c r="G5" s="8"/>
      <c r="H5" s="7"/>
      <c r="I5" s="7"/>
      <c r="J5" s="7"/>
    </row>
    <row r="6" spans="1:10" ht="18.75" customHeight="1">
      <c r="A6" s="9"/>
      <c r="B6" s="10" t="s">
        <v>2</v>
      </c>
      <c r="C6" s="11"/>
      <c r="D6" s="12" t="s">
        <v>3</v>
      </c>
      <c r="E6" s="11"/>
      <c r="F6" s="12" t="s">
        <v>4</v>
      </c>
      <c r="G6" s="13"/>
      <c r="H6" s="14"/>
      <c r="I6" s="360" t="s">
        <v>5</v>
      </c>
      <c r="J6" s="16"/>
    </row>
    <row r="7" spans="1:10" ht="24" customHeight="1" thickBot="1">
      <c r="A7" s="17"/>
      <c r="B7" s="18"/>
      <c r="C7" s="19" t="s">
        <v>6</v>
      </c>
      <c r="D7" s="20"/>
      <c r="E7" s="19" t="s">
        <v>6</v>
      </c>
      <c r="F7" s="21"/>
      <c r="G7" s="22" t="s">
        <v>6</v>
      </c>
      <c r="H7" s="23"/>
      <c r="I7" s="24"/>
      <c r="J7" s="22" t="s">
        <v>6</v>
      </c>
    </row>
    <row r="8" spans="1:10" ht="18.75" customHeight="1">
      <c r="A8" s="25" t="s">
        <v>7</v>
      </c>
      <c r="B8" s="26"/>
      <c r="C8" s="27"/>
      <c r="D8" s="28"/>
      <c r="E8" s="29"/>
      <c r="F8" s="30"/>
      <c r="G8" s="31"/>
      <c r="H8" s="23"/>
      <c r="I8" s="32"/>
      <c r="J8" s="33"/>
    </row>
    <row r="9" spans="1:10" ht="18.75" customHeight="1">
      <c r="A9" s="34" t="s">
        <v>8</v>
      </c>
      <c r="B9" s="35">
        <v>8585.99556574</v>
      </c>
      <c r="C9" s="36">
        <v>-1.4099658813297562</v>
      </c>
      <c r="D9" s="38">
        <v>4964.5288597</v>
      </c>
      <c r="E9" s="39">
        <v>-2.7703156755380323</v>
      </c>
      <c r="F9" s="37">
        <v>0.012253300000000002</v>
      </c>
      <c r="G9" s="40">
        <v>-60.02316400769958</v>
      </c>
      <c r="H9" s="41"/>
      <c r="I9" s="42">
        <v>15344.919437909999</v>
      </c>
      <c r="J9" s="43">
        <v>4.959839877509694</v>
      </c>
    </row>
    <row r="10" spans="1:10" ht="18.75" customHeight="1">
      <c r="A10" s="34" t="s">
        <v>9</v>
      </c>
      <c r="B10" s="35">
        <v>3694.2891</v>
      </c>
      <c r="C10" s="36">
        <v>-2.0223222043220543</v>
      </c>
      <c r="D10" s="38">
        <v>2057.8285999999994</v>
      </c>
      <c r="E10" s="39">
        <v>-5.220828301704606</v>
      </c>
      <c r="F10" s="37">
        <v>0.0026999999999999997</v>
      </c>
      <c r="G10" s="40">
        <v>-3.571428571428581</v>
      </c>
      <c r="H10" s="41"/>
      <c r="I10" s="42">
        <v>4790.1267</v>
      </c>
      <c r="J10" s="43">
        <v>2.188497591487216</v>
      </c>
    </row>
    <row r="11" spans="1:10" ht="18.75" customHeight="1">
      <c r="A11" s="34" t="s">
        <v>10</v>
      </c>
      <c r="B11" s="35">
        <v>4401.8173</v>
      </c>
      <c r="C11" s="36">
        <v>-3.0148496993864287</v>
      </c>
      <c r="D11" s="38">
        <v>2408.2066</v>
      </c>
      <c r="E11" s="39">
        <v>-5.223224237096676</v>
      </c>
      <c r="F11" s="37">
        <v>0.009399999999999999</v>
      </c>
      <c r="G11" s="40">
        <v>-24.800000000000015</v>
      </c>
      <c r="H11" s="41"/>
      <c r="I11" s="44">
        <v>6987.9994</v>
      </c>
      <c r="J11" s="45">
        <v>2.488051663838219</v>
      </c>
    </row>
    <row r="12" spans="1:10" ht="18.75" customHeight="1" thickBot="1">
      <c r="A12" s="46" t="s">
        <v>11</v>
      </c>
      <c r="B12" s="47">
        <v>2637.6723</v>
      </c>
      <c r="C12" s="48">
        <v>-4.940945965187843</v>
      </c>
      <c r="D12" s="50">
        <v>1074.2437</v>
      </c>
      <c r="E12" s="51">
        <v>-6.8008574458157725</v>
      </c>
      <c r="F12" s="49">
        <v>0.0008</v>
      </c>
      <c r="G12" s="52">
        <v>-52.94117647058823</v>
      </c>
      <c r="H12" s="41"/>
      <c r="I12" s="53">
        <v>1944.3661</v>
      </c>
      <c r="J12" s="54">
        <v>3.4921601618602103</v>
      </c>
    </row>
    <row r="13" spans="1:9" ht="18.75" customHeight="1">
      <c r="A13" s="55" t="s">
        <v>12</v>
      </c>
      <c r="B13" s="56"/>
      <c r="C13" s="57"/>
      <c r="D13" s="59"/>
      <c r="E13" s="60"/>
      <c r="F13" s="58"/>
      <c r="G13" s="61"/>
      <c r="H13" s="41"/>
      <c r="I13" s="62"/>
    </row>
    <row r="14" spans="1:10" ht="18.75" customHeight="1">
      <c r="A14" s="34" t="s">
        <v>13</v>
      </c>
      <c r="B14" s="35">
        <v>8108.87495923</v>
      </c>
      <c r="C14" s="36">
        <v>-1.6147636039910511</v>
      </c>
      <c r="D14" s="38">
        <v>4833.72808359</v>
      </c>
      <c r="E14" s="39">
        <v>-2.8196379629036508</v>
      </c>
      <c r="F14" s="37">
        <v>0.012253300000000002</v>
      </c>
      <c r="G14" s="40">
        <v>-60.02316400769958</v>
      </c>
      <c r="H14" s="41"/>
      <c r="I14" s="63"/>
      <c r="J14" s="41"/>
    </row>
    <row r="15" spans="1:10" ht="18.75" customHeight="1">
      <c r="A15" s="34" t="s">
        <v>9</v>
      </c>
      <c r="B15" s="35">
        <v>3415.7577</v>
      </c>
      <c r="C15" s="36">
        <v>-2.515478834640566</v>
      </c>
      <c r="D15" s="38">
        <v>2003.4368</v>
      </c>
      <c r="E15" s="39">
        <v>-5.2514934533503075</v>
      </c>
      <c r="F15" s="37">
        <v>0.0026999999999999997</v>
      </c>
      <c r="G15" s="40">
        <v>-3.571428571428581</v>
      </c>
      <c r="H15" s="41"/>
      <c r="I15" s="63"/>
      <c r="J15" s="41"/>
    </row>
    <row r="16" spans="1:10" ht="18.75" customHeight="1">
      <c r="A16" s="64" t="s">
        <v>14</v>
      </c>
      <c r="B16" s="65">
        <v>4127.3394</v>
      </c>
      <c r="C16" s="66">
        <v>-3.2657941757249844</v>
      </c>
      <c r="D16" s="68">
        <v>2349.4958</v>
      </c>
      <c r="E16" s="69">
        <v>-5.242210337179832</v>
      </c>
      <c r="F16" s="67">
        <v>0.009399999999999999</v>
      </c>
      <c r="G16" s="70">
        <v>-24.800000000000015</v>
      </c>
      <c r="H16" s="41"/>
      <c r="I16" s="41"/>
      <c r="J16" s="41"/>
    </row>
    <row r="17" spans="1:9" ht="18.75" customHeight="1" thickBot="1">
      <c r="A17" s="71" t="s">
        <v>15</v>
      </c>
      <c r="B17" s="72">
        <v>2377.4107</v>
      </c>
      <c r="C17" s="73">
        <v>-5.203681975454815</v>
      </c>
      <c r="D17" s="74">
        <v>1043.0767999999998</v>
      </c>
      <c r="E17" s="75">
        <v>-6.832231673583497</v>
      </c>
      <c r="F17" s="76">
        <v>0.0008</v>
      </c>
      <c r="G17" s="77">
        <v>-52.94117647058823</v>
      </c>
      <c r="H17" s="41"/>
      <c r="I17" s="78"/>
    </row>
    <row r="18" spans="1:9" ht="18.75" customHeight="1">
      <c r="A18" s="79" t="s">
        <v>16</v>
      </c>
      <c r="B18" s="80"/>
      <c r="C18" s="36"/>
      <c r="D18" s="81"/>
      <c r="E18" s="61"/>
      <c r="F18" s="80"/>
      <c r="G18" s="82"/>
      <c r="H18" s="41"/>
      <c r="I18" s="78"/>
    </row>
    <row r="19" spans="1:9" ht="18.75" customHeight="1">
      <c r="A19" s="34" t="s">
        <v>13</v>
      </c>
      <c r="B19" s="35">
        <v>477.12060650999996</v>
      </c>
      <c r="C19" s="36">
        <v>2.2058246740919887</v>
      </c>
      <c r="D19" s="38">
        <v>130.80077611000002</v>
      </c>
      <c r="E19" s="83">
        <v>-0.9118335704838247</v>
      </c>
      <c r="F19" s="84"/>
      <c r="G19" s="82"/>
      <c r="H19" s="41"/>
      <c r="I19" s="78"/>
    </row>
    <row r="20" spans="1:9" ht="18.75" customHeight="1">
      <c r="A20" s="34" t="s">
        <v>9</v>
      </c>
      <c r="B20" s="35">
        <v>278.5314</v>
      </c>
      <c r="C20" s="36">
        <v>4.458114767962254</v>
      </c>
      <c r="D20" s="38">
        <v>54.3918</v>
      </c>
      <c r="E20" s="83">
        <v>-4.077328150847029</v>
      </c>
      <c r="F20" s="84"/>
      <c r="G20" s="82"/>
      <c r="H20" s="41"/>
      <c r="I20" s="78"/>
    </row>
    <row r="21" spans="1:9" ht="18.75" customHeight="1">
      <c r="A21" s="64" t="s">
        <v>17</v>
      </c>
      <c r="B21" s="65">
        <v>274.4779</v>
      </c>
      <c r="C21" s="66">
        <v>0.9219753326097228</v>
      </c>
      <c r="D21" s="68">
        <v>58.7108</v>
      </c>
      <c r="E21" s="85">
        <v>-4.457141369282532</v>
      </c>
      <c r="F21" s="84"/>
      <c r="G21" s="82"/>
      <c r="H21" s="41"/>
      <c r="I21" s="78"/>
    </row>
    <row r="22" spans="1:10" ht="18.75" customHeight="1" thickBot="1">
      <c r="A22" s="86" t="s">
        <v>15</v>
      </c>
      <c r="B22" s="87">
        <v>260.2616</v>
      </c>
      <c r="C22" s="88">
        <v>-2.4717667880672116</v>
      </c>
      <c r="D22" s="89">
        <v>31.1669</v>
      </c>
      <c r="E22" s="90">
        <v>-5.738515559077326</v>
      </c>
      <c r="F22" s="84"/>
      <c r="G22" s="82"/>
      <c r="H22" s="41"/>
      <c r="I22" s="41"/>
      <c r="J22" s="41"/>
    </row>
    <row r="23" spans="1:9" ht="6" customHeight="1">
      <c r="A23" s="78"/>
      <c r="B23" s="78"/>
      <c r="C23" s="78"/>
      <c r="D23" s="78"/>
      <c r="E23" s="78"/>
      <c r="F23" s="8"/>
      <c r="G23" s="8"/>
      <c r="H23" s="78"/>
      <c r="I23" s="78"/>
    </row>
    <row r="24" spans="1:9" s="91" customFormat="1" ht="18.75" customHeight="1">
      <c r="A24" s="379"/>
      <c r="B24" s="379"/>
      <c r="C24" s="379"/>
      <c r="E24" s="92" t="s">
        <v>18</v>
      </c>
      <c r="F24" s="41"/>
      <c r="G24" s="93"/>
      <c r="H24" s="41"/>
      <c r="I24" s="41"/>
    </row>
    <row r="25" spans="1:11" s="91" customFormat="1" ht="21.75" customHeight="1">
      <c r="A25" s="94"/>
      <c r="B25" s="94"/>
      <c r="C25" s="95"/>
      <c r="E25" s="96"/>
      <c r="F25" s="97" t="s">
        <v>19</v>
      </c>
      <c r="G25" s="98" t="s">
        <v>20</v>
      </c>
      <c r="H25" s="99"/>
      <c r="I25" s="99" t="s">
        <v>21</v>
      </c>
      <c r="K25" s="100"/>
    </row>
    <row r="26" spans="1:9" s="91" customFormat="1" ht="18.75" customHeight="1">
      <c r="A26" s="101"/>
      <c r="B26" s="102"/>
      <c r="C26" s="103"/>
      <c r="E26" s="104" t="s">
        <v>22</v>
      </c>
      <c r="F26" s="105" t="s">
        <v>138</v>
      </c>
      <c r="G26" s="106">
        <v>20</v>
      </c>
      <c r="H26" s="41"/>
      <c r="I26" s="41"/>
    </row>
    <row r="27" spans="1:9" ht="18.75" customHeight="1">
      <c r="A27" s="101"/>
      <c r="B27" s="102"/>
      <c r="C27" s="107"/>
      <c r="E27" s="104" t="s">
        <v>23</v>
      </c>
      <c r="F27" s="105" t="s">
        <v>139</v>
      </c>
      <c r="G27" s="108">
        <v>2</v>
      </c>
      <c r="H27" s="78"/>
      <c r="I27" s="78"/>
    </row>
    <row r="28" spans="1:9" ht="18.75" customHeight="1">
      <c r="A28" s="101"/>
      <c r="B28" s="102"/>
      <c r="C28" s="107"/>
      <c r="E28" s="98" t="s">
        <v>24</v>
      </c>
      <c r="F28" s="105" t="s">
        <v>140</v>
      </c>
      <c r="G28" s="108">
        <v>0</v>
      </c>
      <c r="H28" s="8"/>
      <c r="I28" s="8"/>
    </row>
    <row r="29" spans="1:9" ht="18.75" customHeight="1">
      <c r="A29" s="101"/>
      <c r="B29" s="102"/>
      <c r="C29" s="107"/>
      <c r="E29" s="109" t="s">
        <v>25</v>
      </c>
      <c r="F29" s="110">
        <v>30</v>
      </c>
      <c r="G29" s="111">
        <v>22</v>
      </c>
      <c r="H29" s="112"/>
      <c r="I29" s="112">
        <v>0</v>
      </c>
    </row>
    <row r="30" spans="1:9" ht="18.75" customHeight="1">
      <c r="A30" s="113"/>
      <c r="B30" s="114"/>
      <c r="C30" s="78"/>
      <c r="D30" s="78"/>
      <c r="E30" s="98"/>
      <c r="F30" s="115"/>
      <c r="G30" s="108"/>
      <c r="H30" s="116"/>
      <c r="I30" s="117"/>
    </row>
    <row r="31" spans="1:9" ht="18.75" customHeight="1" thickBot="1">
      <c r="A31" s="7" t="s">
        <v>46</v>
      </c>
      <c r="B31" s="118"/>
      <c r="C31" s="118"/>
      <c r="D31" s="118"/>
      <c r="E31" s="118"/>
      <c r="F31" s="93"/>
      <c r="G31" s="93"/>
      <c r="H31" s="78"/>
      <c r="I31" s="78"/>
    </row>
    <row r="32" spans="1:10" ht="18.75" customHeight="1">
      <c r="A32" s="9"/>
      <c r="B32" s="10" t="s">
        <v>2</v>
      </c>
      <c r="C32" s="11"/>
      <c r="D32" s="12" t="s">
        <v>3</v>
      </c>
      <c r="E32" s="11"/>
      <c r="F32" s="12" t="s">
        <v>4</v>
      </c>
      <c r="G32" s="13"/>
      <c r="H32" s="14"/>
      <c r="I32" s="360" t="s">
        <v>5</v>
      </c>
      <c r="J32" s="16"/>
    </row>
    <row r="33" spans="1:10" ht="23.25" customHeight="1" thickBot="1">
      <c r="A33" s="17"/>
      <c r="B33" s="18"/>
      <c r="C33" s="19" t="s">
        <v>6</v>
      </c>
      <c r="D33" s="20"/>
      <c r="E33" s="19" t="s">
        <v>6</v>
      </c>
      <c r="F33" s="21"/>
      <c r="G33" s="22" t="s">
        <v>6</v>
      </c>
      <c r="H33" s="23"/>
      <c r="I33" s="24"/>
      <c r="J33" s="22" t="s">
        <v>6</v>
      </c>
    </row>
    <row r="34" spans="1:10" ht="18.75" customHeight="1">
      <c r="A34" s="25" t="s">
        <v>7</v>
      </c>
      <c r="B34" s="23"/>
      <c r="C34" s="119"/>
      <c r="D34" s="120"/>
      <c r="E34" s="121"/>
      <c r="F34" s="122"/>
      <c r="G34" s="123"/>
      <c r="H34" s="23"/>
      <c r="I34" s="32"/>
      <c r="J34" s="33"/>
    </row>
    <row r="35" spans="1:10" ht="18.75" customHeight="1">
      <c r="A35" s="124" t="s">
        <v>26</v>
      </c>
      <c r="B35" s="35">
        <v>32551.411203506974</v>
      </c>
      <c r="C35" s="36">
        <v>3.714512120607672</v>
      </c>
      <c r="D35" s="38">
        <v>46214.177096872896</v>
      </c>
      <c r="E35" s="39">
        <v>4.324655420444946</v>
      </c>
      <c r="F35" s="37">
        <v>153166.25</v>
      </c>
      <c r="G35" s="40">
        <v>-15.04922351636162</v>
      </c>
      <c r="H35" s="41"/>
      <c r="I35" s="42">
        <v>78919.90833367234</v>
      </c>
      <c r="J35" s="43">
        <v>1.418155455789162</v>
      </c>
    </row>
    <row r="36" spans="1:10" ht="18.75" customHeight="1">
      <c r="A36" s="124" t="s">
        <v>27</v>
      </c>
      <c r="B36" s="125">
        <v>1.6688264497451026</v>
      </c>
      <c r="C36" s="36">
        <v>2.0262102178042336</v>
      </c>
      <c r="D36" s="127">
        <v>2.241769348984779</v>
      </c>
      <c r="E36" s="39">
        <v>1.6927550677860461</v>
      </c>
      <c r="F36" s="126">
        <v>11.749999999999998</v>
      </c>
      <c r="G36" s="40">
        <v>59.79999999999996</v>
      </c>
      <c r="H36" s="41"/>
      <c r="I36" s="128">
        <v>3.5939730691663465</v>
      </c>
      <c r="J36" s="43">
        <v>-0.9702266301636655</v>
      </c>
    </row>
    <row r="37" spans="1:10" ht="18.75" customHeight="1" thickBot="1">
      <c r="A37" s="129" t="s">
        <v>28</v>
      </c>
      <c r="B37" s="130">
        <v>19505.57004203696</v>
      </c>
      <c r="C37" s="131">
        <v>1.6547727286932232</v>
      </c>
      <c r="D37" s="133">
        <v>20615.04548530014</v>
      </c>
      <c r="E37" s="134">
        <v>2.5880903225647907</v>
      </c>
      <c r="F37" s="132">
        <v>13035.425531914898</v>
      </c>
      <c r="G37" s="135">
        <v>-46.83931384002602</v>
      </c>
      <c r="H37" s="41"/>
      <c r="I37" s="42">
        <v>21958.95929514533</v>
      </c>
      <c r="J37" s="43">
        <v>2.411781835583107</v>
      </c>
    </row>
    <row r="38" spans="1:10" ht="18.75" customHeight="1">
      <c r="A38" s="55" t="s">
        <v>12</v>
      </c>
      <c r="B38" s="56"/>
      <c r="C38" s="57"/>
      <c r="D38" s="59"/>
      <c r="E38" s="60"/>
      <c r="F38" s="58"/>
      <c r="G38" s="61"/>
      <c r="H38" s="41"/>
      <c r="I38" s="136"/>
      <c r="J38" s="137"/>
    </row>
    <row r="39" spans="1:9" ht="18.75" customHeight="1">
      <c r="A39" s="124" t="s">
        <v>26</v>
      </c>
      <c r="B39" s="35">
        <v>34108.010699329316</v>
      </c>
      <c r="C39" s="36">
        <v>3.7859259159564664</v>
      </c>
      <c r="D39" s="38">
        <v>46341.05641684295</v>
      </c>
      <c r="E39" s="39">
        <v>4.30684751041968</v>
      </c>
      <c r="F39" s="37">
        <v>153166.25</v>
      </c>
      <c r="G39" s="40">
        <v>-15.04922351636162</v>
      </c>
      <c r="H39" s="41"/>
      <c r="I39" s="78"/>
    </row>
    <row r="40" spans="1:9" ht="18.75" customHeight="1">
      <c r="A40" s="124" t="s">
        <v>27</v>
      </c>
      <c r="B40" s="125">
        <v>1.7360649550370073</v>
      </c>
      <c r="C40" s="36">
        <v>2.044264840780065</v>
      </c>
      <c r="D40" s="127">
        <v>2.252466740704041</v>
      </c>
      <c r="E40" s="39">
        <v>1.706621683620209</v>
      </c>
      <c r="F40" s="126">
        <v>11.749999999999998</v>
      </c>
      <c r="G40" s="40">
        <v>59.79999999999996</v>
      </c>
      <c r="H40" s="41"/>
      <c r="I40" s="78"/>
    </row>
    <row r="41" spans="1:9" ht="18.75" customHeight="1" thickBot="1">
      <c r="A41" s="129" t="s">
        <v>28</v>
      </c>
      <c r="B41" s="130">
        <v>19646.73648895945</v>
      </c>
      <c r="C41" s="131">
        <v>1.7067701726245266</v>
      </c>
      <c r="D41" s="133">
        <v>20573.46977845204</v>
      </c>
      <c r="E41" s="134">
        <v>2.5565944318630733</v>
      </c>
      <c r="F41" s="138">
        <v>13035.425531914898</v>
      </c>
      <c r="G41" s="139">
        <v>-46.83931384002602</v>
      </c>
      <c r="H41" s="41"/>
      <c r="I41" s="78"/>
    </row>
    <row r="42" spans="1:9" ht="18.75" customHeight="1">
      <c r="A42" s="55" t="s">
        <v>29</v>
      </c>
      <c r="B42" s="56"/>
      <c r="C42" s="57"/>
      <c r="D42" s="59"/>
      <c r="E42" s="140"/>
      <c r="F42" s="80"/>
      <c r="G42" s="141"/>
      <c r="H42" s="41"/>
      <c r="I42" s="78"/>
    </row>
    <row r="43" spans="1:10" ht="18.75" customHeight="1">
      <c r="A43" s="124" t="s">
        <v>26</v>
      </c>
      <c r="B43" s="35">
        <v>18332.34739623517</v>
      </c>
      <c r="C43" s="36">
        <v>4.796140879528283</v>
      </c>
      <c r="D43" s="38">
        <v>41967.849259952076</v>
      </c>
      <c r="E43" s="142">
        <v>5.1205240583905605</v>
      </c>
      <c r="F43" s="143"/>
      <c r="G43" s="82"/>
      <c r="H43" s="41"/>
      <c r="I43" s="41"/>
      <c r="J43" s="41"/>
    </row>
    <row r="44" spans="1:10" ht="18.75" customHeight="1">
      <c r="A44" s="124" t="s">
        <v>27</v>
      </c>
      <c r="B44" s="125">
        <v>1.054623117663151</v>
      </c>
      <c r="C44" s="36">
        <v>3.47975351230058</v>
      </c>
      <c r="D44" s="127">
        <v>1.8837548809795008</v>
      </c>
      <c r="E44" s="142">
        <v>1.3593825700866085</v>
      </c>
      <c r="F44" s="143"/>
      <c r="G44" s="82"/>
      <c r="H44" s="41"/>
      <c r="I44" s="41"/>
      <c r="J44" s="41"/>
    </row>
    <row r="45" spans="1:10" ht="18.75" customHeight="1" thickBot="1">
      <c r="A45" s="144" t="s">
        <v>28</v>
      </c>
      <c r="B45" s="145">
        <v>17382.842353063763</v>
      </c>
      <c r="C45" s="146">
        <v>1.2721207024050656</v>
      </c>
      <c r="D45" s="147">
        <v>22278.827082921714</v>
      </c>
      <c r="E45" s="148">
        <v>3.7106988943063457</v>
      </c>
      <c r="F45" s="84"/>
      <c r="G45" s="82"/>
      <c r="H45" s="41"/>
      <c r="I45" s="41"/>
      <c r="J45" s="41"/>
    </row>
    <row r="46" spans="1:9" ht="18.75" customHeight="1">
      <c r="A46" s="78"/>
      <c r="B46" s="78"/>
      <c r="C46" s="78"/>
      <c r="D46" s="78"/>
      <c r="E46" s="78"/>
      <c r="F46" s="8"/>
      <c r="G46" s="8"/>
      <c r="H46" s="78"/>
      <c r="I46" s="78"/>
    </row>
    <row r="47" ht="18.75" customHeight="1">
      <c r="G47" s="149"/>
    </row>
    <row r="48" ht="18.75" customHeight="1">
      <c r="G48" s="149"/>
    </row>
    <row r="53" ht="18.75" customHeight="1">
      <c r="G53" s="150"/>
    </row>
    <row r="54" ht="18.75" customHeight="1">
      <c r="G54" s="151"/>
    </row>
    <row r="55" ht="18.75" customHeight="1">
      <c r="G55" s="149"/>
    </row>
  </sheetData>
  <sheetProtection/>
  <mergeCells count="2">
    <mergeCell ref="A24:C24"/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122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123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124</v>
      </c>
      <c r="B7" s="349">
        <v>810887.495923</v>
      </c>
      <c r="C7" s="293">
        <v>-1.614763603991042</v>
      </c>
      <c r="D7" s="350">
        <v>483372.808359</v>
      </c>
      <c r="E7" s="296">
        <v>-2.819637962903639</v>
      </c>
      <c r="F7" s="350">
        <v>1.22533</v>
      </c>
      <c r="G7" s="297">
        <v>-60.023164007699584</v>
      </c>
      <c r="H7" s="78"/>
      <c r="I7" s="349">
        <v>1534491.943791</v>
      </c>
      <c r="J7" s="298">
        <v>4.959839877509698</v>
      </c>
      <c r="K7" s="78"/>
    </row>
    <row r="8" spans="1:11" ht="12.75" customHeight="1">
      <c r="A8" s="299" t="s">
        <v>67</v>
      </c>
      <c r="B8" s="84">
        <v>35871.730172</v>
      </c>
      <c r="C8" s="300">
        <v>-2.046846145815977</v>
      </c>
      <c r="D8" s="81">
        <v>21550.565509</v>
      </c>
      <c r="E8" s="301">
        <v>-3.0823979017608587</v>
      </c>
      <c r="F8" s="81">
        <v>0.21634</v>
      </c>
      <c r="G8" s="302">
        <v>215.59445660102116</v>
      </c>
      <c r="H8" s="78"/>
      <c r="I8" s="351">
        <v>79339.333558</v>
      </c>
      <c r="J8" s="304">
        <v>3.587029507646069</v>
      </c>
      <c r="K8" s="78"/>
    </row>
    <row r="9" spans="1:11" ht="12.75" customHeight="1">
      <c r="A9" s="299" t="s">
        <v>68</v>
      </c>
      <c r="B9" s="84">
        <v>8791.268157</v>
      </c>
      <c r="C9" s="300">
        <v>0.9580718579938987</v>
      </c>
      <c r="D9" s="81">
        <v>5115.881603</v>
      </c>
      <c r="E9" s="301">
        <v>1.2440713535269483</v>
      </c>
      <c r="F9" s="81">
        <v>0</v>
      </c>
      <c r="G9" s="302" t="s">
        <v>141</v>
      </c>
      <c r="H9" s="78"/>
      <c r="I9" s="352">
        <v>15157.192551</v>
      </c>
      <c r="J9" s="304">
        <v>9.569360690225027</v>
      </c>
      <c r="K9" s="78"/>
    </row>
    <row r="10" spans="1:11" ht="12.75" customHeight="1">
      <c r="A10" s="299" t="s">
        <v>69</v>
      </c>
      <c r="B10" s="84">
        <v>8322.820668</v>
      </c>
      <c r="C10" s="300">
        <v>-1.6845165456382776</v>
      </c>
      <c r="D10" s="81">
        <v>5161.74265</v>
      </c>
      <c r="E10" s="301">
        <v>-0.9576553264456101</v>
      </c>
      <c r="F10" s="81">
        <v>0</v>
      </c>
      <c r="G10" s="302">
        <v>-100</v>
      </c>
      <c r="H10" s="78"/>
      <c r="I10" s="352">
        <v>14165.289518</v>
      </c>
      <c r="J10" s="304">
        <v>1.6756907048632426</v>
      </c>
      <c r="K10" s="78"/>
    </row>
    <row r="11" spans="1:11" ht="12.75" customHeight="1">
      <c r="A11" s="299" t="s">
        <v>70</v>
      </c>
      <c r="B11" s="84">
        <v>14905.976377</v>
      </c>
      <c r="C11" s="300">
        <v>-0.13322805242651137</v>
      </c>
      <c r="D11" s="81">
        <v>9545.511612</v>
      </c>
      <c r="E11" s="301">
        <v>0.18131538711015197</v>
      </c>
      <c r="F11" s="81">
        <v>0.03336</v>
      </c>
      <c r="G11" s="302">
        <v>410.8728943338438</v>
      </c>
      <c r="H11" s="78"/>
      <c r="I11" s="352">
        <v>23537.121253</v>
      </c>
      <c r="J11" s="304">
        <v>5.891765441336703</v>
      </c>
      <c r="K11" s="78"/>
    </row>
    <row r="12" spans="1:11" ht="12.75" customHeight="1">
      <c r="A12" s="299" t="s">
        <v>71</v>
      </c>
      <c r="B12" s="84">
        <v>7001.88838</v>
      </c>
      <c r="C12" s="300">
        <v>0.1980064661760784</v>
      </c>
      <c r="D12" s="81">
        <v>4671.19647</v>
      </c>
      <c r="E12" s="301">
        <v>1.9967617986297599</v>
      </c>
      <c r="F12" s="81">
        <v>0.00185</v>
      </c>
      <c r="G12" s="302" t="s">
        <v>141</v>
      </c>
      <c r="H12" s="78"/>
      <c r="I12" s="352">
        <v>12959.139695</v>
      </c>
      <c r="J12" s="304">
        <v>2.6323834979513014</v>
      </c>
      <c r="K12" s="78"/>
    </row>
    <row r="13" spans="1:11" ht="12.75" customHeight="1">
      <c r="A13" s="306" t="s">
        <v>72</v>
      </c>
      <c r="B13" s="330">
        <v>7184.894355</v>
      </c>
      <c r="C13" s="308">
        <v>-0.3939284660972411</v>
      </c>
      <c r="D13" s="353">
        <v>4587.997178</v>
      </c>
      <c r="E13" s="309">
        <v>1.1127880630310472</v>
      </c>
      <c r="F13" s="353">
        <v>0</v>
      </c>
      <c r="G13" s="310" t="s">
        <v>141</v>
      </c>
      <c r="H13" s="78"/>
      <c r="I13" s="354">
        <v>13522.377651</v>
      </c>
      <c r="J13" s="312">
        <v>3.2236586613021445</v>
      </c>
      <c r="K13" s="78"/>
    </row>
    <row r="14" spans="1:11" ht="12.75" customHeight="1">
      <c r="A14" s="299" t="s">
        <v>73</v>
      </c>
      <c r="B14" s="84">
        <v>12220.270127</v>
      </c>
      <c r="C14" s="300">
        <v>-1.5645753285165376</v>
      </c>
      <c r="D14" s="81">
        <v>7480.397822</v>
      </c>
      <c r="E14" s="301">
        <v>-1.9308752527563173</v>
      </c>
      <c r="F14" s="81">
        <v>0.02908</v>
      </c>
      <c r="G14" s="302">
        <v>-98.50379197151648</v>
      </c>
      <c r="H14" s="78"/>
      <c r="I14" s="352">
        <v>21042.398015</v>
      </c>
      <c r="J14" s="304">
        <v>4.104327721354606</v>
      </c>
      <c r="K14" s="78"/>
    </row>
    <row r="15" spans="1:11" ht="12.75" customHeight="1">
      <c r="A15" s="299" t="s">
        <v>74</v>
      </c>
      <c r="B15" s="84">
        <v>17820.54099</v>
      </c>
      <c r="C15" s="300">
        <v>-1.2780174990606628</v>
      </c>
      <c r="D15" s="81">
        <v>10368.121723</v>
      </c>
      <c r="E15" s="301">
        <v>-3.0520010484687043</v>
      </c>
      <c r="F15" s="81">
        <v>0</v>
      </c>
      <c r="G15" s="302">
        <v>-100</v>
      </c>
      <c r="H15" s="78"/>
      <c r="I15" s="352">
        <v>32552.619721</v>
      </c>
      <c r="J15" s="304">
        <v>7.155078179780181</v>
      </c>
      <c r="K15" s="78"/>
    </row>
    <row r="16" spans="1:11" ht="12.75" customHeight="1">
      <c r="A16" s="299" t="s">
        <v>75</v>
      </c>
      <c r="B16" s="84">
        <v>13015.740582</v>
      </c>
      <c r="C16" s="300">
        <v>0.07171629947114679</v>
      </c>
      <c r="D16" s="81">
        <v>7948.845637</v>
      </c>
      <c r="E16" s="301">
        <v>-0.03261715199664918</v>
      </c>
      <c r="F16" s="81">
        <v>-0.00802</v>
      </c>
      <c r="G16" s="302">
        <v>-49.93757802746567</v>
      </c>
      <c r="H16" s="78"/>
      <c r="I16" s="352">
        <v>20664.260124</v>
      </c>
      <c r="J16" s="304">
        <v>5.0024611410349</v>
      </c>
      <c r="K16" s="78"/>
    </row>
    <row r="17" spans="1:11" ht="12.75" customHeight="1">
      <c r="A17" s="313" t="s">
        <v>76</v>
      </c>
      <c r="B17" s="334">
        <v>12684.565871</v>
      </c>
      <c r="C17" s="314">
        <v>-2.5064195265650095</v>
      </c>
      <c r="D17" s="355">
        <v>7384.585904</v>
      </c>
      <c r="E17" s="315">
        <v>-4.036154981334793</v>
      </c>
      <c r="F17" s="355">
        <v>1.43091</v>
      </c>
      <c r="G17" s="316">
        <v>-207.4272886980285</v>
      </c>
      <c r="H17" s="78"/>
      <c r="I17" s="356">
        <v>22716.617491</v>
      </c>
      <c r="J17" s="318">
        <v>3.138958327709902</v>
      </c>
      <c r="K17" s="78"/>
    </row>
    <row r="18" spans="1:11" ht="12.75" customHeight="1">
      <c r="A18" s="299" t="s">
        <v>77</v>
      </c>
      <c r="B18" s="84">
        <v>42774.95075</v>
      </c>
      <c r="C18" s="300">
        <v>-2.754235524244574</v>
      </c>
      <c r="D18" s="81">
        <v>25550.710504</v>
      </c>
      <c r="E18" s="301">
        <v>-3.4498067684601064</v>
      </c>
      <c r="F18" s="81">
        <v>0.69439</v>
      </c>
      <c r="G18" s="302">
        <v>89.80183135164685</v>
      </c>
      <c r="H18" s="78"/>
      <c r="I18" s="352">
        <v>74713.696934</v>
      </c>
      <c r="J18" s="304">
        <v>5.754651592242532</v>
      </c>
      <c r="K18" s="78"/>
    </row>
    <row r="19" spans="1:11" ht="12.75" customHeight="1">
      <c r="A19" s="299" t="s">
        <v>78</v>
      </c>
      <c r="B19" s="84">
        <v>37166.349531</v>
      </c>
      <c r="C19" s="300">
        <v>-2.819927071324104</v>
      </c>
      <c r="D19" s="81">
        <v>22638.141714</v>
      </c>
      <c r="E19" s="301">
        <v>-4.43894168130757</v>
      </c>
      <c r="F19" s="81">
        <v>0</v>
      </c>
      <c r="G19" s="302">
        <v>-100</v>
      </c>
      <c r="H19" s="78"/>
      <c r="I19" s="352">
        <v>65370.561026</v>
      </c>
      <c r="J19" s="304">
        <v>5.797296355301379</v>
      </c>
      <c r="K19" s="78"/>
    </row>
    <row r="20" spans="1:11" ht="12.75" customHeight="1">
      <c r="A20" s="299" t="s">
        <v>79</v>
      </c>
      <c r="B20" s="84">
        <v>77269.535476</v>
      </c>
      <c r="C20" s="300">
        <v>-1.8334866658685496</v>
      </c>
      <c r="D20" s="81">
        <v>41001.633582</v>
      </c>
      <c r="E20" s="301">
        <v>-4.133139218761558</v>
      </c>
      <c r="F20" s="81">
        <v>-0.68706</v>
      </c>
      <c r="G20" s="302">
        <v>-758.8607594936709</v>
      </c>
      <c r="H20" s="78"/>
      <c r="I20" s="352">
        <v>135292.939493</v>
      </c>
      <c r="J20" s="304">
        <v>4.353494737276566</v>
      </c>
      <c r="K20" s="78"/>
    </row>
    <row r="21" spans="1:11" ht="12.75" customHeight="1">
      <c r="A21" s="299" t="s">
        <v>80</v>
      </c>
      <c r="B21" s="84">
        <v>52133.419144</v>
      </c>
      <c r="C21" s="300">
        <v>-2.1208889853229684</v>
      </c>
      <c r="D21" s="81">
        <v>30677.959151</v>
      </c>
      <c r="E21" s="301">
        <v>-4.573387041503766</v>
      </c>
      <c r="F21" s="81">
        <v>-0.17082</v>
      </c>
      <c r="G21" s="302">
        <v>-107.38269246560837</v>
      </c>
      <c r="H21" s="78"/>
      <c r="I21" s="352">
        <v>94838.554221</v>
      </c>
      <c r="J21" s="304">
        <v>6.271455589701083</v>
      </c>
      <c r="K21" s="78"/>
    </row>
    <row r="22" spans="1:11" ht="12.75" customHeight="1">
      <c r="A22" s="299" t="s">
        <v>81</v>
      </c>
      <c r="B22" s="84">
        <v>14168.427065</v>
      </c>
      <c r="C22" s="300">
        <v>-0.05013357603890783</v>
      </c>
      <c r="D22" s="81">
        <v>9336.911254</v>
      </c>
      <c r="E22" s="301">
        <v>0.041068893803303676</v>
      </c>
      <c r="F22" s="81">
        <v>-0.00208</v>
      </c>
      <c r="G22" s="302">
        <v>-77.70632368703109</v>
      </c>
      <c r="H22" s="78"/>
      <c r="I22" s="352">
        <v>25132.228304</v>
      </c>
      <c r="J22" s="304">
        <v>6.383106174215903</v>
      </c>
      <c r="K22" s="78"/>
    </row>
    <row r="23" spans="1:11" ht="12.75" customHeight="1">
      <c r="A23" s="306" t="s">
        <v>82</v>
      </c>
      <c r="B23" s="330">
        <v>5887.277263</v>
      </c>
      <c r="C23" s="308">
        <v>-1.913958668554437</v>
      </c>
      <c r="D23" s="353">
        <v>3676.924804</v>
      </c>
      <c r="E23" s="309">
        <v>-4.5229235058206045</v>
      </c>
      <c r="F23" s="353">
        <v>0</v>
      </c>
      <c r="G23" s="310">
        <v>-100</v>
      </c>
      <c r="H23" s="78"/>
      <c r="I23" s="354">
        <v>15116.960041</v>
      </c>
      <c r="J23" s="312">
        <v>6.133743884425099</v>
      </c>
      <c r="K23" s="78"/>
    </row>
    <row r="24" spans="1:11" ht="12.75" customHeight="1">
      <c r="A24" s="299" t="s">
        <v>83</v>
      </c>
      <c r="B24" s="84">
        <v>7354.817293</v>
      </c>
      <c r="C24" s="300">
        <v>-0.6128452573691178</v>
      </c>
      <c r="D24" s="81">
        <v>4492.015174</v>
      </c>
      <c r="E24" s="301">
        <v>-1.6090659043715638</v>
      </c>
      <c r="F24" s="81">
        <v>0</v>
      </c>
      <c r="G24" s="302" t="s">
        <v>141</v>
      </c>
      <c r="H24" s="78"/>
      <c r="I24" s="352">
        <v>15176.969596</v>
      </c>
      <c r="J24" s="304">
        <v>6.620161771551362</v>
      </c>
      <c r="K24" s="78"/>
    </row>
    <row r="25" spans="1:11" ht="12.75" customHeight="1">
      <c r="A25" s="299" t="s">
        <v>84</v>
      </c>
      <c r="B25" s="84">
        <v>4757.746702</v>
      </c>
      <c r="C25" s="300">
        <v>-0.35568774781217566</v>
      </c>
      <c r="D25" s="81">
        <v>3112.129431</v>
      </c>
      <c r="E25" s="301">
        <v>-0.8432638779331324</v>
      </c>
      <c r="F25" s="81">
        <v>-0.00288</v>
      </c>
      <c r="G25" s="302" t="s">
        <v>141</v>
      </c>
      <c r="H25" s="78"/>
      <c r="I25" s="352">
        <v>9762.975654</v>
      </c>
      <c r="J25" s="304">
        <v>5.40591512922247</v>
      </c>
      <c r="K25" s="78"/>
    </row>
    <row r="26" spans="1:11" ht="12.75" customHeight="1">
      <c r="A26" s="299" t="s">
        <v>85</v>
      </c>
      <c r="B26" s="84">
        <v>5517.967597</v>
      </c>
      <c r="C26" s="300">
        <v>-3.8490499444130633</v>
      </c>
      <c r="D26" s="81">
        <v>3320.804313</v>
      </c>
      <c r="E26" s="301">
        <v>-4.860678170093967</v>
      </c>
      <c r="F26" s="81">
        <v>0</v>
      </c>
      <c r="G26" s="302" t="s">
        <v>141</v>
      </c>
      <c r="H26" s="78"/>
      <c r="I26" s="352">
        <v>9673.302263</v>
      </c>
      <c r="J26" s="304">
        <v>0.4600652109993018</v>
      </c>
      <c r="K26" s="78"/>
    </row>
    <row r="27" spans="1:11" ht="12.75" customHeight="1">
      <c r="A27" s="313" t="s">
        <v>86</v>
      </c>
      <c r="B27" s="334">
        <v>13084.081639</v>
      </c>
      <c r="C27" s="314">
        <v>-1.9854691759288843</v>
      </c>
      <c r="D27" s="355">
        <v>8046.421349</v>
      </c>
      <c r="E27" s="315">
        <v>-2.469822456323263</v>
      </c>
      <c r="F27" s="355">
        <v>0</v>
      </c>
      <c r="G27" s="316" t="s">
        <v>141</v>
      </c>
      <c r="H27" s="78"/>
      <c r="I27" s="356">
        <v>26302.218457</v>
      </c>
      <c r="J27" s="318">
        <v>4.075218310126956</v>
      </c>
      <c r="K27" s="78"/>
    </row>
    <row r="28" spans="1:11" ht="12.75" customHeight="1">
      <c r="A28" s="299" t="s">
        <v>87</v>
      </c>
      <c r="B28" s="84">
        <v>13097.675278</v>
      </c>
      <c r="C28" s="300">
        <v>-2.760867515927093</v>
      </c>
      <c r="D28" s="81">
        <v>8144.155046</v>
      </c>
      <c r="E28" s="301">
        <v>-3.976393135290788</v>
      </c>
      <c r="F28" s="81">
        <v>0</v>
      </c>
      <c r="G28" s="302" t="s">
        <v>141</v>
      </c>
      <c r="H28" s="78"/>
      <c r="I28" s="352">
        <v>23965.936222</v>
      </c>
      <c r="J28" s="304">
        <v>5.340499495778727</v>
      </c>
      <c r="K28" s="78"/>
    </row>
    <row r="29" spans="1:11" ht="12.75" customHeight="1">
      <c r="A29" s="299" t="s">
        <v>88</v>
      </c>
      <c r="B29" s="84">
        <v>23466.92775</v>
      </c>
      <c r="C29" s="300">
        <v>-1.3814670602105712</v>
      </c>
      <c r="D29" s="81">
        <v>14813.377339</v>
      </c>
      <c r="E29" s="301">
        <v>-2.9608487097376814</v>
      </c>
      <c r="F29" s="81">
        <v>0</v>
      </c>
      <c r="G29" s="302">
        <v>-100</v>
      </c>
      <c r="H29" s="78"/>
      <c r="I29" s="352">
        <v>42005.725317</v>
      </c>
      <c r="J29" s="304">
        <v>6.092717299170012</v>
      </c>
      <c r="K29" s="78"/>
    </row>
    <row r="30" spans="1:11" ht="12.75" customHeight="1">
      <c r="A30" s="299" t="s">
        <v>89</v>
      </c>
      <c r="B30" s="84">
        <v>41148.110457</v>
      </c>
      <c r="C30" s="300">
        <v>-0.8658905726141098</v>
      </c>
      <c r="D30" s="81">
        <v>22472.221587</v>
      </c>
      <c r="E30" s="301">
        <v>-3.1300844670496124</v>
      </c>
      <c r="F30" s="81">
        <v>0.05416</v>
      </c>
      <c r="G30" s="302">
        <v>-74.92592592592592</v>
      </c>
      <c r="H30" s="78"/>
      <c r="I30" s="352">
        <v>85419.350465</v>
      </c>
      <c r="J30" s="304">
        <v>6.182285767794251</v>
      </c>
      <c r="K30" s="78"/>
    </row>
    <row r="31" spans="1:11" ht="12.75" customHeight="1">
      <c r="A31" s="299" t="s">
        <v>90</v>
      </c>
      <c r="B31" s="84">
        <v>11485.346999</v>
      </c>
      <c r="C31" s="300">
        <v>-2.460521629652261</v>
      </c>
      <c r="D31" s="81">
        <v>7238.618712</v>
      </c>
      <c r="E31" s="301">
        <v>-4.097954035589879</v>
      </c>
      <c r="F31" s="81">
        <v>0</v>
      </c>
      <c r="G31" s="302" t="s">
        <v>141</v>
      </c>
      <c r="H31" s="78"/>
      <c r="I31" s="352">
        <v>21015.610041</v>
      </c>
      <c r="J31" s="304">
        <v>6.319421997242715</v>
      </c>
      <c r="K31" s="78"/>
    </row>
    <row r="32" spans="1:11" ht="12.75" customHeight="1">
      <c r="A32" s="299" t="s">
        <v>91</v>
      </c>
      <c r="B32" s="84">
        <v>8626.563013</v>
      </c>
      <c r="C32" s="300">
        <v>-0.33588660089857164</v>
      </c>
      <c r="D32" s="81">
        <v>5488.829504</v>
      </c>
      <c r="E32" s="301">
        <v>-0.328882014890546</v>
      </c>
      <c r="F32" s="81">
        <v>0</v>
      </c>
      <c r="G32" s="302">
        <v>-100</v>
      </c>
      <c r="H32" s="78"/>
      <c r="I32" s="352">
        <v>15823.929289</v>
      </c>
      <c r="J32" s="304">
        <v>6.936343788731281</v>
      </c>
      <c r="K32" s="78"/>
    </row>
    <row r="33" spans="1:11" ht="12.75" customHeight="1">
      <c r="A33" s="306" t="s">
        <v>92</v>
      </c>
      <c r="B33" s="330">
        <v>16838.086063</v>
      </c>
      <c r="C33" s="308">
        <v>-2.0240435468932487</v>
      </c>
      <c r="D33" s="353">
        <v>10272.833938</v>
      </c>
      <c r="E33" s="309">
        <v>-4.600792485493067</v>
      </c>
      <c r="F33" s="353">
        <v>0</v>
      </c>
      <c r="G33" s="310">
        <v>-100</v>
      </c>
      <c r="H33" s="78"/>
      <c r="I33" s="354">
        <v>34779.356833</v>
      </c>
      <c r="J33" s="312">
        <v>3.886670352265494</v>
      </c>
      <c r="K33" s="78"/>
    </row>
    <row r="34" spans="1:11" ht="12.75" customHeight="1">
      <c r="A34" s="299" t="s">
        <v>93</v>
      </c>
      <c r="B34" s="84">
        <v>57747.7318</v>
      </c>
      <c r="C34" s="300">
        <v>-4.26595034287872</v>
      </c>
      <c r="D34" s="81">
        <v>32669.737012</v>
      </c>
      <c r="E34" s="301">
        <v>-6.626298450294722</v>
      </c>
      <c r="F34" s="81">
        <v>-0.01966</v>
      </c>
      <c r="G34" s="302">
        <v>-98.5605611322219</v>
      </c>
      <c r="H34" s="78"/>
      <c r="I34" s="352">
        <v>114124.608824</v>
      </c>
      <c r="J34" s="304">
        <v>5.137569039609249</v>
      </c>
      <c r="K34" s="78"/>
    </row>
    <row r="35" spans="1:11" ht="12.75" customHeight="1">
      <c r="A35" s="299" t="s">
        <v>94</v>
      </c>
      <c r="B35" s="84">
        <v>35935.887606</v>
      </c>
      <c r="C35" s="300">
        <v>-2.4947676927442095</v>
      </c>
      <c r="D35" s="81">
        <v>21922.635257</v>
      </c>
      <c r="E35" s="301">
        <v>-4.216446792686437</v>
      </c>
      <c r="F35" s="81">
        <v>0.02721</v>
      </c>
      <c r="G35" s="302">
        <v>-39.236266190263514</v>
      </c>
      <c r="H35" s="78"/>
      <c r="I35" s="352">
        <v>72830.800753</v>
      </c>
      <c r="J35" s="304">
        <v>2.721666548761341</v>
      </c>
      <c r="K35" s="78"/>
    </row>
    <row r="36" spans="1:11" ht="12.75" customHeight="1">
      <c r="A36" s="299" t="s">
        <v>95</v>
      </c>
      <c r="B36" s="84">
        <v>9214.895537</v>
      </c>
      <c r="C36" s="300">
        <v>-0.8073998566792662</v>
      </c>
      <c r="D36" s="81">
        <v>5664.117327</v>
      </c>
      <c r="E36" s="301">
        <v>-1.2473341312009187</v>
      </c>
      <c r="F36" s="81">
        <v>0</v>
      </c>
      <c r="G36" s="302">
        <v>-100</v>
      </c>
      <c r="H36" s="78"/>
      <c r="I36" s="352">
        <v>18200.195791</v>
      </c>
      <c r="J36" s="304">
        <v>4.490147083852686</v>
      </c>
      <c r="K36" s="78"/>
    </row>
    <row r="37" spans="1:11" ht="12.75" customHeight="1">
      <c r="A37" s="313" t="s">
        <v>96</v>
      </c>
      <c r="B37" s="334">
        <v>7131.721412</v>
      </c>
      <c r="C37" s="314">
        <v>-6.428583482238001</v>
      </c>
      <c r="D37" s="355">
        <v>4164.996057</v>
      </c>
      <c r="E37" s="315">
        <v>-6.124461165504636</v>
      </c>
      <c r="F37" s="355">
        <v>0</v>
      </c>
      <c r="G37" s="316">
        <v>-100</v>
      </c>
      <c r="H37" s="78"/>
      <c r="I37" s="356">
        <v>13342.943383</v>
      </c>
      <c r="J37" s="318">
        <v>1.2099845166423004</v>
      </c>
      <c r="K37" s="78"/>
    </row>
    <row r="38" spans="1:11" ht="12.75" customHeight="1">
      <c r="A38" s="299" t="s">
        <v>97</v>
      </c>
      <c r="B38" s="84">
        <v>3874.576242</v>
      </c>
      <c r="C38" s="300">
        <v>0.8202326823512409</v>
      </c>
      <c r="D38" s="81">
        <v>2471.669824</v>
      </c>
      <c r="E38" s="301">
        <v>-2.278370270905737</v>
      </c>
      <c r="F38" s="81">
        <v>0</v>
      </c>
      <c r="G38" s="302" t="s">
        <v>141</v>
      </c>
      <c r="H38" s="78"/>
      <c r="I38" s="352">
        <v>7383.724319</v>
      </c>
      <c r="J38" s="304">
        <v>4.374726596193749</v>
      </c>
      <c r="K38" s="78"/>
    </row>
    <row r="39" spans="1:11" ht="12.75" customHeight="1">
      <c r="A39" s="299" t="s">
        <v>98</v>
      </c>
      <c r="B39" s="84">
        <v>4819.824162</v>
      </c>
      <c r="C39" s="300">
        <v>0.1471577166193569</v>
      </c>
      <c r="D39" s="81">
        <v>3235.646304</v>
      </c>
      <c r="E39" s="301">
        <v>-1.0023264833234065</v>
      </c>
      <c r="F39" s="81">
        <v>0.00288</v>
      </c>
      <c r="G39" s="302" t="s">
        <v>141</v>
      </c>
      <c r="H39" s="78"/>
      <c r="I39" s="352">
        <v>9917.245154</v>
      </c>
      <c r="J39" s="304">
        <v>0.8766812486192617</v>
      </c>
      <c r="K39" s="78"/>
    </row>
    <row r="40" spans="1:11" ht="12.75" customHeight="1">
      <c r="A40" s="299" t="s">
        <v>99</v>
      </c>
      <c r="B40" s="84">
        <v>12675.399236</v>
      </c>
      <c r="C40" s="300">
        <v>-1.4627376582970724</v>
      </c>
      <c r="D40" s="81">
        <v>8088.345601</v>
      </c>
      <c r="E40" s="301">
        <v>-1.361675267793993</v>
      </c>
      <c r="F40" s="81">
        <v>0</v>
      </c>
      <c r="G40" s="302" t="s">
        <v>141</v>
      </c>
      <c r="H40" s="78"/>
      <c r="I40" s="352">
        <v>26020.93946</v>
      </c>
      <c r="J40" s="304">
        <v>6.453400198173385</v>
      </c>
      <c r="K40" s="78"/>
    </row>
    <row r="41" spans="1:11" ht="12.75" customHeight="1">
      <c r="A41" s="299" t="s">
        <v>100</v>
      </c>
      <c r="B41" s="84">
        <v>17593.904174</v>
      </c>
      <c r="C41" s="300">
        <v>-1.3966118343885283</v>
      </c>
      <c r="D41" s="81">
        <v>10793.801903</v>
      </c>
      <c r="E41" s="301">
        <v>-3.4791281915046555</v>
      </c>
      <c r="F41" s="81">
        <v>0.01842</v>
      </c>
      <c r="G41" s="302">
        <v>-50.60337892196299</v>
      </c>
      <c r="H41" s="78"/>
      <c r="I41" s="352">
        <v>40394.615503</v>
      </c>
      <c r="J41" s="304">
        <v>5.66018042113365</v>
      </c>
      <c r="K41" s="78"/>
    </row>
    <row r="42" spans="1:11" ht="12.75" customHeight="1">
      <c r="A42" s="299" t="s">
        <v>101</v>
      </c>
      <c r="B42" s="84">
        <v>10601.203072</v>
      </c>
      <c r="C42" s="300">
        <v>-2.4721234906725895</v>
      </c>
      <c r="D42" s="81">
        <v>7081.664057</v>
      </c>
      <c r="E42" s="301">
        <v>-2.341786629191391</v>
      </c>
      <c r="F42" s="81">
        <v>0</v>
      </c>
      <c r="G42" s="302" t="s">
        <v>141</v>
      </c>
      <c r="H42" s="78"/>
      <c r="I42" s="352">
        <v>22105.411412</v>
      </c>
      <c r="J42" s="304">
        <v>3.087475805277598</v>
      </c>
      <c r="K42" s="78"/>
    </row>
    <row r="43" spans="1:11" ht="12.75" customHeight="1">
      <c r="A43" s="306" t="s">
        <v>102</v>
      </c>
      <c r="B43" s="330">
        <v>5400.20064</v>
      </c>
      <c r="C43" s="308">
        <v>-0.572618739877091</v>
      </c>
      <c r="D43" s="353">
        <v>3122.772925</v>
      </c>
      <c r="E43" s="309">
        <v>-2.9021325106596367</v>
      </c>
      <c r="F43" s="353">
        <v>0</v>
      </c>
      <c r="G43" s="310" t="s">
        <v>141</v>
      </c>
      <c r="H43" s="78"/>
      <c r="I43" s="354">
        <v>11627.625099</v>
      </c>
      <c r="J43" s="312">
        <v>4.583774161978312</v>
      </c>
      <c r="K43" s="78"/>
    </row>
    <row r="44" spans="1:11" ht="12.75" customHeight="1">
      <c r="A44" s="299" t="s">
        <v>103</v>
      </c>
      <c r="B44" s="84">
        <v>7048.48702</v>
      </c>
      <c r="C44" s="300">
        <v>-1.76600657276784</v>
      </c>
      <c r="D44" s="81">
        <v>4447.547365</v>
      </c>
      <c r="E44" s="301">
        <v>-4.777364512991079</v>
      </c>
      <c r="F44" s="81">
        <v>0</v>
      </c>
      <c r="G44" s="302" t="s">
        <v>141</v>
      </c>
      <c r="H44" s="78"/>
      <c r="I44" s="352">
        <v>13510.859858</v>
      </c>
      <c r="J44" s="304">
        <v>4.459215169850411</v>
      </c>
      <c r="K44" s="78"/>
    </row>
    <row r="45" spans="1:11" ht="12.75" customHeight="1">
      <c r="A45" s="299" t="s">
        <v>104</v>
      </c>
      <c r="B45" s="84">
        <v>9994.127841</v>
      </c>
      <c r="C45" s="300">
        <v>-2.4954212132088536</v>
      </c>
      <c r="D45" s="81">
        <v>6242.264669</v>
      </c>
      <c r="E45" s="301">
        <v>-2.8343935808681433</v>
      </c>
      <c r="F45" s="81">
        <v>0</v>
      </c>
      <c r="G45" s="302">
        <v>-100</v>
      </c>
      <c r="H45" s="78"/>
      <c r="I45" s="352">
        <v>19205.81634</v>
      </c>
      <c r="J45" s="304">
        <v>3.321086970972148</v>
      </c>
      <c r="K45" s="78"/>
    </row>
    <row r="46" spans="1:11" ht="12.75" customHeight="1">
      <c r="A46" s="299" t="s">
        <v>105</v>
      </c>
      <c r="B46" s="84">
        <v>5728.326878</v>
      </c>
      <c r="C46" s="300">
        <v>1.8716117235532213</v>
      </c>
      <c r="D46" s="81">
        <v>3577.711705</v>
      </c>
      <c r="E46" s="301">
        <v>0.6538645180993544</v>
      </c>
      <c r="F46" s="81">
        <v>0</v>
      </c>
      <c r="G46" s="302" t="s">
        <v>141</v>
      </c>
      <c r="H46" s="78"/>
      <c r="I46" s="352">
        <v>12807.050648</v>
      </c>
      <c r="J46" s="304">
        <v>6.715512144062433</v>
      </c>
      <c r="K46" s="78"/>
    </row>
    <row r="47" spans="1:11" ht="12.75" customHeight="1">
      <c r="A47" s="313" t="s">
        <v>106</v>
      </c>
      <c r="B47" s="334">
        <v>34905.544893</v>
      </c>
      <c r="C47" s="314">
        <v>1.0438917834451389</v>
      </c>
      <c r="D47" s="355">
        <v>19791.269498</v>
      </c>
      <c r="E47" s="315">
        <v>1.116882534549658</v>
      </c>
      <c r="F47" s="355">
        <v>-0.41091</v>
      </c>
      <c r="G47" s="316">
        <v>1274.2809364548496</v>
      </c>
      <c r="H47" s="78"/>
      <c r="I47" s="356">
        <v>73165.167827</v>
      </c>
      <c r="J47" s="318">
        <v>5.184722196746652</v>
      </c>
      <c r="K47" s="78"/>
    </row>
    <row r="48" spans="1:11" ht="12.75" customHeight="1">
      <c r="A48" s="306" t="s">
        <v>107</v>
      </c>
      <c r="B48" s="330">
        <v>6607.406962</v>
      </c>
      <c r="C48" s="308">
        <v>-5.043050885754187</v>
      </c>
      <c r="D48" s="353">
        <v>3970.021973</v>
      </c>
      <c r="E48" s="309">
        <v>-6.911733066218975</v>
      </c>
      <c r="F48" s="353">
        <v>0</v>
      </c>
      <c r="G48" s="310" t="s">
        <v>141</v>
      </c>
      <c r="H48" s="78"/>
      <c r="I48" s="354">
        <v>11674.929693</v>
      </c>
      <c r="J48" s="312">
        <v>-2.107377913402438</v>
      </c>
      <c r="K48" s="78"/>
    </row>
    <row r="49" spans="1:11" ht="12.75" customHeight="1">
      <c r="A49" s="299" t="s">
        <v>108</v>
      </c>
      <c r="B49" s="84">
        <v>11517.136944</v>
      </c>
      <c r="C49" s="300">
        <v>1.7450783319961494</v>
      </c>
      <c r="D49" s="81">
        <v>7314.741978</v>
      </c>
      <c r="E49" s="301">
        <v>2.141467663391591</v>
      </c>
      <c r="F49" s="81">
        <v>0</v>
      </c>
      <c r="G49" s="302" t="s">
        <v>141</v>
      </c>
      <c r="H49" s="78"/>
      <c r="I49" s="352">
        <v>20613.225984</v>
      </c>
      <c r="J49" s="304">
        <v>8.4849383977115</v>
      </c>
      <c r="K49" s="78"/>
    </row>
    <row r="50" spans="1:11" ht="12.75" customHeight="1">
      <c r="A50" s="299" t="s">
        <v>109</v>
      </c>
      <c r="B50" s="84">
        <v>14161.113608</v>
      </c>
      <c r="C50" s="300">
        <v>-0.35738040025883183</v>
      </c>
      <c r="D50" s="81">
        <v>8704.616297</v>
      </c>
      <c r="E50" s="301">
        <v>0.44253136073053007</v>
      </c>
      <c r="F50" s="81">
        <v>0.01415</v>
      </c>
      <c r="G50" s="302">
        <v>-64.149987332151</v>
      </c>
      <c r="H50" s="78"/>
      <c r="I50" s="352">
        <v>26583.254972</v>
      </c>
      <c r="J50" s="304">
        <v>4.005693837510473</v>
      </c>
      <c r="K50" s="78"/>
    </row>
    <row r="51" spans="1:11" ht="12.75" customHeight="1">
      <c r="A51" s="299" t="s">
        <v>110</v>
      </c>
      <c r="B51" s="84">
        <v>8919.138324</v>
      </c>
      <c r="C51" s="300">
        <v>0.1751795578270333</v>
      </c>
      <c r="D51" s="81">
        <v>5686.873851</v>
      </c>
      <c r="E51" s="301">
        <v>-1.7432611795853226</v>
      </c>
      <c r="F51" s="81">
        <v>-0.00082</v>
      </c>
      <c r="G51" s="302" t="s">
        <v>141</v>
      </c>
      <c r="H51" s="78"/>
      <c r="I51" s="352">
        <v>17813.524983</v>
      </c>
      <c r="J51" s="304">
        <v>5.425899527746412</v>
      </c>
      <c r="K51" s="78"/>
    </row>
    <row r="52" spans="1:11" ht="12.75" customHeight="1">
      <c r="A52" s="313" t="s">
        <v>111</v>
      </c>
      <c r="B52" s="334">
        <v>8625.422109</v>
      </c>
      <c r="C52" s="314">
        <v>0.33084195863762406</v>
      </c>
      <c r="D52" s="355">
        <v>5276.883717</v>
      </c>
      <c r="E52" s="315">
        <v>-1.205349750956367</v>
      </c>
      <c r="F52" s="355">
        <v>0.00483</v>
      </c>
      <c r="G52" s="316">
        <v>-368.3333333333333</v>
      </c>
      <c r="H52" s="78"/>
      <c r="I52" s="356">
        <v>14454.639276</v>
      </c>
      <c r="J52" s="318">
        <v>6.898883463490914</v>
      </c>
      <c r="K52" s="78"/>
    </row>
    <row r="53" spans="1:11" ht="12.75" customHeight="1">
      <c r="A53" s="299" t="s">
        <v>112</v>
      </c>
      <c r="B53" s="84">
        <v>14250.665434</v>
      </c>
      <c r="C53" s="300">
        <v>0.23039009114880607</v>
      </c>
      <c r="D53" s="81">
        <v>9129.447908</v>
      </c>
      <c r="E53" s="301">
        <v>1.3879983900397983</v>
      </c>
      <c r="F53" s="81">
        <v>0</v>
      </c>
      <c r="G53" s="302" t="s">
        <v>141</v>
      </c>
      <c r="H53" s="78"/>
      <c r="I53" s="352">
        <v>25171.952222</v>
      </c>
      <c r="J53" s="304">
        <v>3.0177755699818993</v>
      </c>
      <c r="K53" s="78"/>
    </row>
    <row r="54" spans="1:11" ht="12.75" customHeight="1" thickBot="1">
      <c r="A54" s="299" t="s">
        <v>113</v>
      </c>
      <c r="B54" s="84">
        <v>11537.80433</v>
      </c>
      <c r="C54" s="300">
        <v>3.000479113630755</v>
      </c>
      <c r="D54" s="81">
        <v>5917.509621</v>
      </c>
      <c r="E54" s="301">
        <v>4.363737963768629</v>
      </c>
      <c r="F54" s="81">
        <v>0</v>
      </c>
      <c r="G54" s="302" t="s">
        <v>141</v>
      </c>
      <c r="H54" s="78"/>
      <c r="I54" s="352">
        <v>13496.748557</v>
      </c>
      <c r="J54" s="304">
        <v>9.43832282155538</v>
      </c>
      <c r="K54" s="78"/>
    </row>
    <row r="55" spans="1:11" ht="12.75" customHeight="1" thickBot="1">
      <c r="A55" s="319"/>
      <c r="B55" s="357"/>
      <c r="C55" s="321"/>
      <c r="D55" s="357"/>
      <c r="E55" s="321"/>
      <c r="F55" s="357"/>
      <c r="G55" s="321"/>
      <c r="H55" s="78"/>
      <c r="I55" s="357"/>
      <c r="J55" s="321"/>
      <c r="K55" s="78"/>
    </row>
    <row r="56" spans="1:10" ht="12.75">
      <c r="A56" s="322" t="s">
        <v>114</v>
      </c>
      <c r="B56" s="343">
        <f>LARGE(B8:B54,1)</f>
        <v>77269.535476</v>
      </c>
      <c r="C56" s="361" t="str">
        <f>INDEX(A8:A54,MATCH(B56,$B$8:$B$54,0))</f>
        <v>東京都</v>
      </c>
      <c r="D56" s="366">
        <f>LARGE(D8:D54,1)</f>
        <v>41001.633582</v>
      </c>
      <c r="E56" s="323" t="str">
        <f>INDEX(A8:A54,MATCH(D56,$D$8:$D$54,0))</f>
        <v>東京都</v>
      </c>
      <c r="F56" s="372" t="s">
        <v>135</v>
      </c>
      <c r="G56" s="324" t="s">
        <v>135</v>
      </c>
      <c r="I56" s="343">
        <f>LARGE(I8:I54,1)</f>
        <v>135292.939493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57747.7318</v>
      </c>
      <c r="C57" s="362" t="str">
        <f>INDEX(A8:A54,MATCH(B57,$B$8:$B$54,0))</f>
        <v>大阪府</v>
      </c>
      <c r="D57" s="367">
        <f>LARGE(D8:D54,2)</f>
        <v>32669.737012</v>
      </c>
      <c r="E57" s="326" t="str">
        <f>INDEX(A8:A54,MATCH(D57,$D$8:$D$54,0))</f>
        <v>大阪府</v>
      </c>
      <c r="F57" s="373" t="s">
        <v>136</v>
      </c>
      <c r="G57" s="328" t="s">
        <v>136</v>
      </c>
      <c r="I57" s="327">
        <f>LARGE(I8:I54,2)</f>
        <v>114124.608824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52133.419144</v>
      </c>
      <c r="C58" s="362" t="str">
        <f>INDEX(A8:A54,MATCH(B58,$B$8:$B$54,0))</f>
        <v>神奈川県</v>
      </c>
      <c r="D58" s="368">
        <f>LARGE(D8:D54,3)</f>
        <v>30677.959151</v>
      </c>
      <c r="E58" s="326" t="str">
        <f>INDEX(A8:A54,MATCH(D58,$D$8:$D$54,0))</f>
        <v>神奈川県</v>
      </c>
      <c r="F58" s="374" t="s">
        <v>136</v>
      </c>
      <c r="G58" s="328" t="s">
        <v>136</v>
      </c>
      <c r="I58" s="344">
        <f>LARGE(I8:I54,3)</f>
        <v>94838.554221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4819.824162</v>
      </c>
      <c r="C59" s="363" t="str">
        <f>INDEX(A8:A54,MATCH(B59,$B$8:$B$54,0))</f>
        <v>島根県</v>
      </c>
      <c r="D59" s="369">
        <f>SMALL(D8:D54,3)</f>
        <v>3122.772925</v>
      </c>
      <c r="E59" s="331" t="str">
        <f>INDEX(A8:A54,MATCH(D59,$D$8:$D$54,0))</f>
        <v>徳島県</v>
      </c>
      <c r="F59" s="375" t="s">
        <v>136</v>
      </c>
      <c r="G59" s="332" t="s">
        <v>136</v>
      </c>
      <c r="I59" s="345">
        <f>SMALL(I8:I54,3)</f>
        <v>9762.975654</v>
      </c>
      <c r="J59" s="332" t="str">
        <f>INDEX(A8:A54,MATCH(I59,$I$8:$I$54,0))</f>
        <v>福井県</v>
      </c>
    </row>
    <row r="60" spans="1:10" ht="12.75">
      <c r="A60" s="325" t="s">
        <v>118</v>
      </c>
      <c r="B60" s="344">
        <f>SMALL(B8:B54,2)</f>
        <v>4757.746702</v>
      </c>
      <c r="C60" s="362" t="str">
        <f>INDEX(A8:A54,MATCH(B60,$B$8:$B$54,0))</f>
        <v>福井県</v>
      </c>
      <c r="D60" s="368">
        <f>SMALL(D8:D54,2)</f>
        <v>3112.129431</v>
      </c>
      <c r="E60" s="326" t="str">
        <f>INDEX(A8:A54,MATCH(D60,$D$8:$D$54,0))</f>
        <v>福井県</v>
      </c>
      <c r="F60" s="374" t="s">
        <v>136</v>
      </c>
      <c r="G60" s="328" t="s">
        <v>136</v>
      </c>
      <c r="I60" s="344">
        <f>SMALL(I8:I54,2)</f>
        <v>9673.302263</v>
      </c>
      <c r="J60" s="328" t="str">
        <f>INDEX(A8:A54,MATCH(I60,$I$8:$I$54,0))</f>
        <v>山梨県</v>
      </c>
    </row>
    <row r="61" spans="1:10" ht="12.75">
      <c r="A61" s="346" t="s">
        <v>119</v>
      </c>
      <c r="B61" s="347">
        <f>SMALL(B8:B54,1)</f>
        <v>3874.576242</v>
      </c>
      <c r="C61" s="364" t="str">
        <f>INDEX(A8:A54,MATCH(B61,$B$8:$B$54,0))</f>
        <v>鳥取県</v>
      </c>
      <c r="D61" s="370">
        <f>SMALL(D8:D54,1)</f>
        <v>2471.669824</v>
      </c>
      <c r="E61" s="335" t="str">
        <f>INDEX(A8:A54,MATCH(D61,$D$8:$D$54,0))</f>
        <v>鳥取県</v>
      </c>
      <c r="F61" s="376" t="s">
        <v>136</v>
      </c>
      <c r="G61" s="336" t="s">
        <v>136</v>
      </c>
      <c r="I61" s="347">
        <f>SMALL(I8:I54,1)</f>
        <v>7383.724319</v>
      </c>
      <c r="J61" s="336" t="str">
        <f>INDEX(A8:A54,MATCH(I61,$I$8:$I$54,0))</f>
        <v>鳥取県</v>
      </c>
    </row>
    <row r="62" spans="1:11" ht="13.5" thickBot="1">
      <c r="A62" s="337" t="s">
        <v>120</v>
      </c>
      <c r="B62" s="338">
        <f>IF(B61=0,0,B56/B61)</f>
        <v>19.942706156716273</v>
      </c>
      <c r="C62" s="365"/>
      <c r="D62" s="371">
        <f>IF(D61=0,0,D56/D61)</f>
        <v>16.588637035526634</v>
      </c>
      <c r="E62" s="339"/>
      <c r="F62" s="377" t="s">
        <v>136</v>
      </c>
      <c r="G62" s="378" t="s">
        <v>136</v>
      </c>
      <c r="H62" s="340"/>
      <c r="I62" s="338">
        <f>IF(I61=0,0,I56/I61)</f>
        <v>18.32312985262201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7" spans="2:3" ht="12.75">
      <c r="B67" s="91"/>
      <c r="C67" s="91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100"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125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126</v>
      </c>
      <c r="K4" s="78"/>
    </row>
    <row r="5" spans="1:11" ht="18.75" customHeight="1">
      <c r="A5" s="9"/>
      <c r="B5" s="10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358"/>
      <c r="B6" s="161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127</v>
      </c>
      <c r="B7" s="292">
        <v>23774107</v>
      </c>
      <c r="C7" s="293">
        <v>-5.203681975454826</v>
      </c>
      <c r="D7" s="295">
        <v>10430768</v>
      </c>
      <c r="E7" s="296">
        <v>-6.83223167358347</v>
      </c>
      <c r="F7" s="294">
        <v>8</v>
      </c>
      <c r="G7" s="298">
        <v>-52.94117647058823</v>
      </c>
      <c r="H7" s="78"/>
      <c r="I7" s="292">
        <v>19443661</v>
      </c>
      <c r="J7" s="298">
        <v>3.4921601618602174</v>
      </c>
      <c r="K7" s="78"/>
    </row>
    <row r="8" spans="1:11" ht="12.75" customHeight="1">
      <c r="A8" s="299" t="s">
        <v>67</v>
      </c>
      <c r="B8" s="42">
        <v>986222</v>
      </c>
      <c r="C8" s="300">
        <v>-4.921930132385209</v>
      </c>
      <c r="D8" s="38">
        <v>465903</v>
      </c>
      <c r="E8" s="301">
        <v>-6.199755585397133</v>
      </c>
      <c r="F8" s="38">
        <v>1</v>
      </c>
      <c r="G8" s="302">
        <v>0</v>
      </c>
      <c r="H8" s="78"/>
      <c r="I8" s="303">
        <v>885507</v>
      </c>
      <c r="J8" s="304">
        <v>2.7701888728213007</v>
      </c>
      <c r="K8" s="78"/>
    </row>
    <row r="9" spans="1:11" ht="12.75" customHeight="1">
      <c r="A9" s="299" t="s">
        <v>68</v>
      </c>
      <c r="B9" s="42">
        <v>266193</v>
      </c>
      <c r="C9" s="300">
        <v>-4.856655741454924</v>
      </c>
      <c r="D9" s="38">
        <v>128373</v>
      </c>
      <c r="E9" s="301">
        <v>-4.635510686189298</v>
      </c>
      <c r="F9" s="38">
        <v>0</v>
      </c>
      <c r="G9" s="302" t="s">
        <v>141</v>
      </c>
      <c r="H9" s="78"/>
      <c r="I9" s="305">
        <v>218679</v>
      </c>
      <c r="J9" s="304">
        <v>1.8684666554866118</v>
      </c>
      <c r="K9" s="78"/>
    </row>
    <row r="10" spans="1:11" ht="12.75" customHeight="1">
      <c r="A10" s="299" t="s">
        <v>69</v>
      </c>
      <c r="B10" s="42">
        <v>234650</v>
      </c>
      <c r="C10" s="300">
        <v>-4.483748193678383</v>
      </c>
      <c r="D10" s="38">
        <v>123650</v>
      </c>
      <c r="E10" s="301">
        <v>-4.439893349820317</v>
      </c>
      <c r="F10" s="38">
        <v>0</v>
      </c>
      <c r="G10" s="302">
        <v>-100</v>
      </c>
      <c r="H10" s="78"/>
      <c r="I10" s="305">
        <v>220911</v>
      </c>
      <c r="J10" s="304">
        <v>1.5290646371056695</v>
      </c>
      <c r="K10" s="78"/>
    </row>
    <row r="11" spans="1:11" ht="12.75" customHeight="1">
      <c r="A11" s="299" t="s">
        <v>70</v>
      </c>
      <c r="B11" s="42">
        <v>423588</v>
      </c>
      <c r="C11" s="300">
        <v>-4.455702369728111</v>
      </c>
      <c r="D11" s="38">
        <v>204801</v>
      </c>
      <c r="E11" s="301">
        <v>-4.684758478500654</v>
      </c>
      <c r="F11" s="38">
        <v>0</v>
      </c>
      <c r="G11" s="302" t="s">
        <v>141</v>
      </c>
      <c r="H11" s="78"/>
      <c r="I11" s="305">
        <v>334949</v>
      </c>
      <c r="J11" s="304">
        <v>3.462346327299685</v>
      </c>
      <c r="K11" s="78"/>
    </row>
    <row r="12" spans="1:11" ht="12.75" customHeight="1">
      <c r="A12" s="299" t="s">
        <v>71</v>
      </c>
      <c r="B12" s="42">
        <v>185445</v>
      </c>
      <c r="C12" s="300">
        <v>-5.031494853280074</v>
      </c>
      <c r="D12" s="38">
        <v>105176</v>
      </c>
      <c r="E12" s="301">
        <v>-4.86028819799365</v>
      </c>
      <c r="F12" s="38">
        <v>0</v>
      </c>
      <c r="G12" s="302" t="s">
        <v>141</v>
      </c>
      <c r="H12" s="78"/>
      <c r="I12" s="305">
        <v>193322</v>
      </c>
      <c r="J12" s="304">
        <v>1.0538090807397573</v>
      </c>
      <c r="K12" s="78"/>
    </row>
    <row r="13" spans="1:11" ht="12.75" customHeight="1">
      <c r="A13" s="306" t="s">
        <v>72</v>
      </c>
      <c r="B13" s="307">
        <v>198288</v>
      </c>
      <c r="C13" s="308">
        <v>-4.335785791822458</v>
      </c>
      <c r="D13" s="50">
        <v>107326</v>
      </c>
      <c r="E13" s="309">
        <v>-4.049849806894579</v>
      </c>
      <c r="F13" s="50">
        <v>0</v>
      </c>
      <c r="G13" s="310" t="s">
        <v>141</v>
      </c>
      <c r="H13" s="78"/>
      <c r="I13" s="311">
        <v>194551</v>
      </c>
      <c r="J13" s="312">
        <v>1.3465926257774814</v>
      </c>
      <c r="K13" s="78"/>
    </row>
    <row r="14" spans="1:11" ht="12.75" customHeight="1">
      <c r="A14" s="299" t="s">
        <v>73</v>
      </c>
      <c r="B14" s="42">
        <v>364524</v>
      </c>
      <c r="C14" s="300">
        <v>-5.176822527150939</v>
      </c>
      <c r="D14" s="38">
        <v>185617</v>
      </c>
      <c r="E14" s="301">
        <v>-4.750737652341244</v>
      </c>
      <c r="F14" s="38">
        <v>0</v>
      </c>
      <c r="G14" s="302" t="s">
        <v>141</v>
      </c>
      <c r="H14" s="78"/>
      <c r="I14" s="305">
        <v>309003</v>
      </c>
      <c r="J14" s="304">
        <v>2.607670596048481</v>
      </c>
      <c r="K14" s="78"/>
    </row>
    <row r="15" spans="1:11" ht="12.75" customHeight="1">
      <c r="A15" s="299" t="s">
        <v>74</v>
      </c>
      <c r="B15" s="42">
        <v>595890</v>
      </c>
      <c r="C15" s="300">
        <v>-5.396115761916177</v>
      </c>
      <c r="D15" s="38">
        <v>268970</v>
      </c>
      <c r="E15" s="301">
        <v>-6.285495278910142</v>
      </c>
      <c r="F15" s="38">
        <v>0</v>
      </c>
      <c r="G15" s="302" t="s">
        <v>141</v>
      </c>
      <c r="H15" s="78"/>
      <c r="I15" s="305">
        <v>458779</v>
      </c>
      <c r="J15" s="304">
        <v>3.7909877788888338</v>
      </c>
      <c r="K15" s="78"/>
    </row>
    <row r="16" spans="1:11" ht="12.75" customHeight="1">
      <c r="A16" s="299" t="s">
        <v>75</v>
      </c>
      <c r="B16" s="42">
        <v>394439</v>
      </c>
      <c r="C16" s="300">
        <v>-5.385126496501467</v>
      </c>
      <c r="D16" s="38">
        <v>186251</v>
      </c>
      <c r="E16" s="301">
        <v>-5.981797164072872</v>
      </c>
      <c r="F16" s="38">
        <v>0</v>
      </c>
      <c r="G16" s="302" t="s">
        <v>141</v>
      </c>
      <c r="H16" s="78"/>
      <c r="I16" s="305">
        <v>294693</v>
      </c>
      <c r="J16" s="304">
        <v>3.967584768933875</v>
      </c>
      <c r="K16" s="78"/>
    </row>
    <row r="17" spans="1:11" ht="12.75" customHeight="1">
      <c r="A17" s="313" t="s">
        <v>76</v>
      </c>
      <c r="B17" s="44">
        <v>392531</v>
      </c>
      <c r="C17" s="314">
        <v>-5.52576475968134</v>
      </c>
      <c r="D17" s="68">
        <v>179662</v>
      </c>
      <c r="E17" s="315">
        <v>-6.432864270313623</v>
      </c>
      <c r="F17" s="68">
        <v>3</v>
      </c>
      <c r="G17" s="316">
        <v>0</v>
      </c>
      <c r="H17" s="78"/>
      <c r="I17" s="317">
        <v>316494</v>
      </c>
      <c r="J17" s="318">
        <v>3.1472736338837883</v>
      </c>
      <c r="K17" s="78"/>
    </row>
    <row r="18" spans="1:11" ht="12.75" customHeight="1">
      <c r="A18" s="299" t="s">
        <v>77</v>
      </c>
      <c r="B18" s="42">
        <v>1380131</v>
      </c>
      <c r="C18" s="300">
        <v>-5.99932979797223</v>
      </c>
      <c r="D18" s="38">
        <v>592064</v>
      </c>
      <c r="E18" s="301">
        <v>-7.664571669187942</v>
      </c>
      <c r="F18" s="38">
        <v>2</v>
      </c>
      <c r="G18" s="302">
        <v>-33.333333333333336</v>
      </c>
      <c r="H18" s="78"/>
      <c r="I18" s="305">
        <v>1066076</v>
      </c>
      <c r="J18" s="304">
        <v>4.61931001319915</v>
      </c>
      <c r="K18" s="78"/>
    </row>
    <row r="19" spans="1:11" ht="12.75" customHeight="1">
      <c r="A19" s="299" t="s">
        <v>78</v>
      </c>
      <c r="B19" s="42">
        <v>1184337</v>
      </c>
      <c r="C19" s="300">
        <v>-5.535149828552012</v>
      </c>
      <c r="D19" s="38">
        <v>515716</v>
      </c>
      <c r="E19" s="301">
        <v>-7.588211366817008</v>
      </c>
      <c r="F19" s="38">
        <v>0</v>
      </c>
      <c r="G19" s="302">
        <v>-100</v>
      </c>
      <c r="H19" s="78"/>
      <c r="I19" s="305">
        <v>943403</v>
      </c>
      <c r="J19" s="304">
        <v>4.401123022288916</v>
      </c>
      <c r="K19" s="78"/>
    </row>
    <row r="20" spans="1:11" ht="12.75" customHeight="1">
      <c r="A20" s="299" t="s">
        <v>79</v>
      </c>
      <c r="B20" s="42">
        <v>2583745</v>
      </c>
      <c r="C20" s="300">
        <v>-4.397943612900743</v>
      </c>
      <c r="D20" s="38">
        <v>839010</v>
      </c>
      <c r="E20" s="301">
        <v>-7.466452853120461</v>
      </c>
      <c r="F20" s="38">
        <v>0</v>
      </c>
      <c r="G20" s="302" t="s">
        <v>141</v>
      </c>
      <c r="H20" s="78"/>
      <c r="I20" s="305">
        <v>1703687</v>
      </c>
      <c r="J20" s="304">
        <v>3.411067745479487</v>
      </c>
      <c r="K20" s="78"/>
    </row>
    <row r="21" spans="1:11" ht="12.75" customHeight="1">
      <c r="A21" s="299" t="s">
        <v>80</v>
      </c>
      <c r="B21" s="42">
        <v>1599532</v>
      </c>
      <c r="C21" s="300">
        <v>-5.4088273472127355</v>
      </c>
      <c r="D21" s="38">
        <v>656440</v>
      </c>
      <c r="E21" s="301">
        <v>-7.499235548340823</v>
      </c>
      <c r="F21" s="38">
        <v>0</v>
      </c>
      <c r="G21" s="302" t="s">
        <v>141</v>
      </c>
      <c r="H21" s="78"/>
      <c r="I21" s="305">
        <v>1280139</v>
      </c>
      <c r="J21" s="304">
        <v>4.246695819998534</v>
      </c>
      <c r="K21" s="78"/>
    </row>
    <row r="22" spans="1:11" ht="12.75" customHeight="1">
      <c r="A22" s="299" t="s">
        <v>81</v>
      </c>
      <c r="B22" s="42">
        <v>402969</v>
      </c>
      <c r="C22" s="300">
        <v>-5.260448013842913</v>
      </c>
      <c r="D22" s="38">
        <v>220507</v>
      </c>
      <c r="E22" s="301">
        <v>-5.705391085700602</v>
      </c>
      <c r="F22" s="38">
        <v>0</v>
      </c>
      <c r="G22" s="302" t="s">
        <v>141</v>
      </c>
      <c r="H22" s="78"/>
      <c r="I22" s="305">
        <v>389889</v>
      </c>
      <c r="J22" s="304">
        <v>2.42904769035553</v>
      </c>
      <c r="K22" s="78"/>
    </row>
    <row r="23" spans="1:11" ht="12.75" customHeight="1">
      <c r="A23" s="306" t="s">
        <v>82</v>
      </c>
      <c r="B23" s="307">
        <v>165711</v>
      </c>
      <c r="C23" s="308">
        <v>-6.019033143531226</v>
      </c>
      <c r="D23" s="50">
        <v>89632</v>
      </c>
      <c r="E23" s="309">
        <v>-8.020687956653806</v>
      </c>
      <c r="F23" s="50">
        <v>0</v>
      </c>
      <c r="G23" s="310" t="s">
        <v>141</v>
      </c>
      <c r="H23" s="78"/>
      <c r="I23" s="311">
        <v>195099</v>
      </c>
      <c r="J23" s="312">
        <v>3.0737369308065787</v>
      </c>
      <c r="K23" s="78"/>
    </row>
    <row r="24" spans="1:11" ht="12.75" customHeight="1">
      <c r="A24" s="299" t="s">
        <v>83</v>
      </c>
      <c r="B24" s="42">
        <v>193129</v>
      </c>
      <c r="C24" s="300">
        <v>-5.660036343031321</v>
      </c>
      <c r="D24" s="38">
        <v>94565</v>
      </c>
      <c r="E24" s="301">
        <v>-8.002646146063372</v>
      </c>
      <c r="F24" s="38">
        <v>0</v>
      </c>
      <c r="G24" s="302" t="s">
        <v>141</v>
      </c>
      <c r="H24" s="78"/>
      <c r="I24" s="305">
        <v>188318</v>
      </c>
      <c r="J24" s="304">
        <v>4.134571253200325</v>
      </c>
      <c r="K24" s="78"/>
    </row>
    <row r="25" spans="1:11" ht="12.75" customHeight="1">
      <c r="A25" s="299" t="s">
        <v>84</v>
      </c>
      <c r="B25" s="42">
        <v>126344</v>
      </c>
      <c r="C25" s="300">
        <v>-5.667674618284989</v>
      </c>
      <c r="D25" s="38">
        <v>66162</v>
      </c>
      <c r="E25" s="301">
        <v>-7.043203371970495</v>
      </c>
      <c r="F25" s="38">
        <v>0</v>
      </c>
      <c r="G25" s="302" t="s">
        <v>141</v>
      </c>
      <c r="H25" s="78"/>
      <c r="I25" s="305">
        <v>127869</v>
      </c>
      <c r="J25" s="304">
        <v>3.247555451484493</v>
      </c>
      <c r="K25" s="78"/>
    </row>
    <row r="26" spans="1:11" ht="12.75" customHeight="1">
      <c r="A26" s="299" t="s">
        <v>85</v>
      </c>
      <c r="B26" s="42">
        <v>171662</v>
      </c>
      <c r="C26" s="300">
        <v>-4.44057248147674</v>
      </c>
      <c r="D26" s="38">
        <v>76959</v>
      </c>
      <c r="E26" s="301">
        <v>-5.867459269044474</v>
      </c>
      <c r="F26" s="38">
        <v>0</v>
      </c>
      <c r="G26" s="302" t="s">
        <v>141</v>
      </c>
      <c r="H26" s="78"/>
      <c r="I26" s="305">
        <v>137498</v>
      </c>
      <c r="J26" s="304">
        <v>2.921516523821999</v>
      </c>
      <c r="K26" s="78"/>
    </row>
    <row r="27" spans="1:11" ht="12.75" customHeight="1">
      <c r="A27" s="313" t="s">
        <v>86</v>
      </c>
      <c r="B27" s="44">
        <v>395993</v>
      </c>
      <c r="C27" s="314">
        <v>-4.77549705183575</v>
      </c>
      <c r="D27" s="68">
        <v>188399</v>
      </c>
      <c r="E27" s="315">
        <v>-6.349758665427269</v>
      </c>
      <c r="F27" s="68">
        <v>0</v>
      </c>
      <c r="G27" s="316" t="s">
        <v>141</v>
      </c>
      <c r="H27" s="78"/>
      <c r="I27" s="317">
        <v>374130</v>
      </c>
      <c r="J27" s="318">
        <v>2.591875572422795</v>
      </c>
      <c r="K27" s="78"/>
    </row>
    <row r="28" spans="1:11" ht="12.75" customHeight="1">
      <c r="A28" s="299" t="s">
        <v>87</v>
      </c>
      <c r="B28" s="42">
        <v>372237</v>
      </c>
      <c r="C28" s="300">
        <v>-6.082579570828445</v>
      </c>
      <c r="D28" s="38">
        <v>177891</v>
      </c>
      <c r="E28" s="301">
        <v>-8.045281848491898</v>
      </c>
      <c r="F28" s="38">
        <v>0</v>
      </c>
      <c r="G28" s="302" t="s">
        <v>141</v>
      </c>
      <c r="H28" s="78"/>
      <c r="I28" s="305">
        <v>334281</v>
      </c>
      <c r="J28" s="304">
        <v>3.940188241000718</v>
      </c>
      <c r="K28" s="78"/>
    </row>
    <row r="29" spans="1:11" ht="12.75" customHeight="1">
      <c r="A29" s="299" t="s">
        <v>88</v>
      </c>
      <c r="B29" s="42">
        <v>694192</v>
      </c>
      <c r="C29" s="300">
        <v>-5.677999839669774</v>
      </c>
      <c r="D29" s="38">
        <v>337311</v>
      </c>
      <c r="E29" s="301">
        <v>-6.966654714951596</v>
      </c>
      <c r="F29" s="38">
        <v>0</v>
      </c>
      <c r="G29" s="302">
        <v>-100</v>
      </c>
      <c r="H29" s="78"/>
      <c r="I29" s="305">
        <v>604076</v>
      </c>
      <c r="J29" s="304">
        <v>3.734308725293219</v>
      </c>
      <c r="K29" s="78"/>
    </row>
    <row r="30" spans="1:11" ht="12.75" customHeight="1">
      <c r="A30" s="299" t="s">
        <v>89</v>
      </c>
      <c r="B30" s="42">
        <v>1289053</v>
      </c>
      <c r="C30" s="300">
        <v>-5.70046167565365</v>
      </c>
      <c r="D30" s="38">
        <v>547339</v>
      </c>
      <c r="E30" s="301">
        <v>-7.838785774541879</v>
      </c>
      <c r="F30" s="38">
        <v>0</v>
      </c>
      <c r="G30" s="302" t="s">
        <v>141</v>
      </c>
      <c r="H30" s="78"/>
      <c r="I30" s="305">
        <v>1070182</v>
      </c>
      <c r="J30" s="304">
        <v>4.129339727928091</v>
      </c>
      <c r="K30" s="78"/>
    </row>
    <row r="31" spans="1:11" ht="12.75" customHeight="1">
      <c r="A31" s="299" t="s">
        <v>90</v>
      </c>
      <c r="B31" s="42">
        <v>317697</v>
      </c>
      <c r="C31" s="300">
        <v>-5.895995876801678</v>
      </c>
      <c r="D31" s="38">
        <v>157725</v>
      </c>
      <c r="E31" s="301">
        <v>-7.684338675126131</v>
      </c>
      <c r="F31" s="38">
        <v>0</v>
      </c>
      <c r="G31" s="302" t="s">
        <v>141</v>
      </c>
      <c r="H31" s="78"/>
      <c r="I31" s="305">
        <v>293726</v>
      </c>
      <c r="J31" s="304">
        <v>3.5471543798296574</v>
      </c>
      <c r="K31" s="78"/>
    </row>
    <row r="32" spans="1:11" ht="12.75" customHeight="1">
      <c r="A32" s="299" t="s">
        <v>91</v>
      </c>
      <c r="B32" s="42">
        <v>248548</v>
      </c>
      <c r="C32" s="300">
        <v>-4.904597749524615</v>
      </c>
      <c r="D32" s="38">
        <v>117913</v>
      </c>
      <c r="E32" s="301">
        <v>-6.245626868519814</v>
      </c>
      <c r="F32" s="38">
        <v>0</v>
      </c>
      <c r="G32" s="302" t="s">
        <v>141</v>
      </c>
      <c r="H32" s="78"/>
      <c r="I32" s="305">
        <v>202330</v>
      </c>
      <c r="J32" s="304">
        <v>4.521174926902851</v>
      </c>
      <c r="K32" s="78"/>
    </row>
    <row r="33" spans="1:11" ht="12.75" customHeight="1">
      <c r="A33" s="306" t="s">
        <v>92</v>
      </c>
      <c r="B33" s="307">
        <v>480929</v>
      </c>
      <c r="C33" s="308">
        <v>-5.033193922806851</v>
      </c>
      <c r="D33" s="50">
        <v>200914</v>
      </c>
      <c r="E33" s="309">
        <v>-8.472846710673172</v>
      </c>
      <c r="F33" s="50">
        <v>0</v>
      </c>
      <c r="G33" s="310" t="s">
        <v>141</v>
      </c>
      <c r="H33" s="78"/>
      <c r="I33" s="311">
        <v>410268</v>
      </c>
      <c r="J33" s="312">
        <v>4.254621688583953</v>
      </c>
      <c r="K33" s="78"/>
    </row>
    <row r="34" spans="1:11" ht="12.75" customHeight="1">
      <c r="A34" s="299" t="s">
        <v>93</v>
      </c>
      <c r="B34" s="42">
        <v>1683785</v>
      </c>
      <c r="C34" s="300">
        <v>-5.562167546478993</v>
      </c>
      <c r="D34" s="38">
        <v>629125</v>
      </c>
      <c r="E34" s="301">
        <v>-8.749198631945069</v>
      </c>
      <c r="F34" s="38">
        <v>0</v>
      </c>
      <c r="G34" s="302" t="s">
        <v>141</v>
      </c>
      <c r="H34" s="78"/>
      <c r="I34" s="305">
        <v>1280658</v>
      </c>
      <c r="J34" s="304">
        <v>3.9216768235781</v>
      </c>
      <c r="K34" s="78"/>
    </row>
    <row r="35" spans="1:11" ht="12.75" customHeight="1">
      <c r="A35" s="299" t="s">
        <v>94</v>
      </c>
      <c r="B35" s="42">
        <v>1008467</v>
      </c>
      <c r="C35" s="300">
        <v>-5.383689434432082</v>
      </c>
      <c r="D35" s="38">
        <v>452746</v>
      </c>
      <c r="E35" s="301">
        <v>-7.315535302294255</v>
      </c>
      <c r="F35" s="38">
        <v>1</v>
      </c>
      <c r="G35" s="302">
        <v>0</v>
      </c>
      <c r="H35" s="78"/>
      <c r="I35" s="305">
        <v>864626</v>
      </c>
      <c r="J35" s="304">
        <v>3.8950458477477468</v>
      </c>
      <c r="K35" s="78"/>
    </row>
    <row r="36" spans="1:11" ht="12.75" customHeight="1">
      <c r="A36" s="299" t="s">
        <v>95</v>
      </c>
      <c r="B36" s="42">
        <v>265996</v>
      </c>
      <c r="C36" s="300">
        <v>-5.544882834832446</v>
      </c>
      <c r="D36" s="38">
        <v>122498</v>
      </c>
      <c r="E36" s="301">
        <v>-7.128127369219105</v>
      </c>
      <c r="F36" s="38">
        <v>0</v>
      </c>
      <c r="G36" s="302">
        <v>-100</v>
      </c>
      <c r="H36" s="78"/>
      <c r="I36" s="305">
        <v>234434</v>
      </c>
      <c r="J36" s="304">
        <v>4.264715693032978</v>
      </c>
      <c r="K36" s="78"/>
    </row>
    <row r="37" spans="1:11" ht="12.75" customHeight="1">
      <c r="A37" s="313" t="s">
        <v>96</v>
      </c>
      <c r="B37" s="44">
        <v>213081</v>
      </c>
      <c r="C37" s="314">
        <v>-5.785573428366775</v>
      </c>
      <c r="D37" s="68">
        <v>93589</v>
      </c>
      <c r="E37" s="315">
        <v>-7.017247546000079</v>
      </c>
      <c r="F37" s="68">
        <v>0</v>
      </c>
      <c r="G37" s="316" t="s">
        <v>141</v>
      </c>
      <c r="H37" s="78"/>
      <c r="I37" s="317">
        <v>170576</v>
      </c>
      <c r="J37" s="318">
        <v>2.6613864246421994</v>
      </c>
      <c r="K37" s="78"/>
    </row>
    <row r="38" spans="1:11" ht="12.75" customHeight="1">
      <c r="A38" s="299" t="s">
        <v>97</v>
      </c>
      <c r="B38" s="42">
        <v>103816</v>
      </c>
      <c r="C38" s="300">
        <v>-5.006084895733252</v>
      </c>
      <c r="D38" s="38">
        <v>53786</v>
      </c>
      <c r="E38" s="301">
        <v>-6.238995903425433</v>
      </c>
      <c r="F38" s="38">
        <v>0</v>
      </c>
      <c r="G38" s="302" t="s">
        <v>141</v>
      </c>
      <c r="H38" s="78"/>
      <c r="I38" s="305">
        <v>96299</v>
      </c>
      <c r="J38" s="304">
        <v>2.790201206169611</v>
      </c>
      <c r="K38" s="78"/>
    </row>
    <row r="39" spans="1:11" ht="12.75" customHeight="1">
      <c r="A39" s="299" t="s">
        <v>98</v>
      </c>
      <c r="B39" s="42">
        <v>113088</v>
      </c>
      <c r="C39" s="300">
        <v>-5.512758384439283</v>
      </c>
      <c r="D39" s="38">
        <v>63860</v>
      </c>
      <c r="E39" s="301">
        <v>-6.792772280117932</v>
      </c>
      <c r="F39" s="38">
        <v>0</v>
      </c>
      <c r="G39" s="302" t="s">
        <v>141</v>
      </c>
      <c r="H39" s="78"/>
      <c r="I39" s="305">
        <v>128313</v>
      </c>
      <c r="J39" s="304">
        <v>2.2984931834489357</v>
      </c>
      <c r="K39" s="78"/>
    </row>
    <row r="40" spans="1:11" ht="12.75" customHeight="1">
      <c r="A40" s="299" t="s">
        <v>99</v>
      </c>
      <c r="B40" s="42">
        <v>332310</v>
      </c>
      <c r="C40" s="300">
        <v>-5.58328905759445</v>
      </c>
      <c r="D40" s="38">
        <v>160114</v>
      </c>
      <c r="E40" s="301">
        <v>-7.588507578118687</v>
      </c>
      <c r="F40" s="38">
        <v>0</v>
      </c>
      <c r="G40" s="302" t="s">
        <v>141</v>
      </c>
      <c r="H40" s="78"/>
      <c r="I40" s="305">
        <v>318466</v>
      </c>
      <c r="J40" s="304">
        <v>3.2743239430682074</v>
      </c>
      <c r="K40" s="78"/>
    </row>
    <row r="41" spans="1:11" ht="12.75" customHeight="1">
      <c r="A41" s="299" t="s">
        <v>100</v>
      </c>
      <c r="B41" s="42">
        <v>475955</v>
      </c>
      <c r="C41" s="300">
        <v>-5.236383908572339</v>
      </c>
      <c r="D41" s="38">
        <v>230236</v>
      </c>
      <c r="E41" s="301">
        <v>-7.0301963286303835</v>
      </c>
      <c r="F41" s="38">
        <v>0</v>
      </c>
      <c r="G41" s="302" t="s">
        <v>141</v>
      </c>
      <c r="H41" s="78"/>
      <c r="I41" s="305">
        <v>463306</v>
      </c>
      <c r="J41" s="304">
        <v>3.249428937545267</v>
      </c>
      <c r="K41" s="78"/>
    </row>
    <row r="42" spans="1:11" ht="12.75" customHeight="1">
      <c r="A42" s="299" t="s">
        <v>101</v>
      </c>
      <c r="B42" s="42">
        <v>248468</v>
      </c>
      <c r="C42" s="300">
        <v>-5.817691118051975</v>
      </c>
      <c r="D42" s="38">
        <v>136875</v>
      </c>
      <c r="E42" s="301">
        <v>-6.720867947416125</v>
      </c>
      <c r="F42" s="38">
        <v>0</v>
      </c>
      <c r="G42" s="302" t="s">
        <v>141</v>
      </c>
      <c r="H42" s="78"/>
      <c r="I42" s="305">
        <v>257353</v>
      </c>
      <c r="J42" s="304">
        <v>2.4739189296806563</v>
      </c>
      <c r="K42" s="78"/>
    </row>
    <row r="43" spans="1:11" ht="12.75" customHeight="1">
      <c r="A43" s="306" t="s">
        <v>102</v>
      </c>
      <c r="B43" s="307">
        <v>136699</v>
      </c>
      <c r="C43" s="308">
        <v>-5.702716499041155</v>
      </c>
      <c r="D43" s="50">
        <v>68664</v>
      </c>
      <c r="E43" s="309">
        <v>-6.648176849661473</v>
      </c>
      <c r="F43" s="50">
        <v>0</v>
      </c>
      <c r="G43" s="310" t="s">
        <v>141</v>
      </c>
      <c r="H43" s="78"/>
      <c r="I43" s="311">
        <v>132288</v>
      </c>
      <c r="J43" s="312">
        <v>3.503638212972381</v>
      </c>
      <c r="K43" s="78"/>
    </row>
    <row r="44" spans="1:11" ht="12.75" customHeight="1">
      <c r="A44" s="299" t="s">
        <v>103</v>
      </c>
      <c r="B44" s="42">
        <v>172768</v>
      </c>
      <c r="C44" s="300">
        <v>-6.043071568414184</v>
      </c>
      <c r="D44" s="38">
        <v>87587</v>
      </c>
      <c r="E44" s="301">
        <v>-7.741004466166681</v>
      </c>
      <c r="F44" s="38">
        <v>0</v>
      </c>
      <c r="G44" s="302" t="s">
        <v>141</v>
      </c>
      <c r="H44" s="78"/>
      <c r="I44" s="305">
        <v>166757</v>
      </c>
      <c r="J44" s="304">
        <v>3.8893803655755885</v>
      </c>
      <c r="K44" s="78"/>
    </row>
    <row r="45" spans="1:11" ht="12.75" customHeight="1">
      <c r="A45" s="299" t="s">
        <v>104</v>
      </c>
      <c r="B45" s="42">
        <v>269511</v>
      </c>
      <c r="C45" s="300">
        <v>-5.376302558773137</v>
      </c>
      <c r="D45" s="38">
        <v>132809</v>
      </c>
      <c r="E45" s="301">
        <v>-6.543614715568441</v>
      </c>
      <c r="F45" s="38">
        <v>0</v>
      </c>
      <c r="G45" s="302" t="s">
        <v>141</v>
      </c>
      <c r="H45" s="78"/>
      <c r="I45" s="305">
        <v>241637</v>
      </c>
      <c r="J45" s="304">
        <v>2.798446347512752</v>
      </c>
      <c r="K45" s="78"/>
    </row>
    <row r="46" spans="1:11" ht="12.75" customHeight="1">
      <c r="A46" s="299" t="s">
        <v>105</v>
      </c>
      <c r="B46" s="42">
        <v>147200</v>
      </c>
      <c r="C46" s="300">
        <v>-5.407576390450792</v>
      </c>
      <c r="D46" s="38">
        <v>69347</v>
      </c>
      <c r="E46" s="301">
        <v>-6.583236791766576</v>
      </c>
      <c r="F46" s="38">
        <v>0</v>
      </c>
      <c r="G46" s="302" t="s">
        <v>141</v>
      </c>
      <c r="H46" s="78"/>
      <c r="I46" s="305">
        <v>134037</v>
      </c>
      <c r="J46" s="304">
        <v>2.4677201110015368</v>
      </c>
      <c r="K46" s="78"/>
    </row>
    <row r="47" spans="1:11" ht="12.75" customHeight="1">
      <c r="A47" s="313" t="s">
        <v>106</v>
      </c>
      <c r="B47" s="44">
        <v>987689</v>
      </c>
      <c r="C47" s="314">
        <v>-4.3962532438556705</v>
      </c>
      <c r="D47" s="68">
        <v>407712</v>
      </c>
      <c r="E47" s="315">
        <v>-5.9407608031135295</v>
      </c>
      <c r="F47" s="68">
        <v>0</v>
      </c>
      <c r="G47" s="316" t="s">
        <v>141</v>
      </c>
      <c r="H47" s="78"/>
      <c r="I47" s="317">
        <v>746397</v>
      </c>
      <c r="J47" s="318">
        <v>3.541281425612698</v>
      </c>
      <c r="K47" s="78"/>
    </row>
    <row r="48" spans="1:11" ht="12.75" customHeight="1">
      <c r="A48" s="306" t="s">
        <v>107</v>
      </c>
      <c r="B48" s="307">
        <v>156638</v>
      </c>
      <c r="C48" s="308">
        <v>-4.4225864320320225</v>
      </c>
      <c r="D48" s="50">
        <v>74685</v>
      </c>
      <c r="E48" s="309">
        <v>-4.8113688503696155</v>
      </c>
      <c r="F48" s="50">
        <v>0</v>
      </c>
      <c r="G48" s="310" t="s">
        <v>141</v>
      </c>
      <c r="H48" s="78"/>
      <c r="I48" s="311">
        <v>129930</v>
      </c>
      <c r="J48" s="312">
        <v>2.5088757396449703</v>
      </c>
      <c r="K48" s="78"/>
    </row>
    <row r="49" spans="1:11" ht="12.75" customHeight="1">
      <c r="A49" s="299" t="s">
        <v>108</v>
      </c>
      <c r="B49" s="42">
        <v>285532</v>
      </c>
      <c r="C49" s="300">
        <v>-4.878154409927542</v>
      </c>
      <c r="D49" s="38">
        <v>139695</v>
      </c>
      <c r="E49" s="301">
        <v>-4.734789072409607</v>
      </c>
      <c r="F49" s="38">
        <v>0</v>
      </c>
      <c r="G49" s="302" t="s">
        <v>141</v>
      </c>
      <c r="H49" s="78"/>
      <c r="I49" s="305">
        <v>227071</v>
      </c>
      <c r="J49" s="304">
        <v>2.505868544600939</v>
      </c>
      <c r="K49" s="78"/>
    </row>
    <row r="50" spans="1:11" ht="12.75" customHeight="1">
      <c r="A50" s="299" t="s">
        <v>109</v>
      </c>
      <c r="B50" s="42">
        <v>365233</v>
      </c>
      <c r="C50" s="300">
        <v>-4.642886981222716</v>
      </c>
      <c r="D50" s="38">
        <v>169572</v>
      </c>
      <c r="E50" s="301">
        <v>-4.94683206556164</v>
      </c>
      <c r="F50" s="38">
        <v>1</v>
      </c>
      <c r="G50" s="302">
        <v>-50</v>
      </c>
      <c r="H50" s="78"/>
      <c r="I50" s="305">
        <v>293812</v>
      </c>
      <c r="J50" s="304">
        <v>2.3567569074054076</v>
      </c>
      <c r="K50" s="78"/>
    </row>
    <row r="51" spans="1:11" ht="12.75" customHeight="1">
      <c r="A51" s="299" t="s">
        <v>110</v>
      </c>
      <c r="B51" s="42">
        <v>215890</v>
      </c>
      <c r="C51" s="300">
        <v>-5.395634588502342</v>
      </c>
      <c r="D51" s="38">
        <v>109169</v>
      </c>
      <c r="E51" s="301">
        <v>-6.4284428597142345</v>
      </c>
      <c r="F51" s="38">
        <v>0</v>
      </c>
      <c r="G51" s="302">
        <v>-100</v>
      </c>
      <c r="H51" s="78"/>
      <c r="I51" s="305">
        <v>201460</v>
      </c>
      <c r="J51" s="304">
        <v>2.9927507336175783</v>
      </c>
      <c r="K51" s="78"/>
    </row>
    <row r="52" spans="1:11" ht="12.75" customHeight="1">
      <c r="A52" s="313" t="s">
        <v>111</v>
      </c>
      <c r="B52" s="44">
        <v>229571</v>
      </c>
      <c r="C52" s="314">
        <v>-5.411507797531983</v>
      </c>
      <c r="D52" s="68">
        <v>109418</v>
      </c>
      <c r="E52" s="315">
        <v>-6.296940164938213</v>
      </c>
      <c r="F52" s="68">
        <v>0</v>
      </c>
      <c r="G52" s="316" t="s">
        <v>141</v>
      </c>
      <c r="H52" s="78"/>
      <c r="I52" s="317">
        <v>184880</v>
      </c>
      <c r="J52" s="318">
        <v>2.9261123235202424</v>
      </c>
      <c r="K52" s="78"/>
    </row>
    <row r="53" spans="1:11" ht="12.75" customHeight="1">
      <c r="A53" s="299" t="s">
        <v>112</v>
      </c>
      <c r="B53" s="42">
        <v>338867</v>
      </c>
      <c r="C53" s="300">
        <v>-4.760472730849763</v>
      </c>
      <c r="D53" s="38">
        <v>168017</v>
      </c>
      <c r="E53" s="301">
        <v>-4.73822672275959</v>
      </c>
      <c r="F53" s="38">
        <v>0</v>
      </c>
      <c r="G53" s="302" t="s">
        <v>141</v>
      </c>
      <c r="H53" s="78"/>
      <c r="I53" s="305">
        <v>269985</v>
      </c>
      <c r="J53" s="304">
        <v>2.420287930805561</v>
      </c>
      <c r="K53" s="78"/>
    </row>
    <row r="54" spans="1:11" ht="12.75" customHeight="1" thickBot="1">
      <c r="A54" s="359" t="s">
        <v>113</v>
      </c>
      <c r="B54" s="42">
        <v>375564</v>
      </c>
      <c r="C54" s="300">
        <v>-3.2148830401067934</v>
      </c>
      <c r="D54" s="38">
        <v>116988</v>
      </c>
      <c r="E54" s="301">
        <v>-2.6827381398018515</v>
      </c>
      <c r="F54" s="38">
        <v>0</v>
      </c>
      <c r="G54" s="302" t="s">
        <v>141</v>
      </c>
      <c r="H54" s="78"/>
      <c r="I54" s="305">
        <v>153517</v>
      </c>
      <c r="J54" s="304">
        <v>3.9686570904190117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2583745</v>
      </c>
      <c r="C56" s="361" t="str">
        <f>INDEX(A8:A54,MATCH(B56,$B$8:$B$54,0))</f>
        <v>東京都</v>
      </c>
      <c r="D56" s="366">
        <f>LARGE(D8:D54,1)</f>
        <v>839010</v>
      </c>
      <c r="E56" s="323" t="str">
        <f>INDEX(A8:A54,MATCH(D56,$D$8:$D$54,0))</f>
        <v>東京都</v>
      </c>
      <c r="F56" s="372" t="s">
        <v>135</v>
      </c>
      <c r="G56" s="324" t="s">
        <v>135</v>
      </c>
      <c r="I56" s="343">
        <f>LARGE(I8:I54,1)</f>
        <v>1703687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1683785</v>
      </c>
      <c r="C57" s="362" t="str">
        <f>INDEX(A8:A54,MATCH(B57,$B$8:$B$54,0))</f>
        <v>大阪府</v>
      </c>
      <c r="D57" s="367">
        <f>LARGE(D8:D54,2)</f>
        <v>656440</v>
      </c>
      <c r="E57" s="326" t="str">
        <f>INDEX(A8:A54,MATCH(D57,$D$8:$D$54,0))</f>
        <v>神奈川県</v>
      </c>
      <c r="F57" s="373" t="s">
        <v>136</v>
      </c>
      <c r="G57" s="328" t="s">
        <v>136</v>
      </c>
      <c r="I57" s="327">
        <f>LARGE(I8:I54,2)</f>
        <v>1280658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1599532</v>
      </c>
      <c r="C58" s="362" t="str">
        <f>INDEX(A8:A54,MATCH(B58,$B$8:$B$54,0))</f>
        <v>神奈川県</v>
      </c>
      <c r="D58" s="368">
        <f>LARGE(D8:D54,3)</f>
        <v>629125</v>
      </c>
      <c r="E58" s="326" t="str">
        <f>INDEX(A8:A54,MATCH(D58,$D$8:$D$54,0))</f>
        <v>大阪府</v>
      </c>
      <c r="F58" s="374" t="s">
        <v>136</v>
      </c>
      <c r="G58" s="328" t="s">
        <v>136</v>
      </c>
      <c r="I58" s="344">
        <f>LARGE(I8:I54,3)</f>
        <v>1280139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126344</v>
      </c>
      <c r="C59" s="363" t="str">
        <f>INDEX(A8:A54,MATCH(B59,$B$8:$B$54,0))</f>
        <v>福井県</v>
      </c>
      <c r="D59" s="369">
        <f>SMALL(D8:D54,3)</f>
        <v>66162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128313</v>
      </c>
      <c r="J59" s="332" t="str">
        <f>INDEX(A8:A54,MATCH(I59,$I$8:$I$54,0))</f>
        <v>島根県</v>
      </c>
    </row>
    <row r="60" spans="1:10" ht="12.75">
      <c r="A60" s="325" t="s">
        <v>118</v>
      </c>
      <c r="B60" s="344">
        <f>SMALL(B8:B54,2)</f>
        <v>113088</v>
      </c>
      <c r="C60" s="362" t="str">
        <f>INDEX(A8:A54,MATCH(B60,$B$8:$B$54,0))</f>
        <v>島根県</v>
      </c>
      <c r="D60" s="368">
        <f>SMALL(D8:D54,2)</f>
        <v>63860</v>
      </c>
      <c r="E60" s="326" t="str">
        <f>INDEX(A8:A54,MATCH(D60,$D$8:$D$54,0))</f>
        <v>島根県</v>
      </c>
      <c r="F60" s="374" t="s">
        <v>136</v>
      </c>
      <c r="G60" s="328" t="s">
        <v>136</v>
      </c>
      <c r="I60" s="344">
        <f>SMALL(I8:I54,2)</f>
        <v>127869</v>
      </c>
      <c r="J60" s="328" t="str">
        <f>INDEX(A8:A54,MATCH(I60,$I$8:$I$54,0))</f>
        <v>福井県</v>
      </c>
    </row>
    <row r="61" spans="1:11" ht="12.75">
      <c r="A61" s="346" t="s">
        <v>119</v>
      </c>
      <c r="B61" s="347">
        <f>SMALL(B8:B54,1)</f>
        <v>103816</v>
      </c>
      <c r="C61" s="364" t="str">
        <f>INDEX(A8:A54,MATCH(B61,$B$8:$B$54,0))</f>
        <v>鳥取県</v>
      </c>
      <c r="D61" s="370">
        <f>SMALL(D8:D54,1)</f>
        <v>53786</v>
      </c>
      <c r="E61" s="335" t="str">
        <f>INDEX(A8:A54,MATCH(D61,$D$8:$D$54,0))</f>
        <v>鳥取県</v>
      </c>
      <c r="F61" s="376" t="s">
        <v>136</v>
      </c>
      <c r="G61" s="336" t="s">
        <v>136</v>
      </c>
      <c r="I61" s="347">
        <f>SMALL(I8:I54,1)</f>
        <v>96299</v>
      </c>
      <c r="J61" s="336" t="str">
        <f>INDEX(A8:A54,MATCH(I61,$I$8:$I$54,0))</f>
        <v>鳥取県</v>
      </c>
      <c r="K61" s="78"/>
    </row>
    <row r="62" spans="1:11" ht="13.5" thickBot="1">
      <c r="A62" s="337" t="s">
        <v>120</v>
      </c>
      <c r="B62" s="338">
        <f>IF(B61=0,0,B56/B61)</f>
        <v>24.887734067966402</v>
      </c>
      <c r="C62" s="365"/>
      <c r="D62" s="371">
        <f>IF(D61=0,0,D56/D61)</f>
        <v>15.599040642546388</v>
      </c>
      <c r="E62" s="339"/>
      <c r="F62" s="377" t="s">
        <v>136</v>
      </c>
      <c r="G62" s="378" t="s">
        <v>136</v>
      </c>
      <c r="H62" s="340"/>
      <c r="I62" s="338">
        <f>IF(I61=0,0,I56/I61)</f>
        <v>17.691637504023927</v>
      </c>
      <c r="J62" s="341"/>
      <c r="K62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1" sqref="A1:K1"/>
    </sheetView>
  </sheetViews>
  <sheetFormatPr defaultColWidth="10.375" defaultRowHeight="15.75" customHeight="1"/>
  <cols>
    <col min="1" max="1" width="10.125" style="8" customWidth="1"/>
    <col min="2" max="2" width="14.625" style="155" customWidth="1"/>
    <col min="3" max="3" width="12.125" style="155" customWidth="1"/>
    <col min="4" max="4" width="10.625" style="155" customWidth="1"/>
    <col min="5" max="5" width="12.125" style="155" customWidth="1"/>
    <col min="6" max="6" width="10.625" style="155" customWidth="1"/>
    <col min="7" max="7" width="12.125" style="155" customWidth="1"/>
    <col min="8" max="8" width="10.625" style="155" customWidth="1"/>
    <col min="9" max="9" width="2.125" style="155" customWidth="1"/>
    <col min="10" max="10" width="14.375" style="155" customWidth="1"/>
    <col min="11" max="11" width="10.625" style="155" customWidth="1"/>
    <col min="12" max="12" width="14.50390625" style="155" customWidth="1"/>
    <col min="13" max="16384" width="10.375" style="155" customWidth="1"/>
  </cols>
  <sheetData>
    <row r="1" spans="1:11" s="152" customFormat="1" ht="15.75" customHeight="1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0" ht="15.75" customHeight="1">
      <c r="A2" s="153"/>
      <c r="B2" s="154"/>
      <c r="C2" s="154"/>
      <c r="D2" s="154"/>
      <c r="E2" s="154"/>
      <c r="F2" s="154"/>
      <c r="G2" s="154"/>
      <c r="H2" s="154"/>
      <c r="J2" s="154"/>
    </row>
    <row r="3" spans="1:10" ht="15.75" customHeight="1">
      <c r="A3" s="153" t="s">
        <v>30</v>
      </c>
      <c r="B3" s="154"/>
      <c r="C3" s="154"/>
      <c r="D3" s="154"/>
      <c r="E3" s="154"/>
      <c r="F3" s="154"/>
      <c r="G3" s="154"/>
      <c r="H3" s="154"/>
      <c r="J3" s="154"/>
    </row>
    <row r="4" spans="1:10" ht="15.75" customHeight="1" thickBot="1">
      <c r="A4" s="153" t="s">
        <v>31</v>
      </c>
      <c r="B4" s="154"/>
      <c r="C4" s="154"/>
      <c r="D4" s="154"/>
      <c r="E4" s="154"/>
      <c r="F4" s="154"/>
      <c r="G4" s="154"/>
      <c r="H4" s="154"/>
      <c r="J4" s="78"/>
    </row>
    <row r="5" spans="1:11" s="78" customFormat="1" ht="15.75" customHeight="1">
      <c r="A5" s="156"/>
      <c r="B5" s="157"/>
      <c r="C5" s="10" t="s">
        <v>2</v>
      </c>
      <c r="D5" s="11"/>
      <c r="E5" s="12" t="s">
        <v>3</v>
      </c>
      <c r="F5" s="11"/>
      <c r="G5" s="12" t="s">
        <v>4</v>
      </c>
      <c r="H5" s="13"/>
      <c r="J5" s="158" t="s">
        <v>5</v>
      </c>
      <c r="K5" s="13"/>
    </row>
    <row r="6" spans="1:11" ht="25.5" customHeight="1" thickBot="1">
      <c r="A6" s="159"/>
      <c r="B6" s="160"/>
      <c r="C6" s="161"/>
      <c r="D6" s="162" t="s">
        <v>6</v>
      </c>
      <c r="E6" s="163"/>
      <c r="F6" s="162" t="s">
        <v>6</v>
      </c>
      <c r="G6" s="163"/>
      <c r="H6" s="164" t="s">
        <v>6</v>
      </c>
      <c r="J6" s="165"/>
      <c r="K6" s="164" t="s">
        <v>6</v>
      </c>
    </row>
    <row r="7" spans="1:11" ht="15.75" customHeight="1">
      <c r="A7" s="389" t="s">
        <v>32</v>
      </c>
      <c r="B7" s="166" t="s">
        <v>33</v>
      </c>
      <c r="C7" s="167">
        <v>8585.99556574</v>
      </c>
      <c r="D7" s="168">
        <v>-1.4099658813297562</v>
      </c>
      <c r="E7" s="169">
        <v>4964.5288597</v>
      </c>
      <c r="F7" s="170">
        <v>-2.7703156755380323</v>
      </c>
      <c r="G7" s="169">
        <v>0.012253300000000002</v>
      </c>
      <c r="H7" s="171">
        <v>-60.02316400769958</v>
      </c>
      <c r="J7" s="172">
        <v>15344.919437909999</v>
      </c>
      <c r="K7" s="171">
        <v>4.959839877509694</v>
      </c>
    </row>
    <row r="8" spans="1:12" ht="15.75" customHeight="1">
      <c r="A8" s="390"/>
      <c r="B8" s="173" t="s">
        <v>34</v>
      </c>
      <c r="C8" s="167">
        <v>3095.1334847</v>
      </c>
      <c r="D8" s="168">
        <v>-0.3849107934260089</v>
      </c>
      <c r="E8" s="169">
        <v>1865.0958057</v>
      </c>
      <c r="F8" s="170">
        <v>-0.6545941941490734</v>
      </c>
      <c r="G8" s="169">
        <v>0.0057301</v>
      </c>
      <c r="H8" s="171">
        <v>-76.91151583528084</v>
      </c>
      <c r="J8" s="172">
        <v>7370.8670443</v>
      </c>
      <c r="K8" s="171">
        <v>7.228109824066582</v>
      </c>
      <c r="L8" s="174"/>
    </row>
    <row r="9" spans="1:12" ht="15.75" customHeight="1">
      <c r="A9" s="390"/>
      <c r="B9" s="173" t="s">
        <v>35</v>
      </c>
      <c r="C9" s="167">
        <v>3099.5124443</v>
      </c>
      <c r="D9" s="168">
        <v>-3.211286127430049</v>
      </c>
      <c r="E9" s="169">
        <v>1790.8837812</v>
      </c>
      <c r="F9" s="170">
        <v>-4.716923703389038</v>
      </c>
      <c r="G9" s="169">
        <v>0.0029588</v>
      </c>
      <c r="H9" s="171">
        <v>-4098.378378378378</v>
      </c>
      <c r="J9" s="172">
        <v>4472.5031601</v>
      </c>
      <c r="K9" s="171">
        <v>2.4100699944252053</v>
      </c>
      <c r="L9" s="174"/>
    </row>
    <row r="10" spans="1:12" ht="15.75" customHeight="1">
      <c r="A10" s="390"/>
      <c r="B10" s="173" t="s">
        <v>36</v>
      </c>
      <c r="C10" s="167">
        <v>597.5077128</v>
      </c>
      <c r="D10" s="168">
        <v>-2.891481634441444</v>
      </c>
      <c r="E10" s="169">
        <v>312.91854049999995</v>
      </c>
      <c r="F10" s="170">
        <v>-4.665842011589129</v>
      </c>
      <c r="G10" s="169">
        <v>0.0003706</v>
      </c>
      <c r="H10" s="171">
        <v>-79.2833584884566</v>
      </c>
      <c r="J10" s="172">
        <v>605.7205863</v>
      </c>
      <c r="K10" s="171">
        <v>2.5322364741452983</v>
      </c>
      <c r="L10" s="174"/>
    </row>
    <row r="11" spans="1:11" ht="15.75" customHeight="1">
      <c r="A11" s="390"/>
      <c r="B11" s="175" t="s">
        <v>37</v>
      </c>
      <c r="C11" s="176">
        <v>1536.7861658</v>
      </c>
      <c r="D11" s="177">
        <v>-0.22095683026466134</v>
      </c>
      <c r="E11" s="178">
        <v>881.0542860999999</v>
      </c>
      <c r="F11" s="179">
        <v>-3.213318910854774</v>
      </c>
      <c r="G11" s="178">
        <v>0.0018799</v>
      </c>
      <c r="H11" s="180">
        <v>154.21230561189992</v>
      </c>
      <c r="J11" s="181">
        <v>2349.9960428</v>
      </c>
      <c r="K11" s="180">
        <v>2.3547015091032697</v>
      </c>
    </row>
    <row r="12" spans="1:11" ht="15.75" customHeight="1">
      <c r="A12" s="390"/>
      <c r="B12" s="182" t="s">
        <v>38</v>
      </c>
      <c r="C12" s="183">
        <v>136.84621754</v>
      </c>
      <c r="D12" s="184">
        <v>-1.0374327294230161</v>
      </c>
      <c r="E12" s="185">
        <v>70.2900939</v>
      </c>
      <c r="F12" s="186">
        <v>-1.535329249112027</v>
      </c>
      <c r="G12" s="185">
        <v>0.000143</v>
      </c>
      <c r="H12" s="187">
        <v>-84.96793861032272</v>
      </c>
      <c r="J12" s="188">
        <v>343.92758611</v>
      </c>
      <c r="K12" s="187">
        <v>6.493921890721172</v>
      </c>
    </row>
    <row r="13" spans="1:11" ht="15.75" customHeight="1">
      <c r="A13" s="391"/>
      <c r="B13" s="173" t="s">
        <v>39</v>
      </c>
      <c r="C13" s="189">
        <v>120.2095406</v>
      </c>
      <c r="D13" s="168">
        <v>13.861368890832384</v>
      </c>
      <c r="E13" s="169">
        <v>44.286352300000004</v>
      </c>
      <c r="F13" s="170">
        <v>13.175972288222685</v>
      </c>
      <c r="G13" s="169">
        <v>0.0011709</v>
      </c>
      <c r="H13" s="171">
        <v>-51.76121616611049</v>
      </c>
      <c r="J13" s="172">
        <v>201.9050183</v>
      </c>
      <c r="K13" s="171">
        <v>19.544619202047354</v>
      </c>
    </row>
    <row r="14" spans="1:11" ht="15.75" customHeight="1">
      <c r="A14" s="387" t="s">
        <v>40</v>
      </c>
      <c r="B14" s="190" t="s">
        <v>33</v>
      </c>
      <c r="C14" s="191">
        <v>3694.2891</v>
      </c>
      <c r="D14" s="192">
        <v>-2.0223222043220543</v>
      </c>
      <c r="E14" s="193">
        <v>2057.8285999999994</v>
      </c>
      <c r="F14" s="194">
        <v>-5.220828301704606</v>
      </c>
      <c r="G14" s="193">
        <v>0.0026999999999999997</v>
      </c>
      <c r="H14" s="195">
        <v>-3.571428571428581</v>
      </c>
      <c r="J14" s="196">
        <v>4790.1267</v>
      </c>
      <c r="K14" s="195">
        <v>2.188497591487216</v>
      </c>
    </row>
    <row r="15" spans="1:11" ht="15.75" customHeight="1">
      <c r="A15" s="392"/>
      <c r="B15" s="173" t="s">
        <v>41</v>
      </c>
      <c r="C15" s="167">
        <v>49.698</v>
      </c>
      <c r="D15" s="168">
        <v>-1.6673690708676387</v>
      </c>
      <c r="E15" s="169">
        <v>28.0484</v>
      </c>
      <c r="F15" s="170">
        <v>-2.5542322711544037</v>
      </c>
      <c r="G15" s="169">
        <v>0.0002</v>
      </c>
      <c r="H15" s="171">
        <v>-50</v>
      </c>
      <c r="J15" s="172">
        <v>118.7393</v>
      </c>
      <c r="K15" s="171">
        <v>6.457796326762985</v>
      </c>
    </row>
    <row r="16" spans="1:12" ht="15.75" customHeight="1">
      <c r="A16" s="392"/>
      <c r="B16" s="173" t="s">
        <v>128</v>
      </c>
      <c r="C16" s="167">
        <v>1894.9992</v>
      </c>
      <c r="D16" s="168">
        <v>-2.8360701783315254</v>
      </c>
      <c r="E16" s="169">
        <v>1066.7096000000001</v>
      </c>
      <c r="F16" s="170">
        <v>-5.922830780975462</v>
      </c>
      <c r="G16" s="169">
        <v>0.0011</v>
      </c>
      <c r="H16" s="171">
        <v>-8.33333333333332</v>
      </c>
      <c r="J16" s="172">
        <v>2475.3853</v>
      </c>
      <c r="K16" s="171">
        <v>1.4760020988939733</v>
      </c>
      <c r="L16" s="174"/>
    </row>
    <row r="17" spans="1:11" ht="15.75" customHeight="1">
      <c r="A17" s="392"/>
      <c r="B17" s="173" t="s">
        <v>42</v>
      </c>
      <c r="C17" s="167">
        <v>454.47</v>
      </c>
      <c r="D17" s="168">
        <v>-1.8338305326227988</v>
      </c>
      <c r="E17" s="169">
        <v>237.37220000000002</v>
      </c>
      <c r="F17" s="170">
        <v>-3.2374413048414157</v>
      </c>
      <c r="G17" s="169">
        <v>0</v>
      </c>
      <c r="H17" s="171">
        <v>-100</v>
      </c>
      <c r="J17" s="172">
        <v>428.3037</v>
      </c>
      <c r="K17" s="171">
        <v>5.483155719425604</v>
      </c>
    </row>
    <row r="18" spans="1:12" ht="15.75" customHeight="1">
      <c r="A18" s="392"/>
      <c r="B18" s="175" t="s">
        <v>37</v>
      </c>
      <c r="C18" s="176">
        <v>1280.8285</v>
      </c>
      <c r="D18" s="177">
        <v>-1.0003472794676798</v>
      </c>
      <c r="E18" s="178">
        <v>721.4497</v>
      </c>
      <c r="F18" s="179">
        <v>-4.973267505006219</v>
      </c>
      <c r="G18" s="178">
        <v>0.0013</v>
      </c>
      <c r="H18" s="180">
        <v>116.66666666666667</v>
      </c>
      <c r="J18" s="181">
        <v>1752.3691</v>
      </c>
      <c r="K18" s="180">
        <v>2.0774680520259414</v>
      </c>
      <c r="L18" s="197"/>
    </row>
    <row r="19" spans="1:11" ht="15.75" customHeight="1">
      <c r="A19" s="392"/>
      <c r="B19" s="182" t="s">
        <v>38</v>
      </c>
      <c r="C19" s="198">
        <v>47.2675</v>
      </c>
      <c r="D19" s="184">
        <v>-0.9799875563786212</v>
      </c>
      <c r="E19" s="185">
        <v>26.9044</v>
      </c>
      <c r="F19" s="186">
        <v>-1.888251125000903</v>
      </c>
      <c r="G19" s="185">
        <v>0.0001</v>
      </c>
      <c r="H19" s="187">
        <v>-75</v>
      </c>
      <c r="J19" s="188">
        <v>112.1186</v>
      </c>
      <c r="K19" s="187">
        <v>7.198919966000353</v>
      </c>
    </row>
    <row r="20" spans="1:11" ht="15.75" customHeight="1">
      <c r="A20" s="393"/>
      <c r="B20" s="173" t="s">
        <v>39</v>
      </c>
      <c r="C20" s="167">
        <v>14.2934</v>
      </c>
      <c r="D20" s="168">
        <v>10.297941954949883</v>
      </c>
      <c r="E20" s="169">
        <v>4.2486999999999995</v>
      </c>
      <c r="F20" s="170">
        <v>5.928843900371465</v>
      </c>
      <c r="G20" s="169">
        <v>0.0001</v>
      </c>
      <c r="H20" s="171">
        <v>-50</v>
      </c>
      <c r="J20" s="172">
        <v>15.3293</v>
      </c>
      <c r="K20" s="171">
        <v>10.453579277299413</v>
      </c>
    </row>
    <row r="21" spans="1:11" ht="15.75" customHeight="1">
      <c r="A21" s="387" t="s">
        <v>43</v>
      </c>
      <c r="B21" s="190" t="s">
        <v>33</v>
      </c>
      <c r="C21" s="191">
        <v>4401.8173</v>
      </c>
      <c r="D21" s="192">
        <v>-3.0148496993864287</v>
      </c>
      <c r="E21" s="193">
        <v>2408.2066</v>
      </c>
      <c r="F21" s="194">
        <v>-5.223224237096676</v>
      </c>
      <c r="G21" s="193">
        <v>0.009399999999999999</v>
      </c>
      <c r="H21" s="195">
        <v>-24.800000000000015</v>
      </c>
      <c r="J21" s="196">
        <v>6987.9994</v>
      </c>
      <c r="K21" s="195">
        <v>2.488051663838219</v>
      </c>
    </row>
    <row r="22" spans="1:11" ht="15.75" customHeight="1">
      <c r="A22" s="394"/>
      <c r="B22" s="173" t="s">
        <v>41</v>
      </c>
      <c r="C22" s="167">
        <v>777.9272</v>
      </c>
      <c r="D22" s="168">
        <v>-0.9904805783817144</v>
      </c>
      <c r="E22" s="169">
        <v>402.60499999999996</v>
      </c>
      <c r="F22" s="170">
        <v>-1.6895224699895586</v>
      </c>
      <c r="G22" s="169">
        <v>0.0052</v>
      </c>
      <c r="H22" s="171">
        <v>-21.212121212121215</v>
      </c>
      <c r="J22" s="172">
        <v>2024.5696</v>
      </c>
      <c r="K22" s="171">
        <v>6.013644369308575</v>
      </c>
    </row>
    <row r="23" spans="1:12" ht="15.75" customHeight="1">
      <c r="A23" s="394"/>
      <c r="B23" s="173" t="s">
        <v>128</v>
      </c>
      <c r="C23" s="167">
        <v>2787.4794</v>
      </c>
      <c r="D23" s="168">
        <v>-3.8807598134676384</v>
      </c>
      <c r="E23" s="169">
        <v>1580.4297</v>
      </c>
      <c r="F23" s="170">
        <v>-6.413847079523227</v>
      </c>
      <c r="G23" s="169">
        <v>0.0022</v>
      </c>
      <c r="H23" s="171">
        <v>-18.51851851851852</v>
      </c>
      <c r="J23" s="172">
        <v>4076.4802</v>
      </c>
      <c r="K23" s="171">
        <v>0.2634236565275455</v>
      </c>
      <c r="L23" s="174"/>
    </row>
    <row r="24" spans="1:11" ht="15.75" customHeight="1">
      <c r="A24" s="394"/>
      <c r="B24" s="173" t="s">
        <v>42</v>
      </c>
      <c r="C24" s="167">
        <v>733.1311</v>
      </c>
      <c r="D24" s="168">
        <v>-3.6947667399926845</v>
      </c>
      <c r="E24" s="169">
        <v>389.3326</v>
      </c>
      <c r="F24" s="170">
        <v>-5.06981770444731</v>
      </c>
      <c r="G24" s="169">
        <v>0.0007</v>
      </c>
      <c r="H24" s="171">
        <v>39.99999999999999</v>
      </c>
      <c r="J24" s="172">
        <v>733.044</v>
      </c>
      <c r="K24" s="171">
        <v>3.1782191888989737</v>
      </c>
    </row>
    <row r="25" spans="1:11" ht="15.75" customHeight="1">
      <c r="A25" s="199" t="s">
        <v>44</v>
      </c>
      <c r="B25" s="175" t="s">
        <v>37</v>
      </c>
      <c r="C25" s="176">
        <v>1497.413</v>
      </c>
      <c r="D25" s="177">
        <v>-1.2268502852417602</v>
      </c>
      <c r="E25" s="178">
        <v>833.3268999999999</v>
      </c>
      <c r="F25" s="179">
        <v>-5.187583831415253</v>
      </c>
      <c r="G25" s="178">
        <v>0.0016</v>
      </c>
      <c r="H25" s="180">
        <v>23.076923076923087</v>
      </c>
      <c r="J25" s="181">
        <v>2179.6963</v>
      </c>
      <c r="K25" s="180">
        <v>1.1996052665483943</v>
      </c>
    </row>
    <row r="26" spans="1:11" ht="15.75" customHeight="1">
      <c r="A26" s="200" t="s">
        <v>45</v>
      </c>
      <c r="B26" s="182" t="s">
        <v>38</v>
      </c>
      <c r="C26" s="198">
        <v>2059.4649</v>
      </c>
      <c r="D26" s="184">
        <v>-1.0578796046763779</v>
      </c>
      <c r="E26" s="185">
        <v>1043.2550999999999</v>
      </c>
      <c r="F26" s="186">
        <v>-1.5479428268365876</v>
      </c>
      <c r="G26" s="185">
        <v>0.0009</v>
      </c>
      <c r="H26" s="187">
        <v>-94.26751592356688</v>
      </c>
      <c r="J26" s="188">
        <v>5049.1972</v>
      </c>
      <c r="K26" s="187">
        <v>6.400241931508938</v>
      </c>
    </row>
    <row r="27" spans="1:11" ht="15.75" customHeight="1">
      <c r="A27" s="201"/>
      <c r="B27" s="173" t="s">
        <v>39</v>
      </c>
      <c r="C27" s="167">
        <v>103.2796</v>
      </c>
      <c r="D27" s="168">
        <v>12.67537409503695</v>
      </c>
      <c r="E27" s="169">
        <v>35.839299999999994</v>
      </c>
      <c r="F27" s="170">
        <v>10.164604626143074</v>
      </c>
      <c r="G27" s="169">
        <v>0.0013</v>
      </c>
      <c r="H27" s="171">
        <v>-51.851851851851855</v>
      </c>
      <c r="J27" s="172">
        <v>153.9056</v>
      </c>
      <c r="K27" s="171">
        <v>16.246587882697174</v>
      </c>
    </row>
    <row r="28" spans="1:11" ht="15.75" customHeight="1" thickBot="1">
      <c r="A28" s="382" t="s">
        <v>15</v>
      </c>
      <c r="B28" s="383"/>
      <c r="C28" s="202">
        <v>2637.6723</v>
      </c>
      <c r="D28" s="203">
        <v>-4.940945965187843</v>
      </c>
      <c r="E28" s="204">
        <v>1074.2437</v>
      </c>
      <c r="F28" s="203">
        <v>-6.8008574458157725</v>
      </c>
      <c r="G28" s="204">
        <v>0.0008</v>
      </c>
      <c r="H28" s="205">
        <v>-52.94117647058823</v>
      </c>
      <c r="J28" s="202">
        <v>1944.3661</v>
      </c>
      <c r="K28" s="205">
        <v>3.4921601618602103</v>
      </c>
    </row>
    <row r="29" spans="1:11" ht="15.75" customHeight="1">
      <c r="A29" s="14"/>
      <c r="B29" s="206"/>
      <c r="C29" s="207"/>
      <c r="D29" s="208"/>
      <c r="E29" s="207"/>
      <c r="F29" s="208"/>
      <c r="G29" s="207"/>
      <c r="H29" s="208"/>
      <c r="J29" s="207"/>
      <c r="K29" s="208"/>
    </row>
    <row r="30" spans="1:11" s="209" customFormat="1" ht="15.75" customHeight="1" thickBot="1">
      <c r="A30" s="153" t="s">
        <v>46</v>
      </c>
      <c r="B30" s="206"/>
      <c r="C30" s="207"/>
      <c r="D30" s="208"/>
      <c r="E30" s="207"/>
      <c r="F30" s="208"/>
      <c r="G30" s="207"/>
      <c r="H30" s="208"/>
      <c r="J30" s="207"/>
      <c r="K30" s="208"/>
    </row>
    <row r="31" spans="1:11" s="78" customFormat="1" ht="15.75" customHeight="1">
      <c r="A31" s="156"/>
      <c r="B31" s="210"/>
      <c r="C31" s="10" t="s">
        <v>2</v>
      </c>
      <c r="D31" s="11"/>
      <c r="E31" s="12" t="s">
        <v>3</v>
      </c>
      <c r="F31" s="11"/>
      <c r="G31" s="12" t="s">
        <v>4</v>
      </c>
      <c r="H31" s="13"/>
      <c r="J31" s="158" t="s">
        <v>5</v>
      </c>
      <c r="K31" s="13"/>
    </row>
    <row r="32" spans="1:11" ht="23.25" customHeight="1" thickBot="1">
      <c r="A32" s="159"/>
      <c r="B32" s="211"/>
      <c r="C32" s="161"/>
      <c r="D32" s="162" t="s">
        <v>6</v>
      </c>
      <c r="E32" s="163"/>
      <c r="F32" s="162" t="s">
        <v>6</v>
      </c>
      <c r="G32" s="163"/>
      <c r="H32" s="164" t="s">
        <v>6</v>
      </c>
      <c r="J32" s="165"/>
      <c r="K32" s="164" t="s">
        <v>6</v>
      </c>
    </row>
    <row r="33" spans="1:11" ht="15.75" customHeight="1">
      <c r="A33" s="389" t="s">
        <v>47</v>
      </c>
      <c r="B33" s="190" t="s">
        <v>33</v>
      </c>
      <c r="C33" s="191">
        <v>32551.411203506974</v>
      </c>
      <c r="D33" s="192">
        <v>3.714512120607672</v>
      </c>
      <c r="E33" s="193">
        <v>46214.177096872896</v>
      </c>
      <c r="F33" s="194">
        <v>4.324655420444946</v>
      </c>
      <c r="G33" s="193">
        <v>153166.25</v>
      </c>
      <c r="H33" s="195">
        <v>-15.04922351636162</v>
      </c>
      <c r="J33" s="196">
        <v>78919.90833367234</v>
      </c>
      <c r="K33" s="195">
        <v>1.418155455789162</v>
      </c>
    </row>
    <row r="34" spans="1:11" ht="15.75" customHeight="1">
      <c r="A34" s="390"/>
      <c r="B34" s="173" t="s">
        <v>34</v>
      </c>
      <c r="C34" s="167">
        <v>11734.336690346256</v>
      </c>
      <c r="D34" s="168">
        <v>4.792847160138301</v>
      </c>
      <c r="E34" s="169">
        <v>17361.943157776954</v>
      </c>
      <c r="F34" s="170">
        <v>6.594763731966063</v>
      </c>
      <c r="G34" s="169">
        <v>71626.25</v>
      </c>
      <c r="H34" s="171">
        <v>-50.9369711499718</v>
      </c>
      <c r="J34" s="172">
        <v>37908.843629293886</v>
      </c>
      <c r="K34" s="171">
        <v>3.609886639107166</v>
      </c>
    </row>
    <row r="35" spans="1:11" ht="15.75" customHeight="1">
      <c r="A35" s="390"/>
      <c r="B35" s="173" t="s">
        <v>35</v>
      </c>
      <c r="C35" s="167">
        <v>11750.938296239452</v>
      </c>
      <c r="D35" s="168">
        <v>1.8195634864243055</v>
      </c>
      <c r="E35" s="169">
        <v>16671.112720512116</v>
      </c>
      <c r="F35" s="170">
        <v>2.236000981677687</v>
      </c>
      <c r="G35" s="169">
        <v>36985</v>
      </c>
      <c r="H35" s="171">
        <v>-8596.554054054053</v>
      </c>
      <c r="J35" s="172">
        <v>23002.371621784605</v>
      </c>
      <c r="K35" s="171">
        <v>-1.0455769458697386</v>
      </c>
    </row>
    <row r="36" spans="1:11" ht="15.75" customHeight="1">
      <c r="A36" s="390"/>
      <c r="B36" s="173" t="s">
        <v>36</v>
      </c>
      <c r="C36" s="167">
        <v>2265.2841021987456</v>
      </c>
      <c r="D36" s="168">
        <v>2.155990664493515</v>
      </c>
      <c r="E36" s="169">
        <v>2912.9194846569726</v>
      </c>
      <c r="F36" s="170">
        <v>2.2908101681143416</v>
      </c>
      <c r="G36" s="169">
        <v>4632.5</v>
      </c>
      <c r="H36" s="171">
        <v>-55.97713678797027</v>
      </c>
      <c r="J36" s="172">
        <v>3115.259962102816</v>
      </c>
      <c r="K36" s="171">
        <v>-0.9275327582433303</v>
      </c>
    </row>
    <row r="37" spans="1:11" ht="15.75" customHeight="1">
      <c r="A37" s="390"/>
      <c r="B37" s="175" t="s">
        <v>37</v>
      </c>
      <c r="C37" s="176">
        <v>5826.296791303453</v>
      </c>
      <c r="D37" s="177">
        <v>4.965323064539064</v>
      </c>
      <c r="E37" s="178">
        <v>8201.62395273996</v>
      </c>
      <c r="F37" s="179">
        <v>3.8493256875998236</v>
      </c>
      <c r="G37" s="178">
        <v>23498.75</v>
      </c>
      <c r="H37" s="180">
        <v>440.20114942528727</v>
      </c>
      <c r="J37" s="181">
        <v>12086.18090389459</v>
      </c>
      <c r="K37" s="180">
        <v>-1.099077119443617</v>
      </c>
    </row>
    <row r="38" spans="1:11" ht="15.75" customHeight="1">
      <c r="A38" s="390"/>
      <c r="B38" s="182" t="s">
        <v>38</v>
      </c>
      <c r="C38" s="183">
        <v>518.8143255703144</v>
      </c>
      <c r="D38" s="184">
        <v>4.106408669220833</v>
      </c>
      <c r="E38" s="185">
        <v>654.3216767294051</v>
      </c>
      <c r="F38" s="186">
        <v>5.649760343709673</v>
      </c>
      <c r="G38" s="185">
        <v>1787.5000000000002</v>
      </c>
      <c r="H38" s="187">
        <v>-68.05686954693577</v>
      </c>
      <c r="J38" s="188">
        <v>1768.8417120109223</v>
      </c>
      <c r="K38" s="187">
        <v>2.900472580885602</v>
      </c>
    </row>
    <row r="39" spans="1:11" ht="15.75" customHeight="1">
      <c r="A39" s="391"/>
      <c r="B39" s="173" t="s">
        <v>39</v>
      </c>
      <c r="C39" s="189">
        <v>455.7409978487471</v>
      </c>
      <c r="D39" s="168">
        <v>19.77961494244886</v>
      </c>
      <c r="E39" s="169">
        <v>412.2561044574895</v>
      </c>
      <c r="F39" s="170">
        <v>21.43456386674836</v>
      </c>
      <c r="G39" s="169">
        <v>14636.249999999998</v>
      </c>
      <c r="H39" s="171">
        <v>2.5074156470151907</v>
      </c>
      <c r="J39" s="172">
        <v>1038.4105045855304</v>
      </c>
      <c r="K39" s="171">
        <v>15.510797160945643</v>
      </c>
    </row>
    <row r="40" spans="1:11" ht="15.75" customHeight="1">
      <c r="A40" s="387" t="s">
        <v>48</v>
      </c>
      <c r="B40" s="190" t="s">
        <v>33</v>
      </c>
      <c r="C40" s="212">
        <v>1.6688264497451026</v>
      </c>
      <c r="D40" s="192">
        <v>2.0262102178042336</v>
      </c>
      <c r="E40" s="213">
        <v>2.241769348984779</v>
      </c>
      <c r="F40" s="194">
        <v>1.6927550677860461</v>
      </c>
      <c r="G40" s="213">
        <v>11.749999999999998</v>
      </c>
      <c r="H40" s="195">
        <v>59.79999999999996</v>
      </c>
      <c r="J40" s="214">
        <v>3.5939730691663465</v>
      </c>
      <c r="K40" s="195">
        <v>-0.9702266301636655</v>
      </c>
    </row>
    <row r="41" spans="1:11" ht="15.75" customHeight="1">
      <c r="A41" s="388"/>
      <c r="B41" s="173" t="s">
        <v>41</v>
      </c>
      <c r="C41" s="215">
        <v>0.2949294345624359</v>
      </c>
      <c r="D41" s="168">
        <v>4.155801282599961</v>
      </c>
      <c r="E41" s="216">
        <v>0.37477994983819773</v>
      </c>
      <c r="F41" s="170">
        <v>5.484315451566056</v>
      </c>
      <c r="G41" s="216">
        <v>6.499999999999999</v>
      </c>
      <c r="H41" s="171">
        <v>67.42424242424241</v>
      </c>
      <c r="J41" s="217">
        <v>1.0412491762739537</v>
      </c>
      <c r="K41" s="171">
        <v>2.4364011761903357</v>
      </c>
    </row>
    <row r="42" spans="1:11" ht="15.75" customHeight="1">
      <c r="A42" s="388"/>
      <c r="B42" s="173" t="s">
        <v>128</v>
      </c>
      <c r="C42" s="215">
        <v>1.0567951902137351</v>
      </c>
      <c r="D42" s="168">
        <v>1.1152921333847494</v>
      </c>
      <c r="E42" s="216">
        <v>1.4712022048628257</v>
      </c>
      <c r="F42" s="170">
        <v>0.4152509944686953</v>
      </c>
      <c r="G42" s="216">
        <v>2.75</v>
      </c>
      <c r="H42" s="171">
        <v>73.14814814814814</v>
      </c>
      <c r="J42" s="217">
        <v>2.0965600048262516</v>
      </c>
      <c r="K42" s="171">
        <v>-3.119788494397037</v>
      </c>
    </row>
    <row r="43" spans="1:11" ht="15.75" customHeight="1">
      <c r="A43" s="388"/>
      <c r="B43" s="173" t="s">
        <v>42</v>
      </c>
      <c r="C43" s="215">
        <v>0.2779462407062469</v>
      </c>
      <c r="D43" s="168">
        <v>1.3109526891975785</v>
      </c>
      <c r="E43" s="216">
        <v>0.3624248389820671</v>
      </c>
      <c r="F43" s="170">
        <v>1.8573558660822096</v>
      </c>
      <c r="G43" s="216">
        <v>0.875</v>
      </c>
      <c r="H43" s="171">
        <v>197.5</v>
      </c>
      <c r="J43" s="217">
        <v>0.37700924738401886</v>
      </c>
      <c r="K43" s="171">
        <v>-0.30334758929588707</v>
      </c>
    </row>
    <row r="44" spans="1:11" ht="15.75" customHeight="1">
      <c r="A44" s="199" t="s">
        <v>49</v>
      </c>
      <c r="B44" s="175" t="s">
        <v>37</v>
      </c>
      <c r="C44" s="218">
        <v>0.5677024397609968</v>
      </c>
      <c r="D44" s="177">
        <v>3.907145634529368</v>
      </c>
      <c r="E44" s="219">
        <v>0.7757335695801613</v>
      </c>
      <c r="F44" s="179">
        <v>1.7309961982349626</v>
      </c>
      <c r="G44" s="219">
        <v>2</v>
      </c>
      <c r="H44" s="180">
        <v>161.53846153846152</v>
      </c>
      <c r="J44" s="220">
        <v>1.1210318365455971</v>
      </c>
      <c r="K44" s="180">
        <v>-2.21519667936807</v>
      </c>
    </row>
    <row r="45" spans="1:11" ht="15.75" customHeight="1">
      <c r="A45" s="200" t="s">
        <v>50</v>
      </c>
      <c r="B45" s="182" t="s">
        <v>38</v>
      </c>
      <c r="C45" s="221">
        <v>0.7807887659130363</v>
      </c>
      <c r="D45" s="184">
        <v>4.084899013501047</v>
      </c>
      <c r="E45" s="222">
        <v>0.971153100548786</v>
      </c>
      <c r="F45" s="186">
        <v>5.636226337517267</v>
      </c>
      <c r="G45" s="222">
        <v>1.125</v>
      </c>
      <c r="H45" s="187">
        <v>-87.81847133757962</v>
      </c>
      <c r="J45" s="223">
        <v>2.5968346187479816</v>
      </c>
      <c r="K45" s="187">
        <v>2.8099536864440062</v>
      </c>
    </row>
    <row r="46" spans="1:11" ht="15.75" customHeight="1">
      <c r="A46" s="224" t="s">
        <v>51</v>
      </c>
      <c r="B46" s="173" t="s">
        <v>39</v>
      </c>
      <c r="C46" s="225">
        <v>0.03915558426268494</v>
      </c>
      <c r="D46" s="168">
        <v>18.531974927683816</v>
      </c>
      <c r="E46" s="216">
        <v>0.03336235530168806</v>
      </c>
      <c r="F46" s="170">
        <v>18.20345295783752</v>
      </c>
      <c r="G46" s="216">
        <v>1.6249999999999998</v>
      </c>
      <c r="H46" s="171">
        <v>2.3148148148147922</v>
      </c>
      <c r="J46" s="217">
        <v>0.07915464068212257</v>
      </c>
      <c r="K46" s="171">
        <v>12.324052083645013</v>
      </c>
    </row>
    <row r="47" spans="1:11" ht="15.75" customHeight="1">
      <c r="A47" s="387" t="s">
        <v>52</v>
      </c>
      <c r="B47" s="190" t="s">
        <v>33</v>
      </c>
      <c r="C47" s="191">
        <v>19505.57004203696</v>
      </c>
      <c r="D47" s="192">
        <v>1.6547727286932232</v>
      </c>
      <c r="E47" s="193">
        <v>20615.04548530014</v>
      </c>
      <c r="F47" s="194">
        <v>2.5880903225647907</v>
      </c>
      <c r="G47" s="193">
        <v>13035.425531914898</v>
      </c>
      <c r="H47" s="195">
        <v>-46.83931384002602</v>
      </c>
      <c r="J47" s="196">
        <v>21958.95929514533</v>
      </c>
      <c r="K47" s="195">
        <v>2.411781835583107</v>
      </c>
    </row>
    <row r="48" spans="1:11" ht="15.75" customHeight="1">
      <c r="A48" s="388"/>
      <c r="B48" s="173" t="s">
        <v>34</v>
      </c>
      <c r="C48" s="167">
        <v>39786.92973712707</v>
      </c>
      <c r="D48" s="168">
        <v>0.6116278399221095</v>
      </c>
      <c r="E48" s="169">
        <v>46325.69902758287</v>
      </c>
      <c r="F48" s="170">
        <v>1.0527141173986958</v>
      </c>
      <c r="G48" s="169">
        <v>11019.423076923078</v>
      </c>
      <c r="H48" s="171">
        <v>-70.69538548324107</v>
      </c>
      <c r="J48" s="172">
        <v>36407.081506607625</v>
      </c>
      <c r="K48" s="171">
        <v>1.1455746682260013</v>
      </c>
    </row>
    <row r="49" spans="1:11" ht="15.75" customHeight="1">
      <c r="A49" s="388"/>
      <c r="B49" s="173" t="s">
        <v>35</v>
      </c>
      <c r="C49" s="167">
        <v>11119.409328370282</v>
      </c>
      <c r="D49" s="168">
        <v>0.696503306453937</v>
      </c>
      <c r="E49" s="169">
        <v>11331.62570407276</v>
      </c>
      <c r="F49" s="170">
        <v>1.8132205707569977</v>
      </c>
      <c r="G49" s="169">
        <v>13449.090909090908</v>
      </c>
      <c r="H49" s="171">
        <v>-5007.100737100736</v>
      </c>
      <c r="J49" s="172">
        <v>10971.482604281999</v>
      </c>
      <c r="K49" s="171">
        <v>2.141006420498286</v>
      </c>
    </row>
    <row r="50" spans="1:11" ht="15.75" customHeight="1">
      <c r="A50" s="388"/>
      <c r="B50" s="173" t="s">
        <v>36</v>
      </c>
      <c r="C50" s="167">
        <v>8150.080017066526</v>
      </c>
      <c r="D50" s="168">
        <v>0.8341032759689307</v>
      </c>
      <c r="E50" s="169">
        <v>8037.306418727841</v>
      </c>
      <c r="F50" s="170">
        <v>0.42555031823329065</v>
      </c>
      <c r="G50" s="169">
        <v>5294.285714285715</v>
      </c>
      <c r="H50" s="171">
        <v>-85.20239892032613</v>
      </c>
      <c r="J50" s="172">
        <v>8263.086339974137</v>
      </c>
      <c r="K50" s="171">
        <v>-0.6260843808236118</v>
      </c>
    </row>
    <row r="51" spans="1:11" ht="15.75" customHeight="1">
      <c r="A51" s="199" t="s">
        <v>53</v>
      </c>
      <c r="B51" s="175" t="s">
        <v>37</v>
      </c>
      <c r="C51" s="176">
        <v>10262.941258023004</v>
      </c>
      <c r="D51" s="177">
        <v>1.0183875454837368</v>
      </c>
      <c r="E51" s="178">
        <v>10572.733054699183</v>
      </c>
      <c r="F51" s="179">
        <v>2.0822852115170933</v>
      </c>
      <c r="G51" s="178">
        <v>11749.375</v>
      </c>
      <c r="H51" s="180">
        <v>106.54749830966867</v>
      </c>
      <c r="J51" s="181">
        <v>10781.300325187503</v>
      </c>
      <c r="K51" s="180">
        <v>1.1414039012429655</v>
      </c>
    </row>
    <row r="52" spans="1:11" ht="15.75" customHeight="1">
      <c r="A52" s="200" t="s">
        <v>54</v>
      </c>
      <c r="B52" s="182" t="s">
        <v>38</v>
      </c>
      <c r="C52" s="183">
        <v>664.4746290164985</v>
      </c>
      <c r="D52" s="184">
        <v>0.02066549127073624</v>
      </c>
      <c r="E52" s="185">
        <v>673.7574913364911</v>
      </c>
      <c r="F52" s="186">
        <v>0.012811898589764718</v>
      </c>
      <c r="G52" s="185">
        <v>1588.8888888888891</v>
      </c>
      <c r="H52" s="187">
        <v>162.22595979770372</v>
      </c>
      <c r="J52" s="188">
        <v>681.153008066312</v>
      </c>
      <c r="K52" s="187">
        <v>0.08804487425182565</v>
      </c>
    </row>
    <row r="53" spans="1:11" ht="15.75" customHeight="1">
      <c r="A53" s="226" t="s">
        <v>55</v>
      </c>
      <c r="B53" s="175" t="s">
        <v>39</v>
      </c>
      <c r="C53" s="227">
        <v>11639.233749937064</v>
      </c>
      <c r="D53" s="177">
        <v>1.0525767545223397</v>
      </c>
      <c r="E53" s="178">
        <v>12356.924465600614</v>
      </c>
      <c r="F53" s="179">
        <v>2.73351651585284</v>
      </c>
      <c r="G53" s="178">
        <v>9006.923076923076</v>
      </c>
      <c r="H53" s="180">
        <v>0.188243347308968</v>
      </c>
      <c r="J53" s="181">
        <v>13118.757101755882</v>
      </c>
      <c r="K53" s="180">
        <v>2.837099461945656</v>
      </c>
    </row>
    <row r="54" spans="1:11" ht="16.5" customHeight="1">
      <c r="A54" s="384" t="s">
        <v>56</v>
      </c>
      <c r="B54" s="228" t="s">
        <v>33</v>
      </c>
      <c r="C54" s="229">
        <v>23241.26600092018</v>
      </c>
      <c r="D54" s="192">
        <v>0.624995750837557</v>
      </c>
      <c r="E54" s="230">
        <v>24125.084371458346</v>
      </c>
      <c r="F54" s="194">
        <v>2.585496984471574</v>
      </c>
      <c r="G54" s="230">
        <v>45382.592592592606</v>
      </c>
      <c r="H54" s="195">
        <v>-58.542540452429186</v>
      </c>
      <c r="I54" s="231"/>
      <c r="J54" s="232">
        <v>32034.47507538788</v>
      </c>
      <c r="K54" s="195">
        <v>2.7119904405496795</v>
      </c>
    </row>
    <row r="55" spans="1:11" ht="16.5" customHeight="1">
      <c r="A55" s="385"/>
      <c r="B55" s="233" t="s">
        <v>34</v>
      </c>
      <c r="C55" s="207">
        <v>622788.3385045675</v>
      </c>
      <c r="D55" s="168">
        <v>1.304204174467669</v>
      </c>
      <c r="E55" s="234">
        <v>664956.2205687312</v>
      </c>
      <c r="F55" s="170">
        <v>1.9494310746171233</v>
      </c>
      <c r="G55" s="234">
        <v>286505</v>
      </c>
      <c r="H55" s="171">
        <v>-53.82303167056169</v>
      </c>
      <c r="I55" s="231"/>
      <c r="J55" s="235">
        <v>620760.5269948535</v>
      </c>
      <c r="K55" s="171">
        <v>0.7235858000847636</v>
      </c>
    </row>
    <row r="56" spans="1:11" ht="16.5" customHeight="1">
      <c r="A56" s="385"/>
      <c r="B56" s="233" t="s">
        <v>35</v>
      </c>
      <c r="C56" s="207">
        <v>16356.27310185672</v>
      </c>
      <c r="D56" s="168">
        <v>-0.3861679429672835</v>
      </c>
      <c r="E56" s="234">
        <v>16788.859697147185</v>
      </c>
      <c r="F56" s="170">
        <v>1.281827554546099</v>
      </c>
      <c r="G56" s="234">
        <v>26898.181818181816</v>
      </c>
      <c r="H56" s="171">
        <v>-4461.867321867321</v>
      </c>
      <c r="I56" s="231"/>
      <c r="J56" s="235">
        <v>18067.90708541414</v>
      </c>
      <c r="K56" s="171">
        <v>0.9204815682637278</v>
      </c>
    </row>
    <row r="57" spans="1:11" ht="16.5" customHeight="1">
      <c r="A57" s="385"/>
      <c r="B57" s="233" t="s">
        <v>36</v>
      </c>
      <c r="C57" s="207">
        <v>13147.35214205558</v>
      </c>
      <c r="D57" s="168">
        <v>-1.0774089562190143</v>
      </c>
      <c r="E57" s="234">
        <v>13182.61112716653</v>
      </c>
      <c r="F57" s="170">
        <v>-1.4761915414491769</v>
      </c>
      <c r="G57" s="234">
        <v>0</v>
      </c>
      <c r="H57" s="171">
        <v>-100</v>
      </c>
      <c r="I57" s="231"/>
      <c r="J57" s="235">
        <v>14142.315051212494</v>
      </c>
      <c r="K57" s="171">
        <v>-2.797526510421667</v>
      </c>
    </row>
    <row r="58" spans="1:11" ht="16.5" customHeight="1">
      <c r="A58" s="385"/>
      <c r="B58" s="236" t="s">
        <v>37</v>
      </c>
      <c r="C58" s="237">
        <v>11998.375784111611</v>
      </c>
      <c r="D58" s="177">
        <v>0.7872658416319651</v>
      </c>
      <c r="E58" s="238">
        <v>12212.2760062136</v>
      </c>
      <c r="F58" s="179">
        <v>1.8520563087278343</v>
      </c>
      <c r="G58" s="238">
        <v>14460.76923076923</v>
      </c>
      <c r="H58" s="180">
        <v>17.32875643626149</v>
      </c>
      <c r="I58" s="231"/>
      <c r="J58" s="239">
        <v>13410.39420747604</v>
      </c>
      <c r="K58" s="180">
        <v>0.27159123591900114</v>
      </c>
    </row>
    <row r="59" spans="1:11" ht="16.5" customHeight="1">
      <c r="A59" s="385"/>
      <c r="B59" s="240" t="s">
        <v>38</v>
      </c>
      <c r="C59" s="241">
        <v>28951.439686888458</v>
      </c>
      <c r="D59" s="184">
        <v>-0.05801370008621458</v>
      </c>
      <c r="E59" s="242">
        <v>26125.873054221614</v>
      </c>
      <c r="F59" s="186">
        <v>0.3597141829960755</v>
      </c>
      <c r="G59" s="242">
        <v>14300.000000000002</v>
      </c>
      <c r="H59" s="187">
        <v>-39.87175444129086</v>
      </c>
      <c r="I59" s="231"/>
      <c r="J59" s="243">
        <v>30675.337197396326</v>
      </c>
      <c r="K59" s="187">
        <v>-0.6576540841109093</v>
      </c>
    </row>
    <row r="60" spans="1:11" ht="16.5" customHeight="1" thickBot="1">
      <c r="A60" s="386"/>
      <c r="B60" s="244" t="s">
        <v>39</v>
      </c>
      <c r="C60" s="245">
        <v>84101.43184966488</v>
      </c>
      <c r="D60" s="246">
        <v>3.230728400479094</v>
      </c>
      <c r="E60" s="247">
        <v>104235.06554946222</v>
      </c>
      <c r="F60" s="248">
        <v>6.841506166788075</v>
      </c>
      <c r="G60" s="247">
        <v>117089.99999999999</v>
      </c>
      <c r="H60" s="249">
        <v>-3.5224323322209865</v>
      </c>
      <c r="I60" s="231"/>
      <c r="J60" s="250">
        <v>131711.83178618722</v>
      </c>
      <c r="K60" s="249">
        <v>8.230643121056675</v>
      </c>
    </row>
    <row r="61" spans="1:10" ht="15.75" customHeight="1">
      <c r="A61" s="251" t="s">
        <v>57</v>
      </c>
      <c r="J61" s="209"/>
    </row>
    <row r="62" spans="1:10" ht="15.75" customHeight="1">
      <c r="A62" s="252"/>
      <c r="J62" s="209"/>
    </row>
    <row r="63" ht="15.75" customHeight="1">
      <c r="A63" s="251"/>
    </row>
    <row r="64" ht="15.75" customHeight="1">
      <c r="J64" s="209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14.375" style="155" customWidth="1"/>
    <col min="5" max="5" width="11.50390625" style="155" customWidth="1"/>
    <col min="6" max="6" width="14.375" style="155" customWidth="1"/>
    <col min="7" max="7" width="11.50390625" style="155" customWidth="1"/>
    <col min="8" max="8" width="14.375" style="155" customWidth="1"/>
    <col min="9" max="9" width="11.50390625" style="155" customWidth="1"/>
    <col min="10" max="10" width="2.125" style="155" customWidth="1"/>
    <col min="11" max="11" width="10.625" style="155" bestFit="1" customWidth="1"/>
    <col min="12" max="12" width="10.50390625" style="155" bestFit="1" customWidth="1"/>
    <col min="13" max="13" width="10.625" style="155" bestFit="1" customWidth="1"/>
    <col min="14" max="14" width="10.50390625" style="155" bestFit="1" customWidth="1"/>
    <col min="15" max="15" width="10.625" style="155" bestFit="1" customWidth="1"/>
    <col min="16" max="16" width="10.50390625" style="155" bestFit="1" customWidth="1"/>
    <col min="17" max="17" width="10.625" style="155" bestFit="1" customWidth="1"/>
    <col min="18" max="16384" width="10.375" style="155" customWidth="1"/>
  </cols>
  <sheetData>
    <row r="1" spans="2:10" s="152" customFormat="1" ht="15.75" customHeight="1">
      <c r="B1" s="381" t="s">
        <v>137</v>
      </c>
      <c r="C1" s="381"/>
      <c r="D1" s="381"/>
      <c r="E1" s="381"/>
      <c r="F1" s="381"/>
      <c r="G1" s="381"/>
      <c r="H1" s="381"/>
      <c r="I1" s="381"/>
      <c r="J1" s="381"/>
    </row>
    <row r="2" spans="2:9" ht="15.75" customHeight="1">
      <c r="B2" s="153"/>
      <c r="C2" s="154"/>
      <c r="D2" s="154"/>
      <c r="E2" s="154"/>
      <c r="F2" s="154"/>
      <c r="G2" s="154"/>
      <c r="H2" s="154"/>
      <c r="I2" s="154"/>
    </row>
    <row r="3" spans="2:9" ht="15.75" customHeight="1">
      <c r="B3" s="153" t="s">
        <v>58</v>
      </c>
      <c r="C3" s="154"/>
      <c r="D3" s="154"/>
      <c r="E3" s="154"/>
      <c r="F3" s="154"/>
      <c r="G3" s="154"/>
      <c r="H3" s="154"/>
      <c r="I3" s="154"/>
    </row>
    <row r="4" spans="2:9" ht="15.75" customHeight="1" thickBot="1">
      <c r="B4" s="153" t="s">
        <v>31</v>
      </c>
      <c r="C4" s="154"/>
      <c r="D4" s="154"/>
      <c r="E4" s="154"/>
      <c r="F4" s="154"/>
      <c r="G4" s="154"/>
      <c r="H4" s="154"/>
      <c r="I4" s="154"/>
    </row>
    <row r="5" spans="2:9" s="78" customFormat="1" ht="15.75" customHeight="1">
      <c r="B5" s="156"/>
      <c r="C5" s="157"/>
      <c r="D5" s="10" t="s">
        <v>59</v>
      </c>
      <c r="E5" s="11"/>
      <c r="F5" s="12" t="s">
        <v>3</v>
      </c>
      <c r="G5" s="11"/>
      <c r="H5" s="12" t="s">
        <v>4</v>
      </c>
      <c r="I5" s="13"/>
    </row>
    <row r="6" spans="2:9" ht="28.5" customHeight="1" thickBot="1">
      <c r="B6" s="159"/>
      <c r="C6" s="160"/>
      <c r="D6" s="161"/>
      <c r="E6" s="162" t="s">
        <v>6</v>
      </c>
      <c r="F6" s="163"/>
      <c r="G6" s="162" t="s">
        <v>6</v>
      </c>
      <c r="H6" s="163"/>
      <c r="I6" s="164" t="s">
        <v>6</v>
      </c>
    </row>
    <row r="7" spans="2:9" ht="15.75" customHeight="1">
      <c r="B7" s="389" t="s">
        <v>32</v>
      </c>
      <c r="C7" s="166" t="s">
        <v>33</v>
      </c>
      <c r="D7" s="167">
        <v>8108.87495923</v>
      </c>
      <c r="E7" s="168">
        <v>-1.6147636039910511</v>
      </c>
      <c r="F7" s="169">
        <v>4833.72808359</v>
      </c>
      <c r="G7" s="170">
        <v>-2.8196379629036508</v>
      </c>
      <c r="H7" s="169">
        <v>0.012253300000000002</v>
      </c>
      <c r="I7" s="171">
        <v>-60.02316400769958</v>
      </c>
    </row>
    <row r="8" spans="2:11" ht="15.75" customHeight="1">
      <c r="B8" s="390"/>
      <c r="C8" s="173" t="s">
        <v>34</v>
      </c>
      <c r="D8" s="167">
        <v>2964.3191637</v>
      </c>
      <c r="E8" s="168">
        <v>-0.5029301924358631</v>
      </c>
      <c r="F8" s="169">
        <v>1818.9481771</v>
      </c>
      <c r="G8" s="170">
        <v>-0.729680080704995</v>
      </c>
      <c r="H8" s="169">
        <v>0.0057301</v>
      </c>
      <c r="I8" s="171">
        <v>-76.91151583528084</v>
      </c>
      <c r="K8" s="174"/>
    </row>
    <row r="9" spans="2:11" ht="15.75" customHeight="1">
      <c r="B9" s="390"/>
      <c r="C9" s="173" t="s">
        <v>35</v>
      </c>
      <c r="D9" s="167">
        <v>2903.2275324</v>
      </c>
      <c r="E9" s="168">
        <v>-3.372112302379075</v>
      </c>
      <c r="F9" s="169">
        <v>1741.1836589</v>
      </c>
      <c r="G9" s="170">
        <v>-4.74589087249056</v>
      </c>
      <c r="H9" s="169">
        <v>0.0029588</v>
      </c>
      <c r="I9" s="171">
        <v>-4098.378378378378</v>
      </c>
      <c r="K9" s="174"/>
    </row>
    <row r="10" spans="2:9" ht="15.75" customHeight="1">
      <c r="B10" s="390"/>
      <c r="C10" s="173" t="s">
        <v>36</v>
      </c>
      <c r="D10" s="167">
        <v>549.7927224</v>
      </c>
      <c r="E10" s="168">
        <v>-3.1570423799685567</v>
      </c>
      <c r="F10" s="169">
        <v>304.5664956</v>
      </c>
      <c r="G10" s="170">
        <v>-4.705804780358884</v>
      </c>
      <c r="H10" s="169">
        <v>0.0003706</v>
      </c>
      <c r="I10" s="171">
        <v>-79.2833584884566</v>
      </c>
    </row>
    <row r="11" spans="2:9" ht="15.75" customHeight="1">
      <c r="B11" s="390"/>
      <c r="C11" s="175" t="s">
        <v>37</v>
      </c>
      <c r="D11" s="176">
        <v>1440.0070239</v>
      </c>
      <c r="E11" s="177">
        <v>-0.8127469943114963</v>
      </c>
      <c r="F11" s="178">
        <v>856.2526392</v>
      </c>
      <c r="G11" s="179">
        <v>-3.2838641625753096</v>
      </c>
      <c r="H11" s="178">
        <v>0.0018799</v>
      </c>
      <c r="I11" s="180">
        <v>154.21230561189992</v>
      </c>
    </row>
    <row r="12" spans="2:9" ht="15.75" customHeight="1">
      <c r="B12" s="390"/>
      <c r="C12" s="182" t="s">
        <v>38</v>
      </c>
      <c r="D12" s="183">
        <v>133.79558343000002</v>
      </c>
      <c r="E12" s="184">
        <v>-1.0691824125800036</v>
      </c>
      <c r="F12" s="185">
        <v>69.14705094</v>
      </c>
      <c r="G12" s="186">
        <v>-1.5707862062698714</v>
      </c>
      <c r="H12" s="185">
        <v>0.000143</v>
      </c>
      <c r="I12" s="187">
        <v>-84.96793861032272</v>
      </c>
    </row>
    <row r="13" spans="2:9" ht="15.75" customHeight="1">
      <c r="B13" s="391"/>
      <c r="C13" s="173" t="s">
        <v>39</v>
      </c>
      <c r="D13" s="189">
        <v>117.73293340000001</v>
      </c>
      <c r="E13" s="168">
        <v>13.914277681587897</v>
      </c>
      <c r="F13" s="169">
        <v>43.63006185</v>
      </c>
      <c r="G13" s="170">
        <v>13.207615369226218</v>
      </c>
      <c r="H13" s="169">
        <v>0.0011709</v>
      </c>
      <c r="I13" s="171">
        <v>-51.76121616611049</v>
      </c>
    </row>
    <row r="14" spans="2:11" ht="15.75" customHeight="1">
      <c r="B14" s="387" t="s">
        <v>40</v>
      </c>
      <c r="C14" s="190" t="s">
        <v>33</v>
      </c>
      <c r="D14" s="191">
        <v>3415.7577</v>
      </c>
      <c r="E14" s="192">
        <v>-2.515478834640566</v>
      </c>
      <c r="F14" s="193">
        <v>2003.4368</v>
      </c>
      <c r="G14" s="194">
        <v>-5.2514934533503075</v>
      </c>
      <c r="H14" s="193">
        <v>0.0026999999999999997</v>
      </c>
      <c r="I14" s="195">
        <v>-3.571428571428581</v>
      </c>
      <c r="K14" s="174"/>
    </row>
    <row r="15" spans="2:11" ht="15.75" customHeight="1">
      <c r="B15" s="392"/>
      <c r="C15" s="173" t="s">
        <v>41</v>
      </c>
      <c r="D15" s="167">
        <v>47.5502</v>
      </c>
      <c r="E15" s="168">
        <v>-1.7076543679446419</v>
      </c>
      <c r="F15" s="169">
        <v>27.393800000000002</v>
      </c>
      <c r="G15" s="170">
        <v>-2.6320185680823664</v>
      </c>
      <c r="H15" s="169">
        <v>0.0002</v>
      </c>
      <c r="I15" s="171">
        <v>-50</v>
      </c>
      <c r="K15" s="174"/>
    </row>
    <row r="16" spans="2:9" ht="15.75" customHeight="1">
      <c r="B16" s="392"/>
      <c r="C16" s="173" t="s">
        <v>129</v>
      </c>
      <c r="D16" s="167">
        <v>1751.4793</v>
      </c>
      <c r="E16" s="168">
        <v>-3.3117136910906644</v>
      </c>
      <c r="F16" s="169">
        <v>1038.1455</v>
      </c>
      <c r="G16" s="170">
        <v>-5.954152099378926</v>
      </c>
      <c r="H16" s="169">
        <v>0.0011</v>
      </c>
      <c r="I16" s="171">
        <v>-8.33333333333332</v>
      </c>
    </row>
    <row r="17" spans="2:9" ht="15.75" customHeight="1">
      <c r="B17" s="392"/>
      <c r="C17" s="173" t="s">
        <v>42</v>
      </c>
      <c r="D17" s="167">
        <v>416.4901</v>
      </c>
      <c r="E17" s="168">
        <v>-2.071271236814002</v>
      </c>
      <c r="F17" s="169">
        <v>231.1483</v>
      </c>
      <c r="G17" s="170">
        <v>-3.257988546565625</v>
      </c>
      <c r="H17" s="169">
        <v>0</v>
      </c>
      <c r="I17" s="171">
        <v>-100</v>
      </c>
    </row>
    <row r="18" spans="2:12" ht="15.75" customHeight="1">
      <c r="B18" s="392"/>
      <c r="C18" s="175" t="s">
        <v>37</v>
      </c>
      <c r="D18" s="176">
        <v>1186.2567999999999</v>
      </c>
      <c r="E18" s="177">
        <v>-1.6431898217930068</v>
      </c>
      <c r="F18" s="178">
        <v>702.5593</v>
      </c>
      <c r="G18" s="179">
        <v>-5.006486055858783</v>
      </c>
      <c r="H18" s="178">
        <v>0.0013</v>
      </c>
      <c r="I18" s="180">
        <v>116.66666666666667</v>
      </c>
      <c r="L18" s="197"/>
    </row>
    <row r="19" spans="2:9" ht="15.75" customHeight="1">
      <c r="B19" s="392"/>
      <c r="C19" s="182" t="s">
        <v>38</v>
      </c>
      <c r="D19" s="198">
        <v>45.3263</v>
      </c>
      <c r="E19" s="184">
        <v>-1.0427059704522876</v>
      </c>
      <c r="F19" s="185">
        <v>26.283099999999997</v>
      </c>
      <c r="G19" s="186">
        <v>-1.9718929724971865</v>
      </c>
      <c r="H19" s="185">
        <v>0.0001</v>
      </c>
      <c r="I19" s="187">
        <v>-75</v>
      </c>
    </row>
    <row r="20" spans="2:9" ht="15.75" customHeight="1">
      <c r="B20" s="393"/>
      <c r="C20" s="173" t="s">
        <v>39</v>
      </c>
      <c r="D20" s="167">
        <v>13.9813</v>
      </c>
      <c r="E20" s="168">
        <v>10.28784185657603</v>
      </c>
      <c r="F20" s="169">
        <v>4.1899</v>
      </c>
      <c r="G20" s="170">
        <v>5.987554386319942</v>
      </c>
      <c r="H20" s="169">
        <v>0.0001</v>
      </c>
      <c r="I20" s="171">
        <v>-50</v>
      </c>
    </row>
    <row r="21" spans="2:9" ht="15.75" customHeight="1">
      <c r="B21" s="387" t="s">
        <v>43</v>
      </c>
      <c r="C21" s="190" t="s">
        <v>33</v>
      </c>
      <c r="D21" s="191">
        <v>4127.3394</v>
      </c>
      <c r="E21" s="192">
        <v>-3.2657941757249844</v>
      </c>
      <c r="F21" s="193">
        <v>2349.4958</v>
      </c>
      <c r="G21" s="194">
        <v>-5.242210337179832</v>
      </c>
      <c r="H21" s="193">
        <v>0.009399999999999999</v>
      </c>
      <c r="I21" s="195">
        <v>-24.800000000000015</v>
      </c>
    </row>
    <row r="22" spans="2:9" ht="15.75" customHeight="1">
      <c r="B22" s="394"/>
      <c r="C22" s="173" t="s">
        <v>41</v>
      </c>
      <c r="D22" s="167">
        <v>758.1025</v>
      </c>
      <c r="E22" s="168">
        <v>-1.0318321100189416</v>
      </c>
      <c r="F22" s="169">
        <v>395.6177</v>
      </c>
      <c r="G22" s="170">
        <v>-1.728785570178554</v>
      </c>
      <c r="H22" s="169">
        <v>0.0052</v>
      </c>
      <c r="I22" s="171">
        <v>-21.212121212121215</v>
      </c>
    </row>
    <row r="23" spans="2:9" ht="15.75" customHeight="1">
      <c r="B23" s="394"/>
      <c r="C23" s="173" t="s">
        <v>129</v>
      </c>
      <c r="D23" s="167">
        <v>2592.754</v>
      </c>
      <c r="E23" s="168">
        <v>-4.25837698674409</v>
      </c>
      <c r="F23" s="169">
        <v>1539.493</v>
      </c>
      <c r="G23" s="170">
        <v>-6.4377786216007</v>
      </c>
      <c r="H23" s="169">
        <v>0.0022</v>
      </c>
      <c r="I23" s="171">
        <v>-18.51851851851852</v>
      </c>
    </row>
    <row r="24" spans="2:9" ht="15.75" customHeight="1">
      <c r="B24" s="394"/>
      <c r="C24" s="173" t="s">
        <v>42</v>
      </c>
      <c r="D24" s="167">
        <v>675.2461000000001</v>
      </c>
      <c r="E24" s="168">
        <v>-3.91968678134996</v>
      </c>
      <c r="F24" s="169">
        <v>379.0695</v>
      </c>
      <c r="G24" s="170">
        <v>-5.09579686513031</v>
      </c>
      <c r="H24" s="169">
        <v>0.0007</v>
      </c>
      <c r="I24" s="171">
        <v>39.99999999999999</v>
      </c>
    </row>
    <row r="25" spans="2:9" ht="15.75" customHeight="1">
      <c r="B25" s="199" t="s">
        <v>44</v>
      </c>
      <c r="C25" s="175" t="s">
        <v>37</v>
      </c>
      <c r="D25" s="176">
        <v>1388.0082</v>
      </c>
      <c r="E25" s="177">
        <v>-1.8807330596990706</v>
      </c>
      <c r="F25" s="178">
        <v>811.6251</v>
      </c>
      <c r="G25" s="179">
        <v>-5.220046531360686</v>
      </c>
      <c r="H25" s="178">
        <v>0.0016</v>
      </c>
      <c r="I25" s="180">
        <v>23.076923076923087</v>
      </c>
    </row>
    <row r="26" spans="2:9" ht="15.75" customHeight="1">
      <c r="B26" s="200" t="s">
        <v>45</v>
      </c>
      <c r="C26" s="182" t="s">
        <v>38</v>
      </c>
      <c r="D26" s="198">
        <v>2013.6095</v>
      </c>
      <c r="E26" s="184">
        <v>-1.0881480424819778</v>
      </c>
      <c r="F26" s="185">
        <v>1026.3849</v>
      </c>
      <c r="G26" s="186">
        <v>-1.584235219439522</v>
      </c>
      <c r="H26" s="185">
        <v>0.0009</v>
      </c>
      <c r="I26" s="187">
        <v>-94.26751592356688</v>
      </c>
    </row>
    <row r="27" spans="2:9" ht="15.75" customHeight="1">
      <c r="B27" s="201"/>
      <c r="C27" s="173" t="s">
        <v>39</v>
      </c>
      <c r="D27" s="167">
        <v>101.2368</v>
      </c>
      <c r="E27" s="168">
        <v>12.727572361051413</v>
      </c>
      <c r="F27" s="169">
        <v>35.3156</v>
      </c>
      <c r="G27" s="170">
        <v>10.179453901063264</v>
      </c>
      <c r="H27" s="169">
        <v>0.0013</v>
      </c>
      <c r="I27" s="171">
        <v>-51.851851851851855</v>
      </c>
    </row>
    <row r="28" spans="2:9" ht="15.75" customHeight="1" thickBot="1">
      <c r="B28" s="382" t="s">
        <v>15</v>
      </c>
      <c r="C28" s="383"/>
      <c r="D28" s="202">
        <v>2377.4107</v>
      </c>
      <c r="E28" s="203">
        <v>-5.203681975454815</v>
      </c>
      <c r="F28" s="204">
        <v>1043.0767999999998</v>
      </c>
      <c r="G28" s="203">
        <v>-6.832231673583497</v>
      </c>
      <c r="H28" s="204">
        <v>0.0008</v>
      </c>
      <c r="I28" s="205">
        <v>-52.94117647058823</v>
      </c>
    </row>
    <row r="29" spans="2:9" ht="15.75" customHeight="1">
      <c r="B29" s="14"/>
      <c r="C29" s="206"/>
      <c r="D29" s="207"/>
      <c r="E29" s="208"/>
      <c r="F29" s="207"/>
      <c r="G29" s="208"/>
      <c r="H29" s="207"/>
      <c r="I29" s="208"/>
    </row>
    <row r="30" spans="2:9" s="209" customFormat="1" ht="15.75" customHeight="1" thickBot="1">
      <c r="B30" s="153" t="s">
        <v>46</v>
      </c>
      <c r="C30" s="206"/>
      <c r="D30" s="207"/>
      <c r="E30" s="208"/>
      <c r="F30" s="207"/>
      <c r="G30" s="208"/>
      <c r="H30" s="207"/>
      <c r="I30" s="208"/>
    </row>
    <row r="31" spans="2:9" s="78" customFormat="1" ht="15.75" customHeight="1">
      <c r="B31" s="156"/>
      <c r="C31" s="210"/>
      <c r="D31" s="10" t="s">
        <v>59</v>
      </c>
      <c r="E31" s="11"/>
      <c r="F31" s="12" t="s">
        <v>3</v>
      </c>
      <c r="G31" s="11"/>
      <c r="H31" s="12" t="s">
        <v>4</v>
      </c>
      <c r="I31" s="13"/>
    </row>
    <row r="32" spans="2:9" ht="23.25" customHeight="1" thickBot="1">
      <c r="B32" s="159"/>
      <c r="C32" s="211"/>
      <c r="D32" s="161"/>
      <c r="E32" s="162" t="s">
        <v>6</v>
      </c>
      <c r="F32" s="163"/>
      <c r="G32" s="162" t="s">
        <v>6</v>
      </c>
      <c r="H32" s="163"/>
      <c r="I32" s="164" t="s">
        <v>6</v>
      </c>
    </row>
    <row r="33" spans="2:9" ht="15.75" customHeight="1">
      <c r="B33" s="389" t="s">
        <v>47</v>
      </c>
      <c r="C33" s="190" t="s">
        <v>33</v>
      </c>
      <c r="D33" s="191">
        <v>34108.010699329316</v>
      </c>
      <c r="E33" s="192">
        <v>3.7859259159564664</v>
      </c>
      <c r="F33" s="193">
        <v>46341.05641684295</v>
      </c>
      <c r="G33" s="194">
        <v>4.30684751041968</v>
      </c>
      <c r="H33" s="193">
        <v>153166.25</v>
      </c>
      <c r="I33" s="195">
        <v>-15.04922351636162</v>
      </c>
    </row>
    <row r="34" spans="2:9" ht="15.75" customHeight="1">
      <c r="B34" s="390"/>
      <c r="C34" s="173" t="s">
        <v>34</v>
      </c>
      <c r="D34" s="167">
        <v>12468.687735358471</v>
      </c>
      <c r="E34" s="168">
        <v>4.958791523740186</v>
      </c>
      <c r="F34" s="169">
        <v>17438.295790875614</v>
      </c>
      <c r="G34" s="170">
        <v>6.550067370400042</v>
      </c>
      <c r="H34" s="169">
        <v>71626.25</v>
      </c>
      <c r="I34" s="171">
        <v>-50.9369711499718</v>
      </c>
    </row>
    <row r="35" spans="2:9" ht="15.75" customHeight="1">
      <c r="B35" s="390"/>
      <c r="C35" s="173" t="s">
        <v>35</v>
      </c>
      <c r="D35" s="167">
        <v>12211.720643807988</v>
      </c>
      <c r="E35" s="168">
        <v>1.9321105621438663</v>
      </c>
      <c r="F35" s="169">
        <v>16692.76566116704</v>
      </c>
      <c r="G35" s="170">
        <v>2.239337529029732</v>
      </c>
      <c r="H35" s="169">
        <v>36985</v>
      </c>
      <c r="I35" s="171">
        <v>-8596.554054054053</v>
      </c>
    </row>
    <row r="36" spans="2:9" ht="15.75" customHeight="1">
      <c r="B36" s="390"/>
      <c r="C36" s="173" t="s">
        <v>36</v>
      </c>
      <c r="D36" s="167">
        <v>2312.5693949303754</v>
      </c>
      <c r="E36" s="168">
        <v>2.1589863806275122</v>
      </c>
      <c r="F36" s="169">
        <v>2919.885626830163</v>
      </c>
      <c r="G36" s="170">
        <v>2.2823632372244838</v>
      </c>
      <c r="H36" s="169">
        <v>4632.5</v>
      </c>
      <c r="I36" s="171">
        <v>-55.97713678797027</v>
      </c>
    </row>
    <row r="37" spans="2:9" ht="15.75" customHeight="1">
      <c r="B37" s="390"/>
      <c r="C37" s="175" t="s">
        <v>37</v>
      </c>
      <c r="D37" s="176">
        <v>6057.039382804158</v>
      </c>
      <c r="E37" s="177">
        <v>4.631967857661319</v>
      </c>
      <c r="F37" s="178">
        <v>8208.912701346631</v>
      </c>
      <c r="G37" s="179">
        <v>3.808578411555751</v>
      </c>
      <c r="H37" s="178">
        <v>23498.75</v>
      </c>
      <c r="I37" s="180">
        <v>440.20114942528727</v>
      </c>
    </row>
    <row r="38" spans="2:9" ht="15.75" customHeight="1">
      <c r="B38" s="390"/>
      <c r="C38" s="182" t="s">
        <v>38</v>
      </c>
      <c r="D38" s="183">
        <v>562.7785869307311</v>
      </c>
      <c r="E38" s="184">
        <v>4.361455855072654</v>
      </c>
      <c r="F38" s="185">
        <v>662.9142833969657</v>
      </c>
      <c r="G38" s="186">
        <v>5.647280772981462</v>
      </c>
      <c r="H38" s="185">
        <v>1787.5000000000002</v>
      </c>
      <c r="I38" s="187">
        <v>-68.05686954693577</v>
      </c>
    </row>
    <row r="39" spans="2:9" ht="15.75" customHeight="1">
      <c r="B39" s="391"/>
      <c r="C39" s="173" t="s">
        <v>39</v>
      </c>
      <c r="D39" s="189">
        <v>495.2149554975924</v>
      </c>
      <c r="E39" s="168">
        <v>20.16740740087878</v>
      </c>
      <c r="F39" s="169">
        <v>418.2823532265314</v>
      </c>
      <c r="G39" s="170">
        <v>21.509420481769418</v>
      </c>
      <c r="H39" s="169">
        <v>14636.249999999998</v>
      </c>
      <c r="I39" s="171">
        <v>2.5074156470151907</v>
      </c>
    </row>
    <row r="40" spans="2:9" ht="15.75" customHeight="1">
      <c r="B40" s="387" t="s">
        <v>48</v>
      </c>
      <c r="C40" s="190" t="s">
        <v>33</v>
      </c>
      <c r="D40" s="212">
        <v>1.7360649550370073</v>
      </c>
      <c r="E40" s="192">
        <v>2.044264840780065</v>
      </c>
      <c r="F40" s="213">
        <v>2.252466740704041</v>
      </c>
      <c r="G40" s="194">
        <v>1.706621683620209</v>
      </c>
      <c r="H40" s="213">
        <v>11.749999999999998</v>
      </c>
      <c r="I40" s="195">
        <v>59.79999999999996</v>
      </c>
    </row>
    <row r="41" spans="2:9" ht="15.75" customHeight="1">
      <c r="B41" s="388"/>
      <c r="C41" s="173" t="s">
        <v>41</v>
      </c>
      <c r="D41" s="215">
        <v>0.31887738201901755</v>
      </c>
      <c r="E41" s="168">
        <v>4.400856438702267</v>
      </c>
      <c r="F41" s="216">
        <v>0.37927955065245444</v>
      </c>
      <c r="G41" s="170">
        <v>5.477694910030307</v>
      </c>
      <c r="H41" s="216">
        <v>6.499999999999999</v>
      </c>
      <c r="I41" s="171">
        <v>67.42424242424241</v>
      </c>
    </row>
    <row r="42" spans="2:9" ht="15.75" customHeight="1">
      <c r="B42" s="388"/>
      <c r="C42" s="173" t="s">
        <v>129</v>
      </c>
      <c r="D42" s="215">
        <v>1.0905789226909763</v>
      </c>
      <c r="E42" s="168">
        <v>0.9971958915808918</v>
      </c>
      <c r="F42" s="216">
        <v>1.4759152921433976</v>
      </c>
      <c r="G42" s="170">
        <v>0.42337930710202043</v>
      </c>
      <c r="H42" s="216">
        <v>2.75</v>
      </c>
      <c r="I42" s="171">
        <v>73.14814814814814</v>
      </c>
    </row>
    <row r="43" spans="2:9" ht="15.75" customHeight="1">
      <c r="B43" s="388"/>
      <c r="C43" s="173" t="s">
        <v>42</v>
      </c>
      <c r="D43" s="215">
        <v>0.28402585215924203</v>
      </c>
      <c r="E43" s="168">
        <v>1.3544779173515944</v>
      </c>
      <c r="F43" s="216">
        <v>0.3634147552701777</v>
      </c>
      <c r="G43" s="170">
        <v>1.8637720315136577</v>
      </c>
      <c r="H43" s="216">
        <v>0.875</v>
      </c>
      <c r="I43" s="171">
        <v>197.5</v>
      </c>
    </row>
    <row r="44" spans="2:9" ht="15.75" customHeight="1">
      <c r="B44" s="199" t="s">
        <v>49</v>
      </c>
      <c r="C44" s="175" t="s">
        <v>37</v>
      </c>
      <c r="D44" s="218">
        <v>0.5838318974504489</v>
      </c>
      <c r="E44" s="177">
        <v>3.5053565212262177</v>
      </c>
      <c r="F44" s="219">
        <v>0.7781067511040415</v>
      </c>
      <c r="G44" s="179">
        <v>1.7304108182289648</v>
      </c>
      <c r="H44" s="219">
        <v>2</v>
      </c>
      <c r="I44" s="180">
        <v>161.53846153846152</v>
      </c>
    </row>
    <row r="45" spans="2:9" ht="15.75" customHeight="1">
      <c r="B45" s="200" t="s">
        <v>50</v>
      </c>
      <c r="C45" s="182" t="s">
        <v>38</v>
      </c>
      <c r="D45" s="221">
        <v>0.8469758716909956</v>
      </c>
      <c r="E45" s="184">
        <v>4.34144913930857</v>
      </c>
      <c r="F45" s="222">
        <v>0.9839974391147422</v>
      </c>
      <c r="G45" s="186">
        <v>5.632845509143712</v>
      </c>
      <c r="H45" s="222">
        <v>1.125</v>
      </c>
      <c r="I45" s="187">
        <v>-87.81847133757962</v>
      </c>
    </row>
    <row r="46" spans="2:9" ht="15.75" customHeight="1">
      <c r="B46" s="224" t="s">
        <v>51</v>
      </c>
      <c r="C46" s="173" t="s">
        <v>39</v>
      </c>
      <c r="D46" s="225">
        <v>0.04258279816777135</v>
      </c>
      <c r="E46" s="168">
        <v>18.91555991854384</v>
      </c>
      <c r="F46" s="216">
        <v>0.03385714263801094</v>
      </c>
      <c r="G46" s="170">
        <v>18.259196157887715</v>
      </c>
      <c r="H46" s="216">
        <v>1.6249999999999998</v>
      </c>
      <c r="I46" s="171">
        <v>2.3148148148147922</v>
      </c>
    </row>
    <row r="47" spans="2:9" ht="15.75" customHeight="1">
      <c r="B47" s="387" t="s">
        <v>52</v>
      </c>
      <c r="C47" s="190" t="s">
        <v>33</v>
      </c>
      <c r="D47" s="191">
        <v>19646.73648895945</v>
      </c>
      <c r="E47" s="192">
        <v>1.7067701726245266</v>
      </c>
      <c r="F47" s="193">
        <v>20573.46977845204</v>
      </c>
      <c r="G47" s="194">
        <v>2.5565944318630733</v>
      </c>
      <c r="H47" s="193">
        <v>13035.425531914898</v>
      </c>
      <c r="I47" s="195">
        <v>-46.83931384002602</v>
      </c>
    </row>
    <row r="48" spans="2:9" ht="15.75" customHeight="1">
      <c r="B48" s="388"/>
      <c r="C48" s="173" t="s">
        <v>34</v>
      </c>
      <c r="D48" s="167">
        <v>39101.82546159655</v>
      </c>
      <c r="E48" s="168">
        <v>0.5344161954892556</v>
      </c>
      <c r="F48" s="169">
        <v>45977.42156379758</v>
      </c>
      <c r="G48" s="170">
        <v>1.0166817366310918</v>
      </c>
      <c r="H48" s="169">
        <v>11019.423076923078</v>
      </c>
      <c r="I48" s="171">
        <v>-70.69538548324107</v>
      </c>
    </row>
    <row r="49" spans="2:9" ht="15.75" customHeight="1">
      <c r="B49" s="388"/>
      <c r="C49" s="173" t="s">
        <v>35</v>
      </c>
      <c r="D49" s="167">
        <v>11197.466217003233</v>
      </c>
      <c r="E49" s="168">
        <v>0.9256837898416346</v>
      </c>
      <c r="F49" s="169">
        <v>11310.110918984366</v>
      </c>
      <c r="G49" s="170">
        <v>1.8083022444150014</v>
      </c>
      <c r="H49" s="169">
        <v>13449.090909090908</v>
      </c>
      <c r="I49" s="171">
        <v>-5007.100737100736</v>
      </c>
    </row>
    <row r="50" spans="2:9" ht="15.75" customHeight="1">
      <c r="B50" s="388"/>
      <c r="C50" s="173" t="s">
        <v>36</v>
      </c>
      <c r="D50" s="167">
        <v>8142.108816326373</v>
      </c>
      <c r="E50" s="168">
        <v>0.7937571973208117</v>
      </c>
      <c r="F50" s="169">
        <v>8034.581932864553</v>
      </c>
      <c r="G50" s="170">
        <v>0.4109323632560215</v>
      </c>
      <c r="H50" s="169">
        <v>5294.285714285715</v>
      </c>
      <c r="I50" s="171">
        <v>-85.20239892032613</v>
      </c>
    </row>
    <row r="51" spans="2:9" ht="15.75" customHeight="1">
      <c r="B51" s="199" t="s">
        <v>53</v>
      </c>
      <c r="C51" s="175" t="s">
        <v>37</v>
      </c>
      <c r="D51" s="176">
        <v>10374.62908288294</v>
      </c>
      <c r="E51" s="177">
        <v>1.0884570367177695</v>
      </c>
      <c r="F51" s="178">
        <v>10549.854103822072</v>
      </c>
      <c r="G51" s="179">
        <v>2.04281844200948</v>
      </c>
      <c r="H51" s="178">
        <v>11749.375</v>
      </c>
      <c r="I51" s="180">
        <v>106.54749830966867</v>
      </c>
    </row>
    <row r="52" spans="2:9" ht="15.75" customHeight="1">
      <c r="B52" s="200" t="s">
        <v>54</v>
      </c>
      <c r="C52" s="182" t="s">
        <v>38</v>
      </c>
      <c r="D52" s="183">
        <v>664.4564570737276</v>
      </c>
      <c r="E52" s="184">
        <v>0.019174274393454996</v>
      </c>
      <c r="F52" s="185">
        <v>673.6951307448112</v>
      </c>
      <c r="G52" s="186">
        <v>0.013665506943556067</v>
      </c>
      <c r="H52" s="185">
        <v>1588.8888888888891</v>
      </c>
      <c r="I52" s="187">
        <v>162.22595979770372</v>
      </c>
    </row>
    <row r="53" spans="2:9" ht="15.75" customHeight="1">
      <c r="B53" s="226" t="s">
        <v>55</v>
      </c>
      <c r="C53" s="175" t="s">
        <v>39</v>
      </c>
      <c r="D53" s="227">
        <v>11629.460176536595</v>
      </c>
      <c r="E53" s="177">
        <v>1.052719663593586</v>
      </c>
      <c r="F53" s="178">
        <v>12354.331187916952</v>
      </c>
      <c r="G53" s="179">
        <v>2.7483903404368903</v>
      </c>
      <c r="H53" s="178">
        <v>9006.923076923076</v>
      </c>
      <c r="I53" s="180">
        <v>0.188243347308968</v>
      </c>
    </row>
    <row r="54" spans="2:17" ht="16.5" customHeight="1">
      <c r="B54" s="384" t="s">
        <v>56</v>
      </c>
      <c r="C54" s="228" t="s">
        <v>33</v>
      </c>
      <c r="D54" s="229">
        <v>23739.6082258118</v>
      </c>
      <c r="E54" s="192">
        <v>0.9239571779007566</v>
      </c>
      <c r="F54" s="230">
        <v>24127.180271371675</v>
      </c>
      <c r="G54" s="194">
        <v>2.5666425562595307</v>
      </c>
      <c r="H54" s="230">
        <v>45382.592592592606</v>
      </c>
      <c r="I54" s="195">
        <v>-58.542540452429186</v>
      </c>
      <c r="J54" s="231"/>
      <c r="K54" s="253"/>
      <c r="L54" s="253"/>
      <c r="M54" s="254"/>
      <c r="N54" s="254"/>
      <c r="O54" s="254"/>
      <c r="P54" s="254"/>
      <c r="Q54" s="254"/>
    </row>
    <row r="55" spans="2:17" ht="16.5" customHeight="1">
      <c r="B55" s="385"/>
      <c r="C55" s="233" t="s">
        <v>34</v>
      </c>
      <c r="D55" s="207">
        <v>623408.3481667795</v>
      </c>
      <c r="E55" s="168">
        <v>1.2256541114793307</v>
      </c>
      <c r="F55" s="234">
        <v>663999.9478349115</v>
      </c>
      <c r="G55" s="170">
        <v>1.9537618623711044</v>
      </c>
      <c r="H55" s="234">
        <v>286505</v>
      </c>
      <c r="I55" s="171">
        <v>-53.82303167056169</v>
      </c>
      <c r="J55" s="231"/>
      <c r="K55" s="253"/>
      <c r="L55" s="253"/>
      <c r="M55" s="254"/>
      <c r="N55" s="254"/>
      <c r="O55" s="254"/>
      <c r="P55" s="254"/>
      <c r="Q55" s="254"/>
    </row>
    <row r="56" spans="2:17" ht="16.5" customHeight="1">
      <c r="B56" s="385"/>
      <c r="C56" s="233" t="s">
        <v>35</v>
      </c>
      <c r="D56" s="207">
        <v>16575.85980262513</v>
      </c>
      <c r="E56" s="168">
        <v>-0.06246735110750403</v>
      </c>
      <c r="F56" s="234">
        <v>16772.058048703188</v>
      </c>
      <c r="G56" s="170">
        <v>1.2847576515713002</v>
      </c>
      <c r="H56" s="234">
        <v>26898.181818181816</v>
      </c>
      <c r="I56" s="171">
        <v>-4461.867321867321</v>
      </c>
      <c r="J56" s="231"/>
      <c r="K56" s="253"/>
      <c r="L56" s="253"/>
      <c r="M56" s="254"/>
      <c r="N56" s="254"/>
      <c r="O56" s="254"/>
      <c r="P56" s="254"/>
      <c r="Q56" s="254"/>
    </row>
    <row r="57" spans="2:12" ht="16.5" customHeight="1">
      <c r="B57" s="385"/>
      <c r="C57" s="233" t="s">
        <v>36</v>
      </c>
      <c r="D57" s="207">
        <v>13200.619232005756</v>
      </c>
      <c r="E57" s="168">
        <v>-1.1087360745590615</v>
      </c>
      <c r="F57" s="234">
        <v>13176.237748666115</v>
      </c>
      <c r="G57" s="170">
        <v>-1.4965744582333331</v>
      </c>
      <c r="H57" s="234">
        <v>0</v>
      </c>
      <c r="I57" s="171">
        <v>-100</v>
      </c>
      <c r="J57" s="231"/>
      <c r="K57" s="207"/>
      <c r="L57" s="208"/>
    </row>
    <row r="58" spans="2:12" ht="16.5" customHeight="1">
      <c r="B58" s="385"/>
      <c r="C58" s="255" t="s">
        <v>37</v>
      </c>
      <c r="D58" s="237">
        <v>12139.083408415447</v>
      </c>
      <c r="E58" s="177">
        <v>0.8443165511131208</v>
      </c>
      <c r="F58" s="238">
        <v>12187.620876985044</v>
      </c>
      <c r="G58" s="179">
        <v>1.8134100127050905</v>
      </c>
      <c r="H58" s="238">
        <v>14460.76923076923</v>
      </c>
      <c r="I58" s="180">
        <v>17.32875643626149</v>
      </c>
      <c r="J58" s="231"/>
      <c r="K58" s="207"/>
      <c r="L58" s="208"/>
    </row>
    <row r="59" spans="2:12" ht="16.5" customHeight="1">
      <c r="B59" s="385"/>
      <c r="C59" s="256" t="s">
        <v>38</v>
      </c>
      <c r="D59" s="241">
        <v>29518.31131815304</v>
      </c>
      <c r="E59" s="184">
        <v>-0.02675542251570376</v>
      </c>
      <c r="F59" s="242">
        <v>26308.559850245976</v>
      </c>
      <c r="G59" s="186">
        <v>0.40917526451344444</v>
      </c>
      <c r="H59" s="242">
        <v>14300.000000000002</v>
      </c>
      <c r="I59" s="187">
        <v>-39.87175444129086</v>
      </c>
      <c r="J59" s="231"/>
      <c r="K59" s="207"/>
      <c r="L59" s="208"/>
    </row>
    <row r="60" spans="2:12" ht="16.5" customHeight="1" thickBot="1">
      <c r="B60" s="386"/>
      <c r="C60" s="257" t="s">
        <v>39</v>
      </c>
      <c r="D60" s="245">
        <v>84207.42949511134</v>
      </c>
      <c r="E60" s="246">
        <v>3.2881555790418684</v>
      </c>
      <c r="F60" s="247">
        <v>104131.51113391727</v>
      </c>
      <c r="G60" s="248">
        <v>6.812178113469314</v>
      </c>
      <c r="H60" s="247">
        <v>117089.99999999999</v>
      </c>
      <c r="I60" s="249">
        <v>-3.5224323322209865</v>
      </c>
      <c r="J60" s="231"/>
      <c r="K60" s="207"/>
      <c r="L60" s="208"/>
    </row>
    <row r="61" ht="15.75" customHeight="1">
      <c r="B61" s="251" t="s">
        <v>57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20.00390625" style="155" customWidth="1"/>
    <col min="5" max="5" width="15.625" style="155" customWidth="1"/>
    <col min="6" max="6" width="20.00390625" style="155" customWidth="1"/>
    <col min="7" max="7" width="15.625" style="155" customWidth="1"/>
    <col min="8" max="8" width="2.125" style="155" customWidth="1"/>
    <col min="9" max="16384" width="10.375" style="155" customWidth="1"/>
  </cols>
  <sheetData>
    <row r="1" spans="2:8" s="152" customFormat="1" ht="15.75" customHeight="1">
      <c r="B1" s="381" t="s">
        <v>137</v>
      </c>
      <c r="C1" s="381"/>
      <c r="D1" s="381"/>
      <c r="E1" s="381"/>
      <c r="F1" s="381"/>
      <c r="G1" s="381"/>
      <c r="H1" s="381"/>
    </row>
    <row r="2" spans="2:7" ht="15.75" customHeight="1">
      <c r="B2" s="153"/>
      <c r="C2" s="154"/>
      <c r="D2" s="154"/>
      <c r="E2" s="154"/>
      <c r="F2" s="154"/>
      <c r="G2" s="154"/>
    </row>
    <row r="3" spans="2:7" ht="15.75" customHeight="1">
      <c r="B3" s="153" t="s">
        <v>60</v>
      </c>
      <c r="C3" s="154"/>
      <c r="D3" s="154"/>
      <c r="E3" s="154"/>
      <c r="F3" s="154"/>
      <c r="G3" s="154"/>
    </row>
    <row r="4" spans="2:7" ht="15.75" customHeight="1" thickBot="1">
      <c r="B4" s="153" t="s">
        <v>31</v>
      </c>
      <c r="C4" s="154"/>
      <c r="D4" s="154"/>
      <c r="E4" s="154"/>
      <c r="F4" s="154"/>
      <c r="G4" s="154"/>
    </row>
    <row r="5" spans="2:7" s="78" customFormat="1" ht="15.75" customHeight="1">
      <c r="B5" s="156"/>
      <c r="C5" s="157"/>
      <c r="D5" s="10" t="s">
        <v>61</v>
      </c>
      <c r="E5" s="11"/>
      <c r="F5" s="12" t="s">
        <v>3</v>
      </c>
      <c r="G5" s="13"/>
    </row>
    <row r="6" spans="2:7" ht="23.25" customHeight="1" thickBot="1">
      <c r="B6" s="159"/>
      <c r="C6" s="160"/>
      <c r="D6" s="161"/>
      <c r="E6" s="162" t="s">
        <v>6</v>
      </c>
      <c r="F6" s="163"/>
      <c r="G6" s="164" t="s">
        <v>6</v>
      </c>
    </row>
    <row r="7" spans="2:7" ht="15.75" customHeight="1">
      <c r="B7" s="389" t="s">
        <v>32</v>
      </c>
      <c r="C7" s="166" t="s">
        <v>33</v>
      </c>
      <c r="D7" s="167">
        <v>477.12060650999996</v>
      </c>
      <c r="E7" s="168">
        <v>2.2058246740919887</v>
      </c>
      <c r="F7" s="169">
        <v>130.80077611000002</v>
      </c>
      <c r="G7" s="171">
        <v>-0.9118335704838247</v>
      </c>
    </row>
    <row r="8" spans="2:9" ht="15.75" customHeight="1">
      <c r="B8" s="390"/>
      <c r="C8" s="173" t="s">
        <v>34</v>
      </c>
      <c r="D8" s="258">
        <v>130.814321</v>
      </c>
      <c r="E8" s="168">
        <v>2.366598933898793</v>
      </c>
      <c r="F8" s="169">
        <v>46.147628600000004</v>
      </c>
      <c r="G8" s="171">
        <v>2.398233503090904</v>
      </c>
      <c r="I8" s="174"/>
    </row>
    <row r="9" spans="2:9" ht="15.75" customHeight="1">
      <c r="B9" s="390"/>
      <c r="C9" s="173" t="s">
        <v>35</v>
      </c>
      <c r="D9" s="258">
        <v>196.2849119</v>
      </c>
      <c r="E9" s="168">
        <v>-0.7684278304212107</v>
      </c>
      <c r="F9" s="169">
        <v>49.7001223</v>
      </c>
      <c r="G9" s="171">
        <v>-3.6908536951941966</v>
      </c>
      <c r="I9" s="174"/>
    </row>
    <row r="10" spans="2:7" ht="15.75" customHeight="1">
      <c r="B10" s="390"/>
      <c r="C10" s="173" t="s">
        <v>36</v>
      </c>
      <c r="D10" s="258">
        <v>47.7149904</v>
      </c>
      <c r="E10" s="168">
        <v>0.2769255615093313</v>
      </c>
      <c r="F10" s="169">
        <v>8.3520449</v>
      </c>
      <c r="G10" s="171">
        <v>-3.185303468972958</v>
      </c>
    </row>
    <row r="11" spans="2:7" ht="15.75" customHeight="1">
      <c r="B11" s="390"/>
      <c r="C11" s="175" t="s">
        <v>37</v>
      </c>
      <c r="D11" s="259">
        <v>96.7791419</v>
      </c>
      <c r="E11" s="177">
        <v>9.499995776326632</v>
      </c>
      <c r="F11" s="178">
        <v>24.8016469</v>
      </c>
      <c r="G11" s="180">
        <v>-0.7130753778111892</v>
      </c>
    </row>
    <row r="12" spans="2:7" ht="15.75" customHeight="1">
      <c r="B12" s="390"/>
      <c r="C12" s="182" t="s">
        <v>38</v>
      </c>
      <c r="D12" s="260">
        <v>3.05063411</v>
      </c>
      <c r="E12" s="184">
        <v>0.3753867852493443</v>
      </c>
      <c r="F12" s="185">
        <v>1.14304296</v>
      </c>
      <c r="G12" s="187">
        <v>0.6581704970489862</v>
      </c>
    </row>
    <row r="13" spans="2:7" ht="15.75" customHeight="1">
      <c r="B13" s="391"/>
      <c r="C13" s="173" t="s">
        <v>39</v>
      </c>
      <c r="D13" s="261">
        <v>2.4766072</v>
      </c>
      <c r="E13" s="168">
        <v>11.401668532689419</v>
      </c>
      <c r="F13" s="169">
        <v>0.65629045</v>
      </c>
      <c r="G13" s="171">
        <v>11.11130016503561</v>
      </c>
    </row>
    <row r="14" spans="2:9" ht="15.75" customHeight="1">
      <c r="B14" s="387" t="s">
        <v>40</v>
      </c>
      <c r="C14" s="190" t="s">
        <v>33</v>
      </c>
      <c r="D14" s="262">
        <v>278.5314</v>
      </c>
      <c r="E14" s="192">
        <v>4.458114767962254</v>
      </c>
      <c r="F14" s="193">
        <v>54.3918</v>
      </c>
      <c r="G14" s="195">
        <v>-4.077328150847029</v>
      </c>
      <c r="I14" s="174"/>
    </row>
    <row r="15" spans="2:7" ht="15.75" customHeight="1">
      <c r="B15" s="392"/>
      <c r="C15" s="173" t="s">
        <v>41</v>
      </c>
      <c r="D15" s="258">
        <v>2.1478</v>
      </c>
      <c r="E15" s="168">
        <v>-0.7669562003326532</v>
      </c>
      <c r="F15" s="169">
        <v>0.6546</v>
      </c>
      <c r="G15" s="171">
        <v>0.8162636685661437</v>
      </c>
    </row>
    <row r="16" spans="2:7" ht="15.75" customHeight="1">
      <c r="B16" s="392"/>
      <c r="C16" s="173" t="s">
        <v>130</v>
      </c>
      <c r="D16" s="258">
        <v>143.5199</v>
      </c>
      <c r="E16" s="168">
        <v>3.3696721583043776</v>
      </c>
      <c r="F16" s="169">
        <v>28.564100000000003</v>
      </c>
      <c r="G16" s="171">
        <v>-4.770144257857162</v>
      </c>
    </row>
    <row r="17" spans="2:7" ht="15.75" customHeight="1">
      <c r="B17" s="392"/>
      <c r="C17" s="173" t="s">
        <v>42</v>
      </c>
      <c r="D17" s="258">
        <v>37.9799</v>
      </c>
      <c r="E17" s="168">
        <v>0.8475678890726995</v>
      </c>
      <c r="F17" s="169">
        <v>6.2239</v>
      </c>
      <c r="G17" s="171">
        <v>-2.4681104459836223</v>
      </c>
    </row>
    <row r="18" spans="2:10" ht="15.75" customHeight="1">
      <c r="B18" s="392"/>
      <c r="C18" s="175" t="s">
        <v>37</v>
      </c>
      <c r="D18" s="259">
        <v>94.5717</v>
      </c>
      <c r="E18" s="177">
        <v>7.8406263469858315</v>
      </c>
      <c r="F18" s="178">
        <v>18.8904</v>
      </c>
      <c r="G18" s="180">
        <v>-3.721108024770012</v>
      </c>
      <c r="J18" s="197"/>
    </row>
    <row r="19" spans="2:7" ht="15.75" customHeight="1">
      <c r="B19" s="392"/>
      <c r="C19" s="182" t="s">
        <v>38</v>
      </c>
      <c r="D19" s="263">
        <v>1.9412</v>
      </c>
      <c r="E19" s="184">
        <v>0.5074039556798193</v>
      </c>
      <c r="F19" s="185">
        <v>0.6213</v>
      </c>
      <c r="G19" s="187">
        <v>1.7857142857142707</v>
      </c>
    </row>
    <row r="20" spans="2:7" ht="15.75" customHeight="1">
      <c r="B20" s="393"/>
      <c r="C20" s="173" t="s">
        <v>39</v>
      </c>
      <c r="D20" s="258">
        <v>0.3121</v>
      </c>
      <c r="E20" s="168">
        <v>10.752306600425833</v>
      </c>
      <c r="F20" s="169">
        <v>0.058800000000000005</v>
      </c>
      <c r="G20" s="171">
        <v>1.9064124783362284</v>
      </c>
    </row>
    <row r="21" spans="2:7" ht="15.75" customHeight="1">
      <c r="B21" s="387" t="s">
        <v>43</v>
      </c>
      <c r="C21" s="190" t="s">
        <v>33</v>
      </c>
      <c r="D21" s="262">
        <v>274.4779</v>
      </c>
      <c r="E21" s="192">
        <v>0.9219753326097228</v>
      </c>
      <c r="F21" s="193">
        <v>58.7108</v>
      </c>
      <c r="G21" s="195">
        <v>-4.457141369282532</v>
      </c>
    </row>
    <row r="22" spans="2:7" ht="15.75" customHeight="1">
      <c r="B22" s="394"/>
      <c r="C22" s="173" t="s">
        <v>41</v>
      </c>
      <c r="D22" s="258">
        <v>19.8247</v>
      </c>
      <c r="E22" s="168">
        <v>0.6171617664225468</v>
      </c>
      <c r="F22" s="169">
        <v>6.987299999999999</v>
      </c>
      <c r="G22" s="171">
        <v>0.5858981372181973</v>
      </c>
    </row>
    <row r="23" spans="2:7" ht="15.75" customHeight="1">
      <c r="B23" s="394"/>
      <c r="C23" s="173" t="s">
        <v>130</v>
      </c>
      <c r="D23" s="258">
        <v>194.7254</v>
      </c>
      <c r="E23" s="168">
        <v>1.446795829918795</v>
      </c>
      <c r="F23" s="169">
        <v>40.9367</v>
      </c>
      <c r="G23" s="171">
        <v>-5.504887873226916</v>
      </c>
    </row>
    <row r="24" spans="2:7" ht="15.75" customHeight="1">
      <c r="B24" s="394"/>
      <c r="C24" s="173" t="s">
        <v>42</v>
      </c>
      <c r="D24" s="258">
        <v>57.885</v>
      </c>
      <c r="E24" s="168">
        <v>-0.9910304390364045</v>
      </c>
      <c r="F24" s="169">
        <v>10.263100000000001</v>
      </c>
      <c r="G24" s="171">
        <v>-4.100206505386882</v>
      </c>
    </row>
    <row r="25" spans="2:7" ht="15.75" customHeight="1">
      <c r="B25" s="199" t="s">
        <v>44</v>
      </c>
      <c r="C25" s="175" t="s">
        <v>37</v>
      </c>
      <c r="D25" s="259">
        <v>109.4048</v>
      </c>
      <c r="E25" s="177">
        <v>7.895450542362883</v>
      </c>
      <c r="F25" s="178">
        <v>21.7018</v>
      </c>
      <c r="G25" s="180">
        <v>-3.9573375818729044</v>
      </c>
    </row>
    <row r="26" spans="2:7" ht="15.75" customHeight="1">
      <c r="B26" s="200" t="s">
        <v>45</v>
      </c>
      <c r="C26" s="182" t="s">
        <v>38</v>
      </c>
      <c r="D26" s="263">
        <v>45.8554</v>
      </c>
      <c r="E26" s="184">
        <v>0.28978914285839324</v>
      </c>
      <c r="F26" s="185">
        <v>16.8702</v>
      </c>
      <c r="G26" s="187">
        <v>0.7115993075040468</v>
      </c>
    </row>
    <row r="27" spans="2:7" ht="15.75" customHeight="1">
      <c r="B27" s="201"/>
      <c r="C27" s="173" t="s">
        <v>39</v>
      </c>
      <c r="D27" s="258">
        <v>2.0428</v>
      </c>
      <c r="E27" s="168">
        <v>10.147740752722967</v>
      </c>
      <c r="F27" s="169">
        <v>0.5236999999999999</v>
      </c>
      <c r="G27" s="171">
        <v>9.17239941630184</v>
      </c>
    </row>
    <row r="28" spans="2:7" ht="15.75" customHeight="1" thickBot="1">
      <c r="B28" s="382" t="s">
        <v>15</v>
      </c>
      <c r="C28" s="383"/>
      <c r="D28" s="202">
        <v>260.2616</v>
      </c>
      <c r="E28" s="203">
        <v>-2.4717667880672116</v>
      </c>
      <c r="F28" s="204">
        <v>31.1669</v>
      </c>
      <c r="G28" s="205">
        <v>-5.738515559077326</v>
      </c>
    </row>
    <row r="29" spans="2:7" ht="15.75" customHeight="1">
      <c r="B29" s="14"/>
      <c r="C29" s="206"/>
      <c r="D29" s="264"/>
      <c r="E29" s="208"/>
      <c r="F29" s="207"/>
      <c r="G29" s="208"/>
    </row>
    <row r="30" spans="2:7" s="209" customFormat="1" ht="15.75" customHeight="1" thickBot="1">
      <c r="B30" s="153" t="s">
        <v>46</v>
      </c>
      <c r="C30" s="206"/>
      <c r="D30" s="264"/>
      <c r="E30" s="208"/>
      <c r="F30" s="207"/>
      <c r="G30" s="265"/>
    </row>
    <row r="31" spans="2:7" s="78" customFormat="1" ht="15.75" customHeight="1">
      <c r="B31" s="156"/>
      <c r="C31" s="210"/>
      <c r="D31" s="266" t="s">
        <v>61</v>
      </c>
      <c r="E31" s="11"/>
      <c r="F31" s="12" t="s">
        <v>3</v>
      </c>
      <c r="G31" s="13"/>
    </row>
    <row r="32" spans="2:7" ht="23.25" customHeight="1" thickBot="1">
      <c r="B32" s="159"/>
      <c r="C32" s="211"/>
      <c r="D32" s="267"/>
      <c r="E32" s="162" t="s">
        <v>6</v>
      </c>
      <c r="F32" s="163"/>
      <c r="G32" s="164" t="s">
        <v>6</v>
      </c>
    </row>
    <row r="33" spans="2:7" ht="15.75" customHeight="1">
      <c r="B33" s="389" t="s">
        <v>47</v>
      </c>
      <c r="C33" s="190" t="s">
        <v>33</v>
      </c>
      <c r="D33" s="262">
        <v>18332.34739623517</v>
      </c>
      <c r="E33" s="192">
        <v>4.796140879528283</v>
      </c>
      <c r="F33" s="193">
        <v>41967.849259952076</v>
      </c>
      <c r="G33" s="195">
        <v>5.1205240583905605</v>
      </c>
    </row>
    <row r="34" spans="2:7" ht="15.75" customHeight="1">
      <c r="B34" s="390"/>
      <c r="C34" s="173" t="s">
        <v>34</v>
      </c>
      <c r="D34" s="258">
        <v>5026.262844768495</v>
      </c>
      <c r="E34" s="168">
        <v>4.960989820713793</v>
      </c>
      <c r="F34" s="169">
        <v>14806.614902348327</v>
      </c>
      <c r="G34" s="171">
        <v>8.632103674611496</v>
      </c>
    </row>
    <row r="35" spans="2:7" ht="15.75" customHeight="1">
      <c r="B35" s="390"/>
      <c r="C35" s="173" t="s">
        <v>35</v>
      </c>
      <c r="D35" s="258">
        <v>7541.831445745358</v>
      </c>
      <c r="E35" s="168">
        <v>1.7465085765929742</v>
      </c>
      <c r="F35" s="169">
        <v>15946.443919671188</v>
      </c>
      <c r="G35" s="171">
        <v>2.172320832870477</v>
      </c>
    </row>
    <row r="36" spans="2:7" ht="15.75" customHeight="1">
      <c r="B36" s="390"/>
      <c r="C36" s="173" t="s">
        <v>36</v>
      </c>
      <c r="D36" s="258">
        <v>1833.347309015237</v>
      </c>
      <c r="E36" s="168">
        <v>2.8183555254236268</v>
      </c>
      <c r="F36" s="169">
        <v>2679.7804401464373</v>
      </c>
      <c r="G36" s="171">
        <v>2.708648293889923</v>
      </c>
    </row>
    <row r="37" spans="2:7" ht="15.75" customHeight="1">
      <c r="B37" s="390"/>
      <c r="C37" s="175" t="s">
        <v>37</v>
      </c>
      <c r="D37" s="259">
        <v>3718.5332719079574</v>
      </c>
      <c r="E37" s="177">
        <v>12.275176295236191</v>
      </c>
      <c r="F37" s="178">
        <v>7957.6880921747115</v>
      </c>
      <c r="G37" s="180">
        <v>5.33138238918332</v>
      </c>
    </row>
    <row r="38" spans="2:7" ht="15.75" customHeight="1">
      <c r="B38" s="390"/>
      <c r="C38" s="182" t="s">
        <v>38</v>
      </c>
      <c r="D38" s="260">
        <v>117.21414569033618</v>
      </c>
      <c r="E38" s="184">
        <v>2.919312161771213</v>
      </c>
      <c r="F38" s="185">
        <v>366.7490061571732</v>
      </c>
      <c r="G38" s="187">
        <v>6.786107914665152</v>
      </c>
    </row>
    <row r="39" spans="2:7" ht="15.75" customHeight="1">
      <c r="B39" s="391"/>
      <c r="C39" s="173" t="s">
        <v>39</v>
      </c>
      <c r="D39" s="261">
        <v>95.15837910779001</v>
      </c>
      <c r="E39" s="168">
        <v>14.225045265209607</v>
      </c>
      <c r="F39" s="169">
        <v>210.5728994542287</v>
      </c>
      <c r="G39" s="171">
        <v>17.875610408696012</v>
      </c>
    </row>
    <row r="40" spans="2:7" ht="15.75" customHeight="1">
      <c r="B40" s="387" t="s">
        <v>48</v>
      </c>
      <c r="C40" s="190" t="s">
        <v>33</v>
      </c>
      <c r="D40" s="268">
        <v>1.054623117663151</v>
      </c>
      <c r="E40" s="192">
        <v>3.47975351230058</v>
      </c>
      <c r="F40" s="213">
        <v>1.8837548809795008</v>
      </c>
      <c r="G40" s="195">
        <v>1.3593825700866085</v>
      </c>
    </row>
    <row r="41" spans="2:7" ht="15.75" customHeight="1">
      <c r="B41" s="388"/>
      <c r="C41" s="173" t="s">
        <v>41</v>
      </c>
      <c r="D41" s="269">
        <v>0.07617220519661756</v>
      </c>
      <c r="E41" s="168">
        <v>3.1672147159452666</v>
      </c>
      <c r="F41" s="216">
        <v>0.22418976542421606</v>
      </c>
      <c r="G41" s="171">
        <v>6.709435708345204</v>
      </c>
    </row>
    <row r="42" spans="2:7" ht="15.75" customHeight="1">
      <c r="B42" s="388"/>
      <c r="C42" s="173" t="s">
        <v>130</v>
      </c>
      <c r="D42" s="269">
        <v>0.7481910508503752</v>
      </c>
      <c r="E42" s="168">
        <v>4.017875120808146</v>
      </c>
      <c r="F42" s="216">
        <v>1.313467171903526</v>
      </c>
      <c r="G42" s="171">
        <v>0.24785063298767843</v>
      </c>
    </row>
    <row r="43" spans="2:7" ht="15.75" customHeight="1">
      <c r="B43" s="388"/>
      <c r="C43" s="173" t="s">
        <v>42</v>
      </c>
      <c r="D43" s="269">
        <v>0.22241083586668184</v>
      </c>
      <c r="E43" s="168">
        <v>1.5182643017977209</v>
      </c>
      <c r="F43" s="216">
        <v>0.3292948608940896</v>
      </c>
      <c r="G43" s="171">
        <v>1.738047160414951</v>
      </c>
    </row>
    <row r="44" spans="2:7" ht="15.75" customHeight="1">
      <c r="B44" s="199" t="s">
        <v>49</v>
      </c>
      <c r="C44" s="175" t="s">
        <v>37</v>
      </c>
      <c r="D44" s="270">
        <v>0.42036474070704244</v>
      </c>
      <c r="E44" s="177">
        <v>10.62996528184993</v>
      </c>
      <c r="F44" s="219">
        <v>0.6963092254924295</v>
      </c>
      <c r="G44" s="180">
        <v>1.8896137566354063</v>
      </c>
    </row>
    <row r="45" spans="2:7" ht="15.75" customHeight="1">
      <c r="B45" s="200" t="s">
        <v>50</v>
      </c>
      <c r="C45" s="182" t="s">
        <v>38</v>
      </c>
      <c r="D45" s="271">
        <v>0.17618964918374438</v>
      </c>
      <c r="E45" s="184">
        <v>2.831545122861644</v>
      </c>
      <c r="F45" s="222">
        <v>0.5412857871652298</v>
      </c>
      <c r="G45" s="187">
        <v>6.842789401034626</v>
      </c>
    </row>
    <row r="46" spans="2:7" ht="15.75" customHeight="1">
      <c r="B46" s="224" t="s">
        <v>51</v>
      </c>
      <c r="C46" s="173" t="s">
        <v>39</v>
      </c>
      <c r="D46" s="272">
        <v>0.007849025749476681</v>
      </c>
      <c r="E46" s="168">
        <v>12.939337795002887</v>
      </c>
      <c r="F46" s="216">
        <v>0.01680308275766919</v>
      </c>
      <c r="G46" s="171">
        <v>15.818671925036789</v>
      </c>
    </row>
    <row r="47" spans="2:7" ht="15.75" customHeight="1">
      <c r="B47" s="387" t="s">
        <v>52</v>
      </c>
      <c r="C47" s="190" t="s">
        <v>33</v>
      </c>
      <c r="D47" s="262">
        <v>17382.842353063763</v>
      </c>
      <c r="E47" s="192">
        <v>1.2721207024050656</v>
      </c>
      <c r="F47" s="193">
        <v>22278.827082921714</v>
      </c>
      <c r="G47" s="195">
        <v>3.7106988943063457</v>
      </c>
    </row>
    <row r="48" spans="2:7" ht="15.75" customHeight="1">
      <c r="B48" s="388"/>
      <c r="C48" s="173" t="s">
        <v>34</v>
      </c>
      <c r="D48" s="258">
        <v>65985.52361448092</v>
      </c>
      <c r="E48" s="168">
        <v>1.7387065355087716</v>
      </c>
      <c r="F48" s="169">
        <v>66045.00822921588</v>
      </c>
      <c r="G48" s="171">
        <v>1.8017787775780896</v>
      </c>
    </row>
    <row r="49" spans="2:7" ht="15.75" customHeight="1">
      <c r="B49" s="388"/>
      <c r="C49" s="173" t="s">
        <v>35</v>
      </c>
      <c r="D49" s="258">
        <v>10080.087749209912</v>
      </c>
      <c r="E49" s="168">
        <v>-2.1836309784036625</v>
      </c>
      <c r="F49" s="169">
        <v>12140.725143941741</v>
      </c>
      <c r="G49" s="171">
        <v>1.9197121810904203</v>
      </c>
    </row>
    <row r="50" spans="2:7" ht="15.75" customHeight="1">
      <c r="B50" s="388"/>
      <c r="C50" s="173" t="s">
        <v>36</v>
      </c>
      <c r="D50" s="258">
        <v>8243.066493910339</v>
      </c>
      <c r="E50" s="168">
        <v>1.2806476081593856</v>
      </c>
      <c r="F50" s="169">
        <v>8137.935808868664</v>
      </c>
      <c r="G50" s="171">
        <v>0.9540198190993111</v>
      </c>
    </row>
    <row r="51" spans="2:7" ht="15.75" customHeight="1">
      <c r="B51" s="199" t="s">
        <v>53</v>
      </c>
      <c r="C51" s="175" t="s">
        <v>37</v>
      </c>
      <c r="D51" s="259">
        <v>8845.9685406856</v>
      </c>
      <c r="E51" s="177">
        <v>1.4871296480974034</v>
      </c>
      <c r="F51" s="178">
        <v>11428.382392243962</v>
      </c>
      <c r="G51" s="180">
        <v>3.3779386393284514</v>
      </c>
    </row>
    <row r="52" spans="2:7" ht="15.75" customHeight="1">
      <c r="B52" s="200" t="s">
        <v>54</v>
      </c>
      <c r="C52" s="182" t="s">
        <v>38</v>
      </c>
      <c r="D52" s="260">
        <v>665.2725982108976</v>
      </c>
      <c r="E52" s="184">
        <v>0.08535030646939648</v>
      </c>
      <c r="F52" s="185">
        <v>677.5515168759114</v>
      </c>
      <c r="G52" s="187">
        <v>-0.053051297787394064</v>
      </c>
    </row>
    <row r="53" spans="2:7" ht="15.75" customHeight="1">
      <c r="B53" s="226" t="s">
        <v>55</v>
      </c>
      <c r="C53" s="175" t="s">
        <v>39</v>
      </c>
      <c r="D53" s="273">
        <v>12123.591149402779</v>
      </c>
      <c r="E53" s="177">
        <v>1.1384053557498355</v>
      </c>
      <c r="F53" s="178">
        <v>12531.80160397174</v>
      </c>
      <c r="G53" s="180">
        <v>1.7759990245705424</v>
      </c>
    </row>
    <row r="54" spans="2:7" ht="15.75" customHeight="1">
      <c r="B54" s="384" t="s">
        <v>56</v>
      </c>
      <c r="C54" s="228" t="s">
        <v>33</v>
      </c>
      <c r="D54" s="274">
        <v>17129.86781777566</v>
      </c>
      <c r="E54" s="275">
        <v>-2.156165750141458</v>
      </c>
      <c r="F54" s="230">
        <v>24047.88517938366</v>
      </c>
      <c r="G54" s="195">
        <v>3.300048382035516</v>
      </c>
    </row>
    <row r="55" spans="2:7" ht="15.75" customHeight="1">
      <c r="B55" s="385"/>
      <c r="C55" s="233" t="s">
        <v>34</v>
      </c>
      <c r="D55" s="264">
        <v>609061.9284849613</v>
      </c>
      <c r="E55" s="276">
        <v>3.1577738767718198</v>
      </c>
      <c r="F55" s="234">
        <v>704974.4668499848</v>
      </c>
      <c r="G55" s="171">
        <v>1.569161340600264</v>
      </c>
    </row>
    <row r="56" spans="2:7" ht="15.75" customHeight="1">
      <c r="B56" s="385"/>
      <c r="C56" s="233" t="s">
        <v>35</v>
      </c>
      <c r="D56" s="264">
        <v>13676.494472195143</v>
      </c>
      <c r="E56" s="276">
        <v>-4.003205100997468</v>
      </c>
      <c r="F56" s="234">
        <v>17399.505778232113</v>
      </c>
      <c r="G56" s="171">
        <v>1.1333531425117231</v>
      </c>
    </row>
    <row r="57" spans="2:7" ht="15.75" customHeight="1">
      <c r="B57" s="385"/>
      <c r="C57" s="233" t="s">
        <v>36</v>
      </c>
      <c r="D57" s="264">
        <v>12563.221704111911</v>
      </c>
      <c r="E57" s="276">
        <v>-0.565846395216042</v>
      </c>
      <c r="F57" s="234">
        <v>13419.31088224425</v>
      </c>
      <c r="G57" s="171">
        <v>-0.7353420776208157</v>
      </c>
    </row>
    <row r="58" spans="2:7" ht="15.75" customHeight="1">
      <c r="B58" s="385"/>
      <c r="C58" s="236" t="s">
        <v>37</v>
      </c>
      <c r="D58" s="277">
        <v>10233.414636725362</v>
      </c>
      <c r="E58" s="278">
        <v>1.5387238423501435</v>
      </c>
      <c r="F58" s="238">
        <v>13129.233314276034</v>
      </c>
      <c r="G58" s="180">
        <v>3.124290885828535</v>
      </c>
    </row>
    <row r="59" spans="2:7" ht="15.75" customHeight="1">
      <c r="B59" s="385"/>
      <c r="C59" s="240" t="s">
        <v>38</v>
      </c>
      <c r="D59" s="279">
        <v>15715.197352153305</v>
      </c>
      <c r="E59" s="280">
        <v>-0.13135069182435713</v>
      </c>
      <c r="F59" s="242">
        <v>18397.601158860456</v>
      </c>
      <c r="G59" s="187">
        <v>-1.1077623186886982</v>
      </c>
    </row>
    <row r="60" spans="2:7" ht="15.75" customHeight="1" thickBot="1">
      <c r="B60" s="386"/>
      <c r="C60" s="257" t="s">
        <v>39</v>
      </c>
      <c r="D60" s="281">
        <v>79353.00224287088</v>
      </c>
      <c r="E60" s="282">
        <v>0.5863191044917619</v>
      </c>
      <c r="F60" s="247">
        <v>111614.02210884352</v>
      </c>
      <c r="G60" s="249">
        <v>9.032687406846174</v>
      </c>
    </row>
    <row r="61" ht="15.75" customHeight="1">
      <c r="B61" s="251" t="s">
        <v>57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134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66</v>
      </c>
      <c r="B7" s="292">
        <v>34108.010699329316</v>
      </c>
      <c r="C7" s="293">
        <v>3.7859259159564895</v>
      </c>
      <c r="D7" s="295">
        <v>46341.05641684294</v>
      </c>
      <c r="E7" s="296">
        <v>4.306847510419663</v>
      </c>
      <c r="F7" s="295">
        <v>153166.25</v>
      </c>
      <c r="G7" s="297">
        <v>-15.04922351636162</v>
      </c>
      <c r="H7" s="78"/>
      <c r="I7" s="292">
        <v>78919.90833367234</v>
      </c>
      <c r="J7" s="298">
        <v>1.418155455789162</v>
      </c>
      <c r="K7" s="78"/>
    </row>
    <row r="8" spans="1:11" ht="12.75" customHeight="1">
      <c r="A8" s="299" t="s">
        <v>67</v>
      </c>
      <c r="B8" s="42">
        <v>36372.8756527435</v>
      </c>
      <c r="C8" s="300">
        <v>3.0239191756547705</v>
      </c>
      <c r="D8" s="38">
        <v>46255.47701774833</v>
      </c>
      <c r="E8" s="301">
        <v>3.3234003846060034</v>
      </c>
      <c r="F8" s="38">
        <v>216340</v>
      </c>
      <c r="G8" s="302">
        <v>215.59445660102116</v>
      </c>
      <c r="H8" s="78"/>
      <c r="I8" s="303">
        <v>89597.6356573127</v>
      </c>
      <c r="J8" s="304">
        <v>0.7948225490133177</v>
      </c>
      <c r="K8" s="78"/>
    </row>
    <row r="9" spans="1:11" ht="12.75" customHeight="1">
      <c r="A9" s="299" t="s">
        <v>68</v>
      </c>
      <c r="B9" s="42">
        <v>33025.91787537614</v>
      </c>
      <c r="C9" s="300">
        <v>6.111544264880715</v>
      </c>
      <c r="D9" s="38">
        <v>39851.694694367194</v>
      </c>
      <c r="E9" s="301">
        <v>6.165378834430315</v>
      </c>
      <c r="F9" s="38" t="s">
        <v>141</v>
      </c>
      <c r="G9" s="302" t="s">
        <v>141</v>
      </c>
      <c r="H9" s="78"/>
      <c r="I9" s="305">
        <v>69312.51995390504</v>
      </c>
      <c r="J9" s="304">
        <v>7.5596445961853895</v>
      </c>
      <c r="K9" s="78"/>
    </row>
    <row r="10" spans="1:11" ht="12.75" customHeight="1">
      <c r="A10" s="299" t="s">
        <v>69</v>
      </c>
      <c r="B10" s="42">
        <v>35469.084457702964</v>
      </c>
      <c r="C10" s="300">
        <v>2.930633892247059</v>
      </c>
      <c r="D10" s="38">
        <v>41744.78487666802</v>
      </c>
      <c r="E10" s="301">
        <v>3.644029025754726</v>
      </c>
      <c r="F10" s="38" t="s">
        <v>141</v>
      </c>
      <c r="G10" s="302" t="s">
        <v>141</v>
      </c>
      <c r="H10" s="78"/>
      <c r="I10" s="305">
        <v>64122.155610177855</v>
      </c>
      <c r="J10" s="304">
        <v>0.1444178258527862</v>
      </c>
      <c r="K10" s="78"/>
    </row>
    <row r="11" spans="1:11" ht="12.75" customHeight="1">
      <c r="A11" s="299" t="s">
        <v>70</v>
      </c>
      <c r="B11" s="42">
        <v>35189.798523565354</v>
      </c>
      <c r="C11" s="300">
        <v>4.524052637896099</v>
      </c>
      <c r="D11" s="38">
        <v>46608.715836348456</v>
      </c>
      <c r="E11" s="301">
        <v>5.105242129101891</v>
      </c>
      <c r="F11" s="38" t="s">
        <v>141</v>
      </c>
      <c r="G11" s="302" t="s">
        <v>141</v>
      </c>
      <c r="H11" s="78"/>
      <c r="I11" s="305">
        <v>70270.76137859793</v>
      </c>
      <c r="J11" s="304">
        <v>2.3481190986638136</v>
      </c>
      <c r="K11" s="78"/>
    </row>
    <row r="12" spans="1:11" ht="12.75" customHeight="1">
      <c r="A12" s="299" t="s">
        <v>71</v>
      </c>
      <c r="B12" s="42">
        <v>37757.22386691472</v>
      </c>
      <c r="C12" s="300">
        <v>5.506563793309085</v>
      </c>
      <c r="D12" s="38">
        <v>44413.14054537157</v>
      </c>
      <c r="E12" s="301">
        <v>7.207347874769167</v>
      </c>
      <c r="F12" s="38" t="s">
        <v>141</v>
      </c>
      <c r="G12" s="302" t="s">
        <v>141</v>
      </c>
      <c r="H12" s="78"/>
      <c r="I12" s="305">
        <v>67033.96248228344</v>
      </c>
      <c r="J12" s="304">
        <v>1.5621127313966905</v>
      </c>
      <c r="K12" s="78"/>
    </row>
    <row r="13" spans="1:11" ht="12.75" customHeight="1">
      <c r="A13" s="306" t="s">
        <v>72</v>
      </c>
      <c r="B13" s="307">
        <v>36234.64029593319</v>
      </c>
      <c r="C13" s="308">
        <v>4.120513985665767</v>
      </c>
      <c r="D13" s="50">
        <v>42748.23600991372</v>
      </c>
      <c r="E13" s="309">
        <v>5.380541728736759</v>
      </c>
      <c r="F13" s="50" t="s">
        <v>141</v>
      </c>
      <c r="G13" s="310" t="s">
        <v>141</v>
      </c>
      <c r="H13" s="78"/>
      <c r="I13" s="311">
        <v>69505.56743990007</v>
      </c>
      <c r="J13" s="312">
        <v>1.8521254507842355</v>
      </c>
      <c r="K13" s="78"/>
    </row>
    <row r="14" spans="1:11" ht="12.75" customHeight="1">
      <c r="A14" s="299" t="s">
        <v>73</v>
      </c>
      <c r="B14" s="42">
        <v>33523.910982541616</v>
      </c>
      <c r="C14" s="300">
        <v>3.8094559736396816</v>
      </c>
      <c r="D14" s="38">
        <v>40300.17628773227</v>
      </c>
      <c r="E14" s="301">
        <v>2.960508386188309</v>
      </c>
      <c r="F14" s="38" t="s">
        <v>141</v>
      </c>
      <c r="G14" s="302" t="s">
        <v>141</v>
      </c>
      <c r="H14" s="78"/>
      <c r="I14" s="305">
        <v>68097.71431021705</v>
      </c>
      <c r="J14" s="304">
        <v>1.458621091982734</v>
      </c>
      <c r="K14" s="78"/>
    </row>
    <row r="15" spans="1:11" ht="12.75" customHeight="1">
      <c r="A15" s="299" t="s">
        <v>74</v>
      </c>
      <c r="B15" s="42">
        <v>29905.756079142124</v>
      </c>
      <c r="C15" s="300">
        <v>4.352990678999758</v>
      </c>
      <c r="D15" s="38">
        <v>38547.502409190616</v>
      </c>
      <c r="E15" s="301">
        <v>3.4503668776406253</v>
      </c>
      <c r="F15" s="38" t="s">
        <v>141</v>
      </c>
      <c r="G15" s="302" t="s">
        <v>141</v>
      </c>
      <c r="H15" s="78"/>
      <c r="I15" s="305">
        <v>70954.90360500371</v>
      </c>
      <c r="J15" s="304">
        <v>3.2412162875432218</v>
      </c>
      <c r="K15" s="78"/>
    </row>
    <row r="16" spans="1:11" ht="12.75" customHeight="1">
      <c r="A16" s="299" t="s">
        <v>75</v>
      </c>
      <c r="B16" s="42">
        <v>32998.10764655625</v>
      </c>
      <c r="C16" s="300">
        <v>5.76742598062116</v>
      </c>
      <c r="D16" s="38">
        <v>42678.136691883534</v>
      </c>
      <c r="E16" s="301">
        <v>6.327689567155671</v>
      </c>
      <c r="F16" s="38" t="s">
        <v>141</v>
      </c>
      <c r="G16" s="302" t="s">
        <v>141</v>
      </c>
      <c r="H16" s="78"/>
      <c r="I16" s="305">
        <v>70121.31310889637</v>
      </c>
      <c r="J16" s="304">
        <v>0.9953836807895626</v>
      </c>
      <c r="K16" s="78"/>
    </row>
    <row r="17" spans="1:11" ht="12.75" customHeight="1">
      <c r="A17" s="313" t="s">
        <v>76</v>
      </c>
      <c r="B17" s="44">
        <v>32314.813023684754</v>
      </c>
      <c r="C17" s="314">
        <v>3.1959456728449607</v>
      </c>
      <c r="D17" s="68">
        <v>41102.65890394185</v>
      </c>
      <c r="E17" s="315">
        <v>2.5614862208701954</v>
      </c>
      <c r="F17" s="68">
        <v>476970</v>
      </c>
      <c r="G17" s="316">
        <v>-207.4272886980285</v>
      </c>
      <c r="H17" s="78"/>
      <c r="I17" s="317">
        <v>71775.82352588043</v>
      </c>
      <c r="J17" s="318">
        <v>-0.00806158600311713</v>
      </c>
      <c r="K17" s="78"/>
    </row>
    <row r="18" spans="1:11" ht="12.75" customHeight="1">
      <c r="A18" s="299" t="s">
        <v>77</v>
      </c>
      <c r="B18" s="42">
        <v>30993.398996182248</v>
      </c>
      <c r="C18" s="300">
        <v>3.4522033372243586</v>
      </c>
      <c r="D18" s="38">
        <v>43155.3185196195</v>
      </c>
      <c r="E18" s="301">
        <v>4.564623760261873</v>
      </c>
      <c r="F18" s="38">
        <v>347195</v>
      </c>
      <c r="G18" s="302">
        <v>184.70274702747028</v>
      </c>
      <c r="H18" s="78"/>
      <c r="I18" s="305">
        <v>70082.89928110191</v>
      </c>
      <c r="J18" s="304">
        <v>1.085212260432749</v>
      </c>
      <c r="K18" s="78"/>
    </row>
    <row r="19" spans="1:11" ht="12.75" customHeight="1">
      <c r="A19" s="299" t="s">
        <v>78</v>
      </c>
      <c r="B19" s="42">
        <v>31381.565830502637</v>
      </c>
      <c r="C19" s="300">
        <v>2.8743207153771433</v>
      </c>
      <c r="D19" s="38">
        <v>43896.527767220716</v>
      </c>
      <c r="E19" s="301">
        <v>3.4078657410366424</v>
      </c>
      <c r="F19" s="38" t="s">
        <v>141</v>
      </c>
      <c r="G19" s="302" t="s">
        <v>141</v>
      </c>
      <c r="H19" s="78"/>
      <c r="I19" s="305">
        <v>69292.29716886632</v>
      </c>
      <c r="J19" s="304">
        <v>1.3373163933441545</v>
      </c>
      <c r="K19" s="78"/>
    </row>
    <row r="20" spans="1:11" ht="12.75" customHeight="1">
      <c r="A20" s="299" t="s">
        <v>79</v>
      </c>
      <c r="B20" s="42">
        <v>29906.022256840362</v>
      </c>
      <c r="C20" s="300">
        <v>2.6824286463551896</v>
      </c>
      <c r="D20" s="38">
        <v>48869.064232845856</v>
      </c>
      <c r="E20" s="301">
        <v>3.602275863334087</v>
      </c>
      <c r="F20" s="38" t="s">
        <v>141</v>
      </c>
      <c r="G20" s="302" t="s">
        <v>141</v>
      </c>
      <c r="H20" s="78"/>
      <c r="I20" s="305">
        <v>79411.8517620901</v>
      </c>
      <c r="J20" s="304">
        <v>0.9113405483024587</v>
      </c>
      <c r="K20" s="78"/>
    </row>
    <row r="21" spans="1:11" ht="12.75" customHeight="1">
      <c r="A21" s="299" t="s">
        <v>80</v>
      </c>
      <c r="B21" s="42">
        <v>32592.920394215307</v>
      </c>
      <c r="C21" s="300">
        <v>3.4759462957063527</v>
      </c>
      <c r="D21" s="38">
        <v>46733.83576716836</v>
      </c>
      <c r="E21" s="301">
        <v>3.163053326295589</v>
      </c>
      <c r="F21" s="38" t="s">
        <v>141</v>
      </c>
      <c r="G21" s="302" t="s">
        <v>141</v>
      </c>
      <c r="H21" s="78"/>
      <c r="I21" s="305">
        <v>74084.57536330039</v>
      </c>
      <c r="J21" s="304">
        <v>1.9422771664616354</v>
      </c>
      <c r="K21" s="78"/>
    </row>
    <row r="22" spans="1:11" ht="12.75" customHeight="1">
      <c r="A22" s="299" t="s">
        <v>81</v>
      </c>
      <c r="B22" s="42">
        <v>35160.09188051686</v>
      </c>
      <c r="C22" s="300">
        <v>5.499619038271689</v>
      </c>
      <c r="D22" s="38">
        <v>42342.924505798</v>
      </c>
      <c r="E22" s="301">
        <v>6.094155377139986</v>
      </c>
      <c r="F22" s="38" t="s">
        <v>141</v>
      </c>
      <c r="G22" s="302" t="s">
        <v>141</v>
      </c>
      <c r="H22" s="78"/>
      <c r="I22" s="305">
        <v>64459.957331445614</v>
      </c>
      <c r="J22" s="304">
        <v>3.860290194060516</v>
      </c>
      <c r="K22" s="78"/>
    </row>
    <row r="23" spans="1:11" ht="12.75" customHeight="1">
      <c r="A23" s="306" t="s">
        <v>82</v>
      </c>
      <c r="B23" s="307">
        <v>35527.3775609344</v>
      </c>
      <c r="C23" s="308">
        <v>4.367984935977745</v>
      </c>
      <c r="D23" s="50">
        <v>41022.45631024634</v>
      </c>
      <c r="E23" s="309">
        <v>3.8027730074615653</v>
      </c>
      <c r="F23" s="50" t="s">
        <v>141</v>
      </c>
      <c r="G23" s="310" t="s">
        <v>141</v>
      </c>
      <c r="H23" s="78"/>
      <c r="I23" s="311">
        <v>77483.53421083654</v>
      </c>
      <c r="J23" s="312">
        <v>2.9687552277964757</v>
      </c>
      <c r="K23" s="78"/>
    </row>
    <row r="24" spans="1:11" ht="12.75" customHeight="1">
      <c r="A24" s="299" t="s">
        <v>83</v>
      </c>
      <c r="B24" s="42">
        <v>38082.40757731879</v>
      </c>
      <c r="C24" s="300">
        <v>5.350003211803635</v>
      </c>
      <c r="D24" s="38">
        <v>47501.87885581346</v>
      </c>
      <c r="E24" s="301">
        <v>6.9497436326732185</v>
      </c>
      <c r="F24" s="38" t="s">
        <v>141</v>
      </c>
      <c r="G24" s="302" t="s">
        <v>141</v>
      </c>
      <c r="H24" s="78"/>
      <c r="I24" s="305">
        <v>80592.24076296478</v>
      </c>
      <c r="J24" s="304">
        <v>2.3869023403451703</v>
      </c>
      <c r="K24" s="78"/>
    </row>
    <row r="25" spans="1:11" ht="12.75" customHeight="1">
      <c r="A25" s="299" t="s">
        <v>84</v>
      </c>
      <c r="B25" s="42">
        <v>37657.08464192997</v>
      </c>
      <c r="C25" s="300">
        <v>5.631141656879449</v>
      </c>
      <c r="D25" s="38">
        <v>47038.01927088056</v>
      </c>
      <c r="E25" s="301">
        <v>6.669700031560545</v>
      </c>
      <c r="F25" s="38" t="s">
        <v>141</v>
      </c>
      <c r="G25" s="302" t="s">
        <v>141</v>
      </c>
      <c r="H25" s="78"/>
      <c r="I25" s="305">
        <v>76351.38817070596</v>
      </c>
      <c r="J25" s="304">
        <v>2.0904704893978736</v>
      </c>
      <c r="K25" s="78"/>
    </row>
    <row r="26" spans="1:11" ht="12.75" customHeight="1">
      <c r="A26" s="299" t="s">
        <v>85</v>
      </c>
      <c r="B26" s="42">
        <v>32144.37439270194</v>
      </c>
      <c r="C26" s="300">
        <v>0.6190101305797618</v>
      </c>
      <c r="D26" s="38">
        <v>43150.30487662262</v>
      </c>
      <c r="E26" s="301">
        <v>1.0695356686781112</v>
      </c>
      <c r="F26" s="38" t="s">
        <v>141</v>
      </c>
      <c r="G26" s="302" t="s">
        <v>141</v>
      </c>
      <c r="H26" s="78"/>
      <c r="I26" s="305">
        <v>70352.31249181807</v>
      </c>
      <c r="J26" s="304">
        <v>-2.391580882169541</v>
      </c>
      <c r="K26" s="78"/>
    </row>
    <row r="27" spans="1:11" ht="12.75" customHeight="1">
      <c r="A27" s="313" t="s">
        <v>86</v>
      </c>
      <c r="B27" s="44">
        <v>33041.19426100967</v>
      </c>
      <c r="C27" s="314">
        <v>2.929947428999058</v>
      </c>
      <c r="D27" s="68">
        <v>42709.46952478516</v>
      </c>
      <c r="E27" s="315">
        <v>4.143007165611713</v>
      </c>
      <c r="F27" s="68" t="s">
        <v>141</v>
      </c>
      <c r="G27" s="316" t="s">
        <v>141</v>
      </c>
      <c r="H27" s="78"/>
      <c r="I27" s="317">
        <v>70302.35067222622</v>
      </c>
      <c r="J27" s="318">
        <v>1.4458676473430927</v>
      </c>
      <c r="K27" s="78"/>
    </row>
    <row r="28" spans="1:11" ht="12.75" customHeight="1">
      <c r="A28" s="299" t="s">
        <v>87</v>
      </c>
      <c r="B28" s="42">
        <v>35186.38737685937</v>
      </c>
      <c r="C28" s="300">
        <v>3.5368433669943586</v>
      </c>
      <c r="D28" s="38">
        <v>45781.71490407047</v>
      </c>
      <c r="E28" s="301">
        <v>4.424883023943419</v>
      </c>
      <c r="F28" s="38" t="s">
        <v>141</v>
      </c>
      <c r="G28" s="302" t="s">
        <v>141</v>
      </c>
      <c r="H28" s="78"/>
      <c r="I28" s="305">
        <v>71693.98267325992</v>
      </c>
      <c r="J28" s="304">
        <v>1.3472279379860075</v>
      </c>
      <c r="K28" s="78"/>
    </row>
    <row r="29" spans="1:11" ht="12.75" customHeight="1">
      <c r="A29" s="299" t="s">
        <v>88</v>
      </c>
      <c r="B29" s="42">
        <v>33804.66463168691</v>
      </c>
      <c r="C29" s="300">
        <v>4.555175645295765</v>
      </c>
      <c r="D29" s="38">
        <v>43916.081417445625</v>
      </c>
      <c r="E29" s="301">
        <v>4.305774443496991</v>
      </c>
      <c r="F29" s="38" t="s">
        <v>141</v>
      </c>
      <c r="G29" s="302" t="s">
        <v>141</v>
      </c>
      <c r="H29" s="78"/>
      <c r="I29" s="305">
        <v>69537.1531347049</v>
      </c>
      <c r="J29" s="304">
        <v>2.273508738678024</v>
      </c>
      <c r="K29" s="78"/>
    </row>
    <row r="30" spans="1:11" ht="12.75" customHeight="1">
      <c r="A30" s="299" t="s">
        <v>89</v>
      </c>
      <c r="B30" s="42">
        <v>31921.19366465149</v>
      </c>
      <c r="C30" s="300">
        <v>5.126823724641024</v>
      </c>
      <c r="D30" s="38">
        <v>41057.22703297225</v>
      </c>
      <c r="E30" s="301">
        <v>5.109200597089742</v>
      </c>
      <c r="F30" s="38" t="s">
        <v>141</v>
      </c>
      <c r="G30" s="302" t="s">
        <v>141</v>
      </c>
      <c r="H30" s="78"/>
      <c r="I30" s="305">
        <v>79817.59220861498</v>
      </c>
      <c r="J30" s="304">
        <v>1.9715346752703446</v>
      </c>
      <c r="K30" s="78"/>
    </row>
    <row r="31" spans="1:11" ht="12.75" customHeight="1">
      <c r="A31" s="299" t="s">
        <v>90</v>
      </c>
      <c r="B31" s="42">
        <v>36151.89000525658</v>
      </c>
      <c r="C31" s="300">
        <v>3.6507205821463034</v>
      </c>
      <c r="D31" s="38">
        <v>45893.92114122682</v>
      </c>
      <c r="E31" s="301">
        <v>3.884914637523081</v>
      </c>
      <c r="F31" s="38" t="s">
        <v>141</v>
      </c>
      <c r="G31" s="302" t="s">
        <v>141</v>
      </c>
      <c r="H31" s="78"/>
      <c r="I31" s="305">
        <v>71548.34791948959</v>
      </c>
      <c r="J31" s="304">
        <v>2.6772996650819345</v>
      </c>
      <c r="K31" s="78"/>
    </row>
    <row r="32" spans="1:11" ht="12.75" customHeight="1">
      <c r="A32" s="299" t="s">
        <v>91</v>
      </c>
      <c r="B32" s="42">
        <v>34707.835158601156</v>
      </c>
      <c r="C32" s="300">
        <v>4.804344942558141</v>
      </c>
      <c r="D32" s="38">
        <v>46549.82490480269</v>
      </c>
      <c r="E32" s="301">
        <v>6.310900127647036</v>
      </c>
      <c r="F32" s="38" t="s">
        <v>141</v>
      </c>
      <c r="G32" s="302" t="s">
        <v>141</v>
      </c>
      <c r="H32" s="78"/>
      <c r="I32" s="305">
        <v>78208.51721939405</v>
      </c>
      <c r="J32" s="304">
        <v>2.3106981561558904</v>
      </c>
      <c r="K32" s="78"/>
    </row>
    <row r="33" spans="1:11" ht="12.75" customHeight="1">
      <c r="A33" s="306" t="s">
        <v>92</v>
      </c>
      <c r="B33" s="307">
        <v>35011.58396145793</v>
      </c>
      <c r="C33" s="308">
        <v>3.168633862939063</v>
      </c>
      <c r="D33" s="50">
        <v>51130.50328996486</v>
      </c>
      <c r="E33" s="309">
        <v>4.2304978206195605</v>
      </c>
      <c r="F33" s="50" t="s">
        <v>141</v>
      </c>
      <c r="G33" s="310" t="s">
        <v>141</v>
      </c>
      <c r="H33" s="78"/>
      <c r="I33" s="311">
        <v>84772.28746331666</v>
      </c>
      <c r="J33" s="312">
        <v>-0.35293527553872367</v>
      </c>
      <c r="K33" s="78"/>
    </row>
    <row r="34" spans="1:11" ht="12.75" customHeight="1">
      <c r="A34" s="299" t="s">
        <v>93</v>
      </c>
      <c r="B34" s="42">
        <v>34296.38095124972</v>
      </c>
      <c r="C34" s="300">
        <v>1.3725613664822662</v>
      </c>
      <c r="D34" s="38">
        <v>51928.84881700775</v>
      </c>
      <c r="E34" s="301">
        <v>2.3264455213798563</v>
      </c>
      <c r="F34" s="38" t="s">
        <v>141</v>
      </c>
      <c r="G34" s="302" t="s">
        <v>141</v>
      </c>
      <c r="H34" s="78"/>
      <c r="I34" s="305">
        <v>89114.0404573274</v>
      </c>
      <c r="J34" s="304">
        <v>1.1700082727642</v>
      </c>
      <c r="K34" s="78"/>
    </row>
    <row r="35" spans="1:11" ht="12.75" customHeight="1">
      <c r="A35" s="299" t="s">
        <v>94</v>
      </c>
      <c r="B35" s="42">
        <v>35634.1730626783</v>
      </c>
      <c r="C35" s="300">
        <v>3.0533020410744913</v>
      </c>
      <c r="D35" s="38">
        <v>48421.48855428872</v>
      </c>
      <c r="E35" s="301">
        <v>3.343697910664558</v>
      </c>
      <c r="F35" s="38">
        <v>27210</v>
      </c>
      <c r="G35" s="302">
        <v>-39.236266190263514</v>
      </c>
      <c r="H35" s="78"/>
      <c r="I35" s="305">
        <v>84233.87771475759</v>
      </c>
      <c r="J35" s="304">
        <v>-1.1293890766513832</v>
      </c>
      <c r="K35" s="78"/>
    </row>
    <row r="36" spans="1:11" ht="12.75" customHeight="1">
      <c r="A36" s="299" t="s">
        <v>95</v>
      </c>
      <c r="B36" s="42">
        <v>34642.98537196048</v>
      </c>
      <c r="C36" s="300">
        <v>5.015591659125314</v>
      </c>
      <c r="D36" s="38">
        <v>46238.447378732715</v>
      </c>
      <c r="E36" s="301">
        <v>6.332157489057769</v>
      </c>
      <c r="F36" s="38" t="s">
        <v>141</v>
      </c>
      <c r="G36" s="302" t="s">
        <v>141</v>
      </c>
      <c r="H36" s="78"/>
      <c r="I36" s="305">
        <v>77634.62548521119</v>
      </c>
      <c r="J36" s="304">
        <v>0.21621062247308417</v>
      </c>
      <c r="K36" s="78"/>
    </row>
    <row r="37" spans="1:11" ht="12.75" customHeight="1">
      <c r="A37" s="313" t="s">
        <v>96</v>
      </c>
      <c r="B37" s="44">
        <v>33469.53229992351</v>
      </c>
      <c r="C37" s="314">
        <v>-0.682496383271317</v>
      </c>
      <c r="D37" s="68">
        <v>44503.05118122856</v>
      </c>
      <c r="E37" s="315">
        <v>0.9601634248643302</v>
      </c>
      <c r="F37" s="68" t="s">
        <v>141</v>
      </c>
      <c r="G37" s="316" t="s">
        <v>141</v>
      </c>
      <c r="H37" s="78"/>
      <c r="I37" s="317">
        <v>78222.8647816809</v>
      </c>
      <c r="J37" s="318">
        <v>-1.4137758689488193</v>
      </c>
      <c r="K37" s="78"/>
    </row>
    <row r="38" spans="1:11" ht="12.75" customHeight="1">
      <c r="A38" s="299" t="s">
        <v>97</v>
      </c>
      <c r="B38" s="42">
        <v>37321.57126069199</v>
      </c>
      <c r="C38" s="300">
        <v>6.133358722702862</v>
      </c>
      <c r="D38" s="38">
        <v>45953.77652177146</v>
      </c>
      <c r="E38" s="301">
        <v>4.2241715206464825</v>
      </c>
      <c r="F38" s="38" t="s">
        <v>141</v>
      </c>
      <c r="G38" s="302" t="s">
        <v>141</v>
      </c>
      <c r="H38" s="78"/>
      <c r="I38" s="305">
        <v>76674.98436120832</v>
      </c>
      <c r="J38" s="304">
        <v>1.5415140465052728</v>
      </c>
      <c r="K38" s="78"/>
    </row>
    <row r="39" spans="1:11" ht="12.75" customHeight="1">
      <c r="A39" s="299" t="s">
        <v>98</v>
      </c>
      <c r="B39" s="42">
        <v>42620.12027801358</v>
      </c>
      <c r="C39" s="300">
        <v>5.990137932152869</v>
      </c>
      <c r="D39" s="38">
        <v>50667.80933291576</v>
      </c>
      <c r="E39" s="301">
        <v>6.212442895734123</v>
      </c>
      <c r="F39" s="38" t="s">
        <v>141</v>
      </c>
      <c r="G39" s="302" t="s">
        <v>141</v>
      </c>
      <c r="H39" s="78"/>
      <c r="I39" s="305">
        <v>77289.48083202793</v>
      </c>
      <c r="J39" s="304">
        <v>-1.3898659604692223</v>
      </c>
      <c r="K39" s="78"/>
    </row>
    <row r="40" spans="1:11" ht="12.75" customHeight="1">
      <c r="A40" s="299" t="s">
        <v>99</v>
      </c>
      <c r="B40" s="42">
        <v>38143.29763172941</v>
      </c>
      <c r="C40" s="300">
        <v>4.364218323397144</v>
      </c>
      <c r="D40" s="38">
        <v>50516.16723709357</v>
      </c>
      <c r="E40" s="301">
        <v>6.738157935917396</v>
      </c>
      <c r="F40" s="38" t="s">
        <v>141</v>
      </c>
      <c r="G40" s="302" t="s">
        <v>141</v>
      </c>
      <c r="H40" s="78"/>
      <c r="I40" s="305">
        <v>81707.11931571973</v>
      </c>
      <c r="J40" s="304">
        <v>3.078283288358963</v>
      </c>
      <c r="K40" s="78"/>
    </row>
    <row r="41" spans="1:11" ht="12.75" customHeight="1">
      <c r="A41" s="299" t="s">
        <v>100</v>
      </c>
      <c r="B41" s="42">
        <v>36965.47819436711</v>
      </c>
      <c r="C41" s="300">
        <v>4.0519476066417734</v>
      </c>
      <c r="D41" s="38">
        <v>46881.46902743272</v>
      </c>
      <c r="E41" s="301">
        <v>3.8195930257937007</v>
      </c>
      <c r="F41" s="38" t="s">
        <v>141</v>
      </c>
      <c r="G41" s="302" t="s">
        <v>141</v>
      </c>
      <c r="H41" s="78"/>
      <c r="I41" s="305">
        <v>87187.76683876316</v>
      </c>
      <c r="J41" s="304">
        <v>2.3348811789037938</v>
      </c>
      <c r="K41" s="78"/>
    </row>
    <row r="42" spans="1:11" ht="12.75" customHeight="1">
      <c r="A42" s="299" t="s">
        <v>101</v>
      </c>
      <c r="B42" s="42">
        <v>42666.271197900736</v>
      </c>
      <c r="C42" s="300">
        <v>3.5522251122266115</v>
      </c>
      <c r="D42" s="38">
        <v>51738.1848913242</v>
      </c>
      <c r="E42" s="301">
        <v>4.694599126154101</v>
      </c>
      <c r="F42" s="38" t="s">
        <v>141</v>
      </c>
      <c r="G42" s="302" t="s">
        <v>141</v>
      </c>
      <c r="H42" s="78"/>
      <c r="I42" s="305">
        <v>85895.2932819901</v>
      </c>
      <c r="J42" s="304">
        <v>0.5987444239523695</v>
      </c>
      <c r="K42" s="78"/>
    </row>
    <row r="43" spans="1:11" ht="12.75" customHeight="1">
      <c r="A43" s="306" t="s">
        <v>102</v>
      </c>
      <c r="B43" s="307">
        <v>39504.31707620392</v>
      </c>
      <c r="C43" s="308">
        <v>5.440345223849308</v>
      </c>
      <c r="D43" s="50">
        <v>45479.04178317604</v>
      </c>
      <c r="E43" s="309">
        <v>4.012823973420439</v>
      </c>
      <c r="F43" s="50" t="s">
        <v>141</v>
      </c>
      <c r="G43" s="310" t="s">
        <v>141</v>
      </c>
      <c r="H43" s="78"/>
      <c r="I43" s="311">
        <v>87896.29519684325</v>
      </c>
      <c r="J43" s="312">
        <v>1.0435729290823663</v>
      </c>
      <c r="K43" s="78"/>
    </row>
    <row r="44" spans="1:11" ht="12.75" customHeight="1">
      <c r="A44" s="299" t="s">
        <v>103</v>
      </c>
      <c r="B44" s="42">
        <v>40797.410515836265</v>
      </c>
      <c r="C44" s="300">
        <v>4.552154978928091</v>
      </c>
      <c r="D44" s="38">
        <v>50778.62428214233</v>
      </c>
      <c r="E44" s="301">
        <v>3.2123045953700875</v>
      </c>
      <c r="F44" s="38" t="s">
        <v>141</v>
      </c>
      <c r="G44" s="302" t="s">
        <v>141</v>
      </c>
      <c r="H44" s="78"/>
      <c r="I44" s="305">
        <v>81021.24563286698</v>
      </c>
      <c r="J44" s="304">
        <v>0.5485014948300077</v>
      </c>
      <c r="K44" s="78"/>
    </row>
    <row r="45" spans="1:11" ht="12.75" customHeight="1">
      <c r="A45" s="299" t="s">
        <v>104</v>
      </c>
      <c r="B45" s="42">
        <v>37082.448734931044</v>
      </c>
      <c r="C45" s="300">
        <v>3.044566449491868</v>
      </c>
      <c r="D45" s="38">
        <v>47001.81967336551</v>
      </c>
      <c r="E45" s="301">
        <v>3.9689328058338664</v>
      </c>
      <c r="F45" s="38" t="s">
        <v>141</v>
      </c>
      <c r="G45" s="302" t="s">
        <v>141</v>
      </c>
      <c r="H45" s="78"/>
      <c r="I45" s="305">
        <v>79482.10058889988</v>
      </c>
      <c r="J45" s="304">
        <v>0.5084129595622373</v>
      </c>
      <c r="K45" s="78"/>
    </row>
    <row r="46" spans="1:11" ht="12.75" customHeight="1">
      <c r="A46" s="299" t="s">
        <v>105</v>
      </c>
      <c r="B46" s="42">
        <v>38915.26411684783</v>
      </c>
      <c r="C46" s="300">
        <v>7.695318331254992</v>
      </c>
      <c r="D46" s="38">
        <v>51591.44166294144</v>
      </c>
      <c r="E46" s="301">
        <v>7.747112039981372</v>
      </c>
      <c r="F46" s="38" t="s">
        <v>141</v>
      </c>
      <c r="G46" s="302" t="s">
        <v>141</v>
      </c>
      <c r="H46" s="78"/>
      <c r="I46" s="305">
        <v>95548.62200735617</v>
      </c>
      <c r="J46" s="304">
        <v>4.145492871764223</v>
      </c>
      <c r="K46" s="78"/>
    </row>
    <row r="47" spans="1:11" ht="12.75" customHeight="1">
      <c r="A47" s="313" t="s">
        <v>106</v>
      </c>
      <c r="B47" s="44">
        <v>35340.62330652665</v>
      </c>
      <c r="C47" s="314">
        <v>5.690305256735322</v>
      </c>
      <c r="D47" s="68">
        <v>48542.2786133349</v>
      </c>
      <c r="E47" s="315">
        <v>7.503402534322015</v>
      </c>
      <c r="F47" s="68" t="s">
        <v>141</v>
      </c>
      <c r="G47" s="316" t="s">
        <v>141</v>
      </c>
      <c r="H47" s="78"/>
      <c r="I47" s="317">
        <v>98024.46664040718</v>
      </c>
      <c r="J47" s="318">
        <v>1.5872324048014126</v>
      </c>
      <c r="K47" s="78"/>
    </row>
    <row r="48" spans="1:11" ht="12.75" customHeight="1">
      <c r="A48" s="306" t="s">
        <v>107</v>
      </c>
      <c r="B48" s="307">
        <v>42182.65658397068</v>
      </c>
      <c r="C48" s="308">
        <v>-0.6491747689750338</v>
      </c>
      <c r="D48" s="50">
        <v>53156.88522461003</v>
      </c>
      <c r="E48" s="309">
        <v>-2.206528437779223</v>
      </c>
      <c r="F48" s="50" t="s">
        <v>141</v>
      </c>
      <c r="G48" s="310" t="s">
        <v>141</v>
      </c>
      <c r="H48" s="78"/>
      <c r="I48" s="311">
        <v>89855.53523435697</v>
      </c>
      <c r="J48" s="312">
        <v>-4.503272150571519</v>
      </c>
      <c r="K48" s="78"/>
    </row>
    <row r="49" spans="1:11" ht="12.75" customHeight="1">
      <c r="A49" s="299" t="s">
        <v>108</v>
      </c>
      <c r="B49" s="42">
        <v>40335.713489206115</v>
      </c>
      <c r="C49" s="300">
        <v>6.962893435085885</v>
      </c>
      <c r="D49" s="38">
        <v>52362.23184795447</v>
      </c>
      <c r="E49" s="301">
        <v>7.218014497472457</v>
      </c>
      <c r="F49" s="38" t="s">
        <v>141</v>
      </c>
      <c r="G49" s="302" t="s">
        <v>141</v>
      </c>
      <c r="H49" s="78"/>
      <c r="I49" s="305">
        <v>90778.76956546631</v>
      </c>
      <c r="J49" s="304">
        <v>5.832904923398643</v>
      </c>
      <c r="K49" s="78"/>
    </row>
    <row r="50" spans="1:11" ht="12.75" customHeight="1">
      <c r="A50" s="299" t="s">
        <v>109</v>
      </c>
      <c r="B50" s="42">
        <v>38772.82065968847</v>
      </c>
      <c r="C50" s="300">
        <v>4.494165611033118</v>
      </c>
      <c r="D50" s="38">
        <v>51332.86330880098</v>
      </c>
      <c r="E50" s="301">
        <v>5.669840935769134</v>
      </c>
      <c r="F50" s="38">
        <v>14150</v>
      </c>
      <c r="G50" s="302">
        <v>-28.299974664302002</v>
      </c>
      <c r="H50" s="78"/>
      <c r="I50" s="305">
        <v>90477.09069745279</v>
      </c>
      <c r="J50" s="304">
        <v>1.610970276829626</v>
      </c>
      <c r="K50" s="78"/>
    </row>
    <row r="51" spans="1:11" ht="12.75" customHeight="1">
      <c r="A51" s="299" t="s">
        <v>110</v>
      </c>
      <c r="B51" s="42">
        <v>41313.34625966928</v>
      </c>
      <c r="C51" s="300">
        <v>5.888538147365806</v>
      </c>
      <c r="D51" s="38">
        <v>52092.3875001145</v>
      </c>
      <c r="E51" s="301">
        <v>5.0070575111887035</v>
      </c>
      <c r="F51" s="38" t="s">
        <v>141</v>
      </c>
      <c r="G51" s="302" t="s">
        <v>141</v>
      </c>
      <c r="H51" s="78"/>
      <c r="I51" s="305">
        <v>88422.14326913531</v>
      </c>
      <c r="J51" s="304">
        <v>2.3624466545436573</v>
      </c>
      <c r="K51" s="78"/>
    </row>
    <row r="52" spans="1:11" ht="12.75" customHeight="1">
      <c r="A52" s="313" t="s">
        <v>111</v>
      </c>
      <c r="B52" s="44">
        <v>37571.915045889946</v>
      </c>
      <c r="C52" s="314">
        <v>6.070875666225902</v>
      </c>
      <c r="D52" s="68">
        <v>48226.83394871045</v>
      </c>
      <c r="E52" s="315">
        <v>5.433750427087642</v>
      </c>
      <c r="F52" s="68" t="s">
        <v>141</v>
      </c>
      <c r="G52" s="316" t="s">
        <v>141</v>
      </c>
      <c r="H52" s="78"/>
      <c r="I52" s="317">
        <v>78183.89915620943</v>
      </c>
      <c r="J52" s="318">
        <v>3.8598282304526763</v>
      </c>
      <c r="K52" s="78"/>
    </row>
    <row r="53" spans="1:11" ht="12.75" customHeight="1">
      <c r="A53" s="299" t="s">
        <v>112</v>
      </c>
      <c r="B53" s="42">
        <v>42053.86016932897</v>
      </c>
      <c r="C53" s="300">
        <v>5.240327167830448</v>
      </c>
      <c r="D53" s="38">
        <v>54336.45350172899</v>
      </c>
      <c r="E53" s="301">
        <v>6.430937512542648</v>
      </c>
      <c r="F53" s="38" t="s">
        <v>141</v>
      </c>
      <c r="G53" s="302" t="s">
        <v>141</v>
      </c>
      <c r="H53" s="78"/>
      <c r="I53" s="305">
        <v>93234.63237587274</v>
      </c>
      <c r="J53" s="304">
        <v>0.5833684431545366</v>
      </c>
      <c r="K53" s="78"/>
    </row>
    <row r="54" spans="1:11" ht="12.75" customHeight="1" thickBot="1">
      <c r="A54" s="299" t="s">
        <v>113</v>
      </c>
      <c r="B54" s="42">
        <v>30721.27341811249</v>
      </c>
      <c r="C54" s="300">
        <v>6.4218160280915155</v>
      </c>
      <c r="D54" s="38">
        <v>50582.193224946146</v>
      </c>
      <c r="E54" s="301">
        <v>7.240725816652291</v>
      </c>
      <c r="F54" s="38" t="s">
        <v>141</v>
      </c>
      <c r="G54" s="302" t="s">
        <v>141</v>
      </c>
      <c r="H54" s="78"/>
      <c r="I54" s="305">
        <v>87916.96396490291</v>
      </c>
      <c r="J54" s="304">
        <v>5.260879465221459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42666.271197900736</v>
      </c>
      <c r="C56" s="361" t="str">
        <f>INDEX(A8:A54,MATCH(B56,$B$8:$B$54,0))</f>
        <v>山口県</v>
      </c>
      <c r="D56" s="366">
        <f>LARGE(D8:D54,1)</f>
        <v>54336.45350172899</v>
      </c>
      <c r="E56" s="323" t="str">
        <f>INDEX(A8:A54,MATCH(D56,$D$8:$D$54,0))</f>
        <v>鹿児島県</v>
      </c>
      <c r="F56" s="372" t="s">
        <v>135</v>
      </c>
      <c r="G56" s="324" t="s">
        <v>135</v>
      </c>
      <c r="I56" s="343">
        <f>LARGE(I8:I54,1)</f>
        <v>98024.46664040718</v>
      </c>
      <c r="J56" s="324" t="str">
        <f>INDEX(A8:A54,MATCH(I56,$I$8:$I$54,0))</f>
        <v>福岡県</v>
      </c>
    </row>
    <row r="57" spans="1:10" ht="12.75">
      <c r="A57" s="325" t="s">
        <v>115</v>
      </c>
      <c r="B57" s="327">
        <f>LARGE(B8:B54,2)</f>
        <v>42620.12027801358</v>
      </c>
      <c r="C57" s="362" t="str">
        <f>INDEX(A8:A54,MATCH(B57,$B$8:$B$54,0))</f>
        <v>島根県</v>
      </c>
      <c r="D57" s="367">
        <f>LARGE(D8:D54,2)</f>
        <v>53156.88522461003</v>
      </c>
      <c r="E57" s="326" t="str">
        <f>INDEX(A8:A54,MATCH(D57,$D$8:$D$54,0))</f>
        <v>佐賀県</v>
      </c>
      <c r="F57" s="373" t="s">
        <v>136</v>
      </c>
      <c r="G57" s="328" t="s">
        <v>136</v>
      </c>
      <c r="I57" s="327">
        <f>LARGE(I8:I54,2)</f>
        <v>95548.62200735617</v>
      </c>
      <c r="J57" s="328" t="str">
        <f>INDEX(A8:A54,MATCH(I57,$I$8:$I$54,0))</f>
        <v>高知県</v>
      </c>
    </row>
    <row r="58" spans="1:10" ht="12.75">
      <c r="A58" s="325" t="s">
        <v>116</v>
      </c>
      <c r="B58" s="344">
        <f>LARGE(B8:B54,3)</f>
        <v>42182.65658397068</v>
      </c>
      <c r="C58" s="362" t="str">
        <f>INDEX(A8:A54,MATCH(B58,$B$8:$B$54,0))</f>
        <v>佐賀県</v>
      </c>
      <c r="D58" s="368">
        <f>LARGE(D8:D54,3)</f>
        <v>52362.23184795447</v>
      </c>
      <c r="E58" s="326" t="str">
        <f>INDEX(A8:A54,MATCH(D58,$D$8:$D$54,0))</f>
        <v>長崎県</v>
      </c>
      <c r="F58" s="374" t="s">
        <v>136</v>
      </c>
      <c r="G58" s="328" t="s">
        <v>136</v>
      </c>
      <c r="I58" s="344">
        <f>LARGE(I8:I54,3)</f>
        <v>93234.63237587274</v>
      </c>
      <c r="J58" s="328" t="str">
        <f>INDEX(A8:A54,MATCH(I58,$I$8:$I$54,0))</f>
        <v>鹿児島県</v>
      </c>
    </row>
    <row r="59" spans="1:10" ht="12.75">
      <c r="A59" s="329" t="s">
        <v>117</v>
      </c>
      <c r="B59" s="345">
        <f>SMALL(B8:B54,3)</f>
        <v>30721.27341811249</v>
      </c>
      <c r="C59" s="363" t="str">
        <f>INDEX(A8:A54,MATCH(B59,$B$8:$B$54,0))</f>
        <v>沖縄県</v>
      </c>
      <c r="D59" s="369">
        <f>SMALL(D8:D54,3)</f>
        <v>40300.17628773227</v>
      </c>
      <c r="E59" s="331" t="str">
        <f>INDEX(A8:A54,MATCH(D59,$D$8:$D$54,0))</f>
        <v>福島県</v>
      </c>
      <c r="F59" s="375" t="s">
        <v>136</v>
      </c>
      <c r="G59" s="332" t="s">
        <v>136</v>
      </c>
      <c r="I59" s="345">
        <f>SMALL(I8:I54,3)</f>
        <v>67033.96248228344</v>
      </c>
      <c r="J59" s="332" t="str">
        <f>INDEX(A8:A54,MATCH(I59,$I$8:$I$54,0))</f>
        <v>秋田県</v>
      </c>
    </row>
    <row r="60" spans="1:10" ht="12.75">
      <c r="A60" s="325" t="s">
        <v>118</v>
      </c>
      <c r="B60" s="344">
        <f>SMALL(B8:B54,2)</f>
        <v>29906.022256840362</v>
      </c>
      <c r="C60" s="362" t="str">
        <f>INDEX(A8:A54,MATCH(B60,$B$8:$B$54,0))</f>
        <v>東京都</v>
      </c>
      <c r="D60" s="368">
        <f>SMALL(D8:D54,2)</f>
        <v>39851.694694367194</v>
      </c>
      <c r="E60" s="326" t="str">
        <f>INDEX(A8:A54,MATCH(D60,$D$8:$D$54,0))</f>
        <v>青森県</v>
      </c>
      <c r="F60" s="374" t="s">
        <v>136</v>
      </c>
      <c r="G60" s="328" t="s">
        <v>136</v>
      </c>
      <c r="I60" s="344">
        <f>SMALL(I8:I54,2)</f>
        <v>64459.957331445614</v>
      </c>
      <c r="J60" s="328" t="str">
        <f>INDEX(A8:A54,MATCH(I60,$I$8:$I$54,0))</f>
        <v>新潟県</v>
      </c>
    </row>
    <row r="61" spans="1:10" ht="12.75">
      <c r="A61" s="333" t="s">
        <v>119</v>
      </c>
      <c r="B61" s="347">
        <f>SMALL(B8:B54,1)</f>
        <v>29905.756079142124</v>
      </c>
      <c r="C61" s="364" t="str">
        <f>INDEX(A8:A54,MATCH(B61,$B$8:$B$54,0))</f>
        <v>茨城県</v>
      </c>
      <c r="D61" s="370">
        <f>SMALL(D8:D54,1)</f>
        <v>38547.502409190616</v>
      </c>
      <c r="E61" s="335" t="str">
        <f>INDEX(A8:A54,MATCH(D61,$D$8:$D$54,0))</f>
        <v>茨城県</v>
      </c>
      <c r="F61" s="376" t="s">
        <v>136</v>
      </c>
      <c r="G61" s="336" t="s">
        <v>136</v>
      </c>
      <c r="I61" s="347">
        <f>SMALL(I8:I54,1)</f>
        <v>64122.155610177855</v>
      </c>
      <c r="J61" s="336" t="str">
        <f>INDEX(A8:A54,MATCH(I61,$I$8:$I$54,0))</f>
        <v>岩手県</v>
      </c>
    </row>
    <row r="62" spans="1:11" ht="13.5" thickBot="1">
      <c r="A62" s="337" t="s">
        <v>120</v>
      </c>
      <c r="B62" s="338">
        <f>IF(B61=0,0,B56/B61)</f>
        <v>1.4266909381922792</v>
      </c>
      <c r="C62" s="365"/>
      <c r="D62" s="371">
        <f>IF(D61=0,0,D56/D61)</f>
        <v>1.4095972528890464</v>
      </c>
      <c r="E62" s="339"/>
      <c r="F62" s="377" t="s">
        <v>136</v>
      </c>
      <c r="G62" s="378" t="s">
        <v>136</v>
      </c>
      <c r="H62" s="340"/>
      <c r="I62" s="338">
        <f>IF(I61=0,0,I56/I61)</f>
        <v>1.5287144623822992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121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12468.687735358471</v>
      </c>
      <c r="C7" s="293">
        <v>4.958791523740202</v>
      </c>
      <c r="D7" s="295">
        <v>17438.29579087561</v>
      </c>
      <c r="E7" s="296">
        <v>6.550067370399995</v>
      </c>
      <c r="F7" s="295">
        <v>71626.25</v>
      </c>
      <c r="G7" s="297">
        <v>-50.9369711499718</v>
      </c>
      <c r="H7" s="78"/>
      <c r="I7" s="292">
        <v>37908.843629293886</v>
      </c>
      <c r="J7" s="298">
        <v>3.6098866391071454</v>
      </c>
    </row>
    <row r="8" spans="1:10" ht="12.75" customHeight="1">
      <c r="A8" s="299" t="s">
        <v>67</v>
      </c>
      <c r="B8" s="42">
        <v>14646.576156281242</v>
      </c>
      <c r="C8" s="300">
        <v>5.336615839597356</v>
      </c>
      <c r="D8" s="38">
        <v>19069.943958291748</v>
      </c>
      <c r="E8" s="301">
        <v>6.1307629782791055</v>
      </c>
      <c r="F8" s="38">
        <v>0</v>
      </c>
      <c r="G8" s="302" t="s">
        <v>141</v>
      </c>
      <c r="H8" s="78"/>
      <c r="I8" s="303">
        <v>48163.02538545714</v>
      </c>
      <c r="J8" s="304">
        <v>2.9948570912340915</v>
      </c>
    </row>
    <row r="9" spans="1:10" ht="12.75" customHeight="1">
      <c r="A9" s="299" t="s">
        <v>68</v>
      </c>
      <c r="B9" s="42">
        <v>11938.33902469261</v>
      </c>
      <c r="C9" s="300">
        <v>12.230719177667556</v>
      </c>
      <c r="D9" s="38">
        <v>14093.745024265227</v>
      </c>
      <c r="E9" s="301">
        <v>14.643184659281289</v>
      </c>
      <c r="F9" s="38" t="s">
        <v>141</v>
      </c>
      <c r="G9" s="302" t="s">
        <v>141</v>
      </c>
      <c r="H9" s="78"/>
      <c r="I9" s="305">
        <v>32228.392666877022</v>
      </c>
      <c r="J9" s="304">
        <v>19.048926648579414</v>
      </c>
    </row>
    <row r="10" spans="1:10" ht="12.75" customHeight="1">
      <c r="A10" s="299" t="s">
        <v>69</v>
      </c>
      <c r="B10" s="42">
        <v>13228.938333688473</v>
      </c>
      <c r="C10" s="300">
        <v>4.740553722321681</v>
      </c>
      <c r="D10" s="38">
        <v>14845.016498180348</v>
      </c>
      <c r="E10" s="301">
        <v>6.7056314002396835</v>
      </c>
      <c r="F10" s="38" t="s">
        <v>141</v>
      </c>
      <c r="G10" s="302" t="s">
        <v>141</v>
      </c>
      <c r="H10" s="78"/>
      <c r="I10" s="305">
        <v>29101.202565739142</v>
      </c>
      <c r="J10" s="304">
        <v>0.5476448220276945</v>
      </c>
    </row>
    <row r="11" spans="1:10" ht="12.75" customHeight="1">
      <c r="A11" s="299" t="s">
        <v>70</v>
      </c>
      <c r="B11" s="42">
        <v>12598.241191912897</v>
      </c>
      <c r="C11" s="300">
        <v>8.93012560228951</v>
      </c>
      <c r="D11" s="38">
        <v>17014.417312415466</v>
      </c>
      <c r="E11" s="301">
        <v>11.249794586214136</v>
      </c>
      <c r="F11" s="38" t="s">
        <v>141</v>
      </c>
      <c r="G11" s="302" t="s">
        <v>141</v>
      </c>
      <c r="H11" s="78"/>
      <c r="I11" s="305">
        <v>31678.319176949328</v>
      </c>
      <c r="J11" s="304">
        <v>7.040362756822406</v>
      </c>
    </row>
    <row r="12" spans="1:10" ht="12.75" customHeight="1">
      <c r="A12" s="299" t="s">
        <v>71</v>
      </c>
      <c r="B12" s="42">
        <v>14960.979751408773</v>
      </c>
      <c r="C12" s="300">
        <v>12.106588270348537</v>
      </c>
      <c r="D12" s="38">
        <v>17403.316345934432</v>
      </c>
      <c r="E12" s="301">
        <v>16.112387214346658</v>
      </c>
      <c r="F12" s="38" t="s">
        <v>141</v>
      </c>
      <c r="G12" s="302" t="s">
        <v>141</v>
      </c>
      <c r="H12" s="78"/>
      <c r="I12" s="305">
        <v>32454.20469475797</v>
      </c>
      <c r="J12" s="304">
        <v>5.9465146647201115</v>
      </c>
    </row>
    <row r="13" spans="1:10" ht="12.75" customHeight="1">
      <c r="A13" s="306" t="s">
        <v>72</v>
      </c>
      <c r="B13" s="307">
        <v>13887.05776446381</v>
      </c>
      <c r="C13" s="308">
        <v>11.739710228182126</v>
      </c>
      <c r="D13" s="50">
        <v>15950.517768294729</v>
      </c>
      <c r="E13" s="309">
        <v>16.234526665543466</v>
      </c>
      <c r="F13" s="50" t="s">
        <v>141</v>
      </c>
      <c r="G13" s="310" t="s">
        <v>141</v>
      </c>
      <c r="H13" s="78"/>
      <c r="I13" s="311">
        <v>33254.32837662104</v>
      </c>
      <c r="J13" s="312">
        <v>5.753538679993939</v>
      </c>
    </row>
    <row r="14" spans="1:10" ht="12.75" customHeight="1">
      <c r="A14" s="299" t="s">
        <v>73</v>
      </c>
      <c r="B14" s="42">
        <v>12508.719809943927</v>
      </c>
      <c r="C14" s="300">
        <v>6.849222743625682</v>
      </c>
      <c r="D14" s="38">
        <v>15285.902907600059</v>
      </c>
      <c r="E14" s="301">
        <v>7.695139387650552</v>
      </c>
      <c r="F14" s="38" t="s">
        <v>141</v>
      </c>
      <c r="G14" s="302" t="s">
        <v>141</v>
      </c>
      <c r="H14" s="78"/>
      <c r="I14" s="305">
        <v>31744.21122125028</v>
      </c>
      <c r="J14" s="304">
        <v>4.76292326353202</v>
      </c>
    </row>
    <row r="15" spans="1:10" ht="12.75" customHeight="1">
      <c r="A15" s="299" t="s">
        <v>74</v>
      </c>
      <c r="B15" s="42">
        <v>10340.517276678582</v>
      </c>
      <c r="C15" s="300">
        <v>6.206476389186421</v>
      </c>
      <c r="D15" s="38">
        <v>13491.389299921924</v>
      </c>
      <c r="E15" s="301">
        <v>4.821704907568135</v>
      </c>
      <c r="F15" s="38" t="s">
        <v>141</v>
      </c>
      <c r="G15" s="302" t="s">
        <v>141</v>
      </c>
      <c r="H15" s="78"/>
      <c r="I15" s="305">
        <v>32228.51928706414</v>
      </c>
      <c r="J15" s="304">
        <v>8.878884732678946</v>
      </c>
    </row>
    <row r="16" spans="1:10" ht="12.75" customHeight="1">
      <c r="A16" s="299" t="s">
        <v>75</v>
      </c>
      <c r="B16" s="42">
        <v>11999.885406868996</v>
      </c>
      <c r="C16" s="300">
        <v>8.46638311516346</v>
      </c>
      <c r="D16" s="38">
        <v>15940.268401243484</v>
      </c>
      <c r="E16" s="301">
        <v>11.6992648963627</v>
      </c>
      <c r="F16" s="38" t="s">
        <v>141</v>
      </c>
      <c r="G16" s="302" t="s">
        <v>141</v>
      </c>
      <c r="H16" s="78"/>
      <c r="I16" s="305">
        <v>32235.325576108018</v>
      </c>
      <c r="J16" s="304">
        <v>1.8425342385829393</v>
      </c>
    </row>
    <row r="17" spans="1:10" ht="12.75" customHeight="1">
      <c r="A17" s="313" t="s">
        <v>76</v>
      </c>
      <c r="B17" s="44">
        <v>12123.191085544837</v>
      </c>
      <c r="C17" s="314">
        <v>3.991589728443921</v>
      </c>
      <c r="D17" s="68">
        <v>15493.117019737061</v>
      </c>
      <c r="E17" s="315">
        <v>5.102171698430524</v>
      </c>
      <c r="F17" s="68">
        <v>461473.3333333333</v>
      </c>
      <c r="G17" s="316">
        <v>-218.5798715203426</v>
      </c>
      <c r="H17" s="78"/>
      <c r="I17" s="317">
        <v>34847.65126669068</v>
      </c>
      <c r="J17" s="318">
        <v>0.8018904097854276</v>
      </c>
    </row>
    <row r="18" spans="1:10" ht="12.75" customHeight="1">
      <c r="A18" s="299" t="s">
        <v>77</v>
      </c>
      <c r="B18" s="42">
        <v>10555.605540343635</v>
      </c>
      <c r="C18" s="300">
        <v>3.5346667224090265</v>
      </c>
      <c r="D18" s="38">
        <v>15289.748456247973</v>
      </c>
      <c r="E18" s="301">
        <v>6.04334913142458</v>
      </c>
      <c r="F18" s="38">
        <v>211230</v>
      </c>
      <c r="G18" s="302" t="s">
        <v>141</v>
      </c>
      <c r="H18" s="78"/>
      <c r="I18" s="305">
        <v>31615.54076820039</v>
      </c>
      <c r="J18" s="304">
        <v>3.1939572142088775</v>
      </c>
    </row>
    <row r="19" spans="1:10" ht="12.75" customHeight="1">
      <c r="A19" s="299" t="s">
        <v>78</v>
      </c>
      <c r="B19" s="42">
        <v>10793.31485041842</v>
      </c>
      <c r="C19" s="300">
        <v>2.545451603631779</v>
      </c>
      <c r="D19" s="38">
        <v>15575.210677970046</v>
      </c>
      <c r="E19" s="301">
        <v>3.381224621808542</v>
      </c>
      <c r="F19" s="38" t="s">
        <v>141</v>
      </c>
      <c r="G19" s="302" t="s">
        <v>141</v>
      </c>
      <c r="H19" s="78"/>
      <c r="I19" s="305">
        <v>31710.579953635934</v>
      </c>
      <c r="J19" s="304">
        <v>3.7510066287902135</v>
      </c>
    </row>
    <row r="20" spans="1:10" ht="12.75" customHeight="1">
      <c r="A20" s="299" t="s">
        <v>79</v>
      </c>
      <c r="B20" s="42">
        <v>9691.377322452487</v>
      </c>
      <c r="C20" s="300">
        <v>1.547795953979321</v>
      </c>
      <c r="D20" s="38">
        <v>17297.30394155016</v>
      </c>
      <c r="E20" s="301">
        <v>3.4393559196952124</v>
      </c>
      <c r="F20" s="38" t="s">
        <v>141</v>
      </c>
      <c r="G20" s="302" t="s">
        <v>141</v>
      </c>
      <c r="H20" s="78"/>
      <c r="I20" s="305">
        <v>35512.83452887766</v>
      </c>
      <c r="J20" s="304">
        <v>2.052870381410453</v>
      </c>
    </row>
    <row r="21" spans="1:10" ht="12.75" customHeight="1">
      <c r="A21" s="299" t="s">
        <v>80</v>
      </c>
      <c r="B21" s="42">
        <v>10850.28615870142</v>
      </c>
      <c r="C21" s="300">
        <v>3.255204626567338</v>
      </c>
      <c r="D21" s="38">
        <v>16134.168621656207</v>
      </c>
      <c r="E21" s="301">
        <v>3.084373695361317</v>
      </c>
      <c r="F21" s="38" t="s">
        <v>141</v>
      </c>
      <c r="G21" s="302" t="s">
        <v>141</v>
      </c>
      <c r="H21" s="78"/>
      <c r="I21" s="305">
        <v>32226.739377520724</v>
      </c>
      <c r="J21" s="304">
        <v>5.608272781579688</v>
      </c>
    </row>
    <row r="22" spans="1:10" ht="12.75" customHeight="1">
      <c r="A22" s="299" t="s">
        <v>81</v>
      </c>
      <c r="B22" s="42">
        <v>13453.180964292538</v>
      </c>
      <c r="C22" s="300">
        <v>11.31659746638358</v>
      </c>
      <c r="D22" s="38">
        <v>15783.509412399606</v>
      </c>
      <c r="E22" s="301">
        <v>12.718098612537835</v>
      </c>
      <c r="F22" s="38" t="s">
        <v>141</v>
      </c>
      <c r="G22" s="302" t="s">
        <v>141</v>
      </c>
      <c r="H22" s="78"/>
      <c r="I22" s="305">
        <v>30899.873220326812</v>
      </c>
      <c r="J22" s="304">
        <v>9.296734066018136</v>
      </c>
    </row>
    <row r="23" spans="1:10" ht="12.75" customHeight="1">
      <c r="A23" s="306" t="s">
        <v>82</v>
      </c>
      <c r="B23" s="307">
        <v>14413.277573607063</v>
      </c>
      <c r="C23" s="308">
        <v>11.084151418699461</v>
      </c>
      <c r="D23" s="50">
        <v>16239.436696715458</v>
      </c>
      <c r="E23" s="309">
        <v>10.762230598384644</v>
      </c>
      <c r="F23" s="50" t="s">
        <v>141</v>
      </c>
      <c r="G23" s="310" t="s">
        <v>141</v>
      </c>
      <c r="H23" s="78"/>
      <c r="I23" s="311">
        <v>41139.720142081715</v>
      </c>
      <c r="J23" s="312">
        <v>6.017787890843259</v>
      </c>
    </row>
    <row r="24" spans="1:10" ht="12.75" customHeight="1">
      <c r="A24" s="299" t="s">
        <v>83</v>
      </c>
      <c r="B24" s="42">
        <v>15532.442098286638</v>
      </c>
      <c r="C24" s="300">
        <v>11.101923872538832</v>
      </c>
      <c r="D24" s="38">
        <v>19612.177338338708</v>
      </c>
      <c r="E24" s="301">
        <v>16.034413737156758</v>
      </c>
      <c r="F24" s="38" t="s">
        <v>141</v>
      </c>
      <c r="G24" s="302" t="s">
        <v>141</v>
      </c>
      <c r="H24" s="78"/>
      <c r="I24" s="305">
        <v>41889.42905086078</v>
      </c>
      <c r="J24" s="304">
        <v>6.862367143465185</v>
      </c>
    </row>
    <row r="25" spans="1:10" ht="12.75" customHeight="1">
      <c r="A25" s="299" t="s">
        <v>84</v>
      </c>
      <c r="B25" s="42">
        <v>15161.301367694548</v>
      </c>
      <c r="C25" s="300">
        <v>10.677625300643687</v>
      </c>
      <c r="D25" s="38">
        <v>19518.486140080407</v>
      </c>
      <c r="E25" s="301">
        <v>15.363394570786427</v>
      </c>
      <c r="F25" s="38" t="s">
        <v>141</v>
      </c>
      <c r="G25" s="302" t="s">
        <v>141</v>
      </c>
      <c r="H25" s="78"/>
      <c r="I25" s="305">
        <v>40089.134504844806</v>
      </c>
      <c r="J25" s="304">
        <v>5.263583686553141</v>
      </c>
    </row>
    <row r="26" spans="1:10" ht="12.75" customHeight="1">
      <c r="A26" s="299" t="s">
        <v>85</v>
      </c>
      <c r="B26" s="42">
        <v>11565.04200114178</v>
      </c>
      <c r="C26" s="300">
        <v>-0.5396897483924299</v>
      </c>
      <c r="D26" s="38">
        <v>16032.057978923842</v>
      </c>
      <c r="E26" s="301">
        <v>1.6120888128029767</v>
      </c>
      <c r="F26" s="38" t="s">
        <v>141</v>
      </c>
      <c r="G26" s="302" t="s">
        <v>141</v>
      </c>
      <c r="H26" s="78"/>
      <c r="I26" s="305">
        <v>33215.87063084554</v>
      </c>
      <c r="J26" s="304">
        <v>-3.6755425925170084</v>
      </c>
    </row>
    <row r="27" spans="1:10" ht="12.75" customHeight="1">
      <c r="A27" s="313" t="s">
        <v>86</v>
      </c>
      <c r="B27" s="44">
        <v>11963.048008424392</v>
      </c>
      <c r="C27" s="314">
        <v>4.550092412306024</v>
      </c>
      <c r="D27" s="68">
        <v>15381.745975297108</v>
      </c>
      <c r="E27" s="315">
        <v>7.568763201978339</v>
      </c>
      <c r="F27" s="68" t="s">
        <v>141</v>
      </c>
      <c r="G27" s="316" t="s">
        <v>141</v>
      </c>
      <c r="H27" s="78"/>
      <c r="I27" s="317">
        <v>34103.90244032823</v>
      </c>
      <c r="J27" s="318">
        <v>4.471318473182757</v>
      </c>
    </row>
    <row r="28" spans="1:10" ht="12.75" customHeight="1">
      <c r="A28" s="299" t="s">
        <v>87</v>
      </c>
      <c r="B28" s="42">
        <v>11976.993367129007</v>
      </c>
      <c r="C28" s="300">
        <v>2.9101179824758763</v>
      </c>
      <c r="D28" s="38">
        <v>15969.895104305446</v>
      </c>
      <c r="E28" s="301">
        <v>7.071408194196279</v>
      </c>
      <c r="F28" s="38" t="s">
        <v>141</v>
      </c>
      <c r="G28" s="302" t="s">
        <v>141</v>
      </c>
      <c r="H28" s="78"/>
      <c r="I28" s="305">
        <v>31073.92920925808</v>
      </c>
      <c r="J28" s="304">
        <v>3.5340482887426945</v>
      </c>
    </row>
    <row r="29" spans="1:10" ht="12.75" customHeight="1">
      <c r="A29" s="299" t="s">
        <v>88</v>
      </c>
      <c r="B29" s="42">
        <v>11636.03399347731</v>
      </c>
      <c r="C29" s="300">
        <v>7.295389227253715</v>
      </c>
      <c r="D29" s="38">
        <v>15412.591258512175</v>
      </c>
      <c r="E29" s="301">
        <v>7.603718619866239</v>
      </c>
      <c r="F29" s="38" t="s">
        <v>141</v>
      </c>
      <c r="G29" s="302" t="s">
        <v>141</v>
      </c>
      <c r="H29" s="78"/>
      <c r="I29" s="305">
        <v>30885.27678636463</v>
      </c>
      <c r="J29" s="304">
        <v>5.049371534648013</v>
      </c>
    </row>
    <row r="30" spans="1:10" ht="12.75" customHeight="1">
      <c r="A30" s="299" t="s">
        <v>89</v>
      </c>
      <c r="B30" s="42">
        <v>10352.872977294184</v>
      </c>
      <c r="C30" s="300">
        <v>7.4688008913258015</v>
      </c>
      <c r="D30" s="38">
        <v>13820.450342475138</v>
      </c>
      <c r="E30" s="301">
        <v>8.950823598751887</v>
      </c>
      <c r="F30" s="38" t="s">
        <v>141</v>
      </c>
      <c r="G30" s="302" t="s">
        <v>141</v>
      </c>
      <c r="H30" s="78"/>
      <c r="I30" s="305">
        <v>34973.16735844931</v>
      </c>
      <c r="J30" s="304">
        <v>5.553613387322156</v>
      </c>
    </row>
    <row r="31" spans="1:10" ht="12.75" customHeight="1">
      <c r="A31" s="299" t="s">
        <v>90</v>
      </c>
      <c r="B31" s="42">
        <v>13215.93927547317</v>
      </c>
      <c r="C31" s="300">
        <v>2.6933091860494445</v>
      </c>
      <c r="D31" s="38">
        <v>16585.972420351878</v>
      </c>
      <c r="E31" s="301">
        <v>3.6529609343870892</v>
      </c>
      <c r="F31" s="38" t="s">
        <v>141</v>
      </c>
      <c r="G31" s="302" t="s">
        <v>141</v>
      </c>
      <c r="H31" s="78"/>
      <c r="I31" s="305">
        <v>32651.395484226796</v>
      </c>
      <c r="J31" s="304">
        <v>4.87475747113977</v>
      </c>
    </row>
    <row r="32" spans="1:10" ht="12.75" customHeight="1">
      <c r="A32" s="299" t="s">
        <v>91</v>
      </c>
      <c r="B32" s="42">
        <v>12869.733210486505</v>
      </c>
      <c r="C32" s="300">
        <v>7.663659547815164</v>
      </c>
      <c r="D32" s="38">
        <v>17841.72847777599</v>
      </c>
      <c r="E32" s="301">
        <v>11.726916433936408</v>
      </c>
      <c r="F32" s="38" t="s">
        <v>141</v>
      </c>
      <c r="G32" s="302" t="s">
        <v>141</v>
      </c>
      <c r="H32" s="78"/>
      <c r="I32" s="305">
        <v>39168.15534028567</v>
      </c>
      <c r="J32" s="304">
        <v>3.995400053616908</v>
      </c>
    </row>
    <row r="33" spans="1:10" ht="12.75" customHeight="1">
      <c r="A33" s="306" t="s">
        <v>92</v>
      </c>
      <c r="B33" s="307">
        <v>12950.83014332677</v>
      </c>
      <c r="C33" s="308">
        <v>3.2413077720556194</v>
      </c>
      <c r="D33" s="50">
        <v>20116.632041570025</v>
      </c>
      <c r="E33" s="309">
        <v>5.792592469656823</v>
      </c>
      <c r="F33" s="50" t="s">
        <v>141</v>
      </c>
      <c r="G33" s="310" t="s">
        <v>141</v>
      </c>
      <c r="H33" s="78"/>
      <c r="I33" s="311">
        <v>42370.16411223883</v>
      </c>
      <c r="J33" s="312">
        <v>0.5727850130902139</v>
      </c>
    </row>
    <row r="34" spans="1:10" ht="12.75" customHeight="1">
      <c r="A34" s="299" t="s">
        <v>93</v>
      </c>
      <c r="B34" s="42">
        <v>11941.12577912263</v>
      </c>
      <c r="C34" s="300">
        <v>-0.19582760270314414</v>
      </c>
      <c r="D34" s="38">
        <v>19327.56382276972</v>
      </c>
      <c r="E34" s="301">
        <v>1.7733308124379152</v>
      </c>
      <c r="F34" s="38" t="s">
        <v>141</v>
      </c>
      <c r="G34" s="302" t="s">
        <v>141</v>
      </c>
      <c r="H34" s="78"/>
      <c r="I34" s="305">
        <v>42067.607784435815</v>
      </c>
      <c r="J34" s="304">
        <v>2.337408260812744</v>
      </c>
    </row>
    <row r="35" spans="1:10" ht="12.75" customHeight="1">
      <c r="A35" s="299" t="s">
        <v>94</v>
      </c>
      <c r="B35" s="42">
        <v>12576.84940607873</v>
      </c>
      <c r="C35" s="300">
        <v>2.8381609801077117</v>
      </c>
      <c r="D35" s="38">
        <v>17358.05259461155</v>
      </c>
      <c r="E35" s="301">
        <v>3.3659988607274074</v>
      </c>
      <c r="F35" s="38">
        <v>0</v>
      </c>
      <c r="G35" s="302" t="s">
        <v>141</v>
      </c>
      <c r="H35" s="78"/>
      <c r="I35" s="305">
        <v>40308.615759877684</v>
      </c>
      <c r="J35" s="304">
        <v>-0.2939985154844943</v>
      </c>
    </row>
    <row r="36" spans="1:10" ht="12.75" customHeight="1">
      <c r="A36" s="299" t="s">
        <v>95</v>
      </c>
      <c r="B36" s="42">
        <v>12382.418532609512</v>
      </c>
      <c r="C36" s="300">
        <v>3.5078820988846022</v>
      </c>
      <c r="D36" s="38">
        <v>16494.27027380039</v>
      </c>
      <c r="E36" s="301">
        <v>5.475852254715265</v>
      </c>
      <c r="F36" s="38" t="s">
        <v>141</v>
      </c>
      <c r="G36" s="302" t="s">
        <v>141</v>
      </c>
      <c r="H36" s="78"/>
      <c r="I36" s="305">
        <v>36498.60421269952</v>
      </c>
      <c r="J36" s="304">
        <v>1.6953063768673131</v>
      </c>
    </row>
    <row r="37" spans="1:10" ht="12.75" customHeight="1">
      <c r="A37" s="313" t="s">
        <v>96</v>
      </c>
      <c r="B37" s="44">
        <v>11767.278593586476</v>
      </c>
      <c r="C37" s="314">
        <v>-4.7780441281109916</v>
      </c>
      <c r="D37" s="68">
        <v>16210.824349015376</v>
      </c>
      <c r="E37" s="315">
        <v>0.9928453509890577</v>
      </c>
      <c r="F37" s="68" t="s">
        <v>141</v>
      </c>
      <c r="G37" s="316" t="s">
        <v>141</v>
      </c>
      <c r="H37" s="78"/>
      <c r="I37" s="317">
        <v>36690.71827220711</v>
      </c>
      <c r="J37" s="318">
        <v>-1.441529159316655</v>
      </c>
    </row>
    <row r="38" spans="1:10" ht="12.75" customHeight="1">
      <c r="A38" s="299" t="s">
        <v>97</v>
      </c>
      <c r="B38" s="42">
        <v>15405.402924404716</v>
      </c>
      <c r="C38" s="300">
        <v>12.227528567545663</v>
      </c>
      <c r="D38" s="38">
        <v>19044.720187409363</v>
      </c>
      <c r="E38" s="301">
        <v>8.527997332977593</v>
      </c>
      <c r="F38" s="38" t="s">
        <v>141</v>
      </c>
      <c r="G38" s="302" t="s">
        <v>141</v>
      </c>
      <c r="H38" s="78"/>
      <c r="I38" s="305">
        <v>39359.8604346878</v>
      </c>
      <c r="J38" s="304">
        <v>4.447717430931165</v>
      </c>
    </row>
    <row r="39" spans="1:10" ht="12.75" customHeight="1">
      <c r="A39" s="299" t="s">
        <v>98</v>
      </c>
      <c r="B39" s="42">
        <v>17682.739371109226</v>
      </c>
      <c r="C39" s="300">
        <v>7.631821434685512</v>
      </c>
      <c r="D39" s="38">
        <v>20602.345599749453</v>
      </c>
      <c r="E39" s="301">
        <v>7.579947958513735</v>
      </c>
      <c r="F39" s="38" t="s">
        <v>141</v>
      </c>
      <c r="G39" s="302" t="s">
        <v>141</v>
      </c>
      <c r="H39" s="78"/>
      <c r="I39" s="305">
        <v>39244.28280844497</v>
      </c>
      <c r="J39" s="304">
        <v>-2.0178366640337346</v>
      </c>
    </row>
    <row r="40" spans="1:10" ht="12.75" customHeight="1">
      <c r="A40" s="299" t="s">
        <v>99</v>
      </c>
      <c r="B40" s="42">
        <v>14959.20188980169</v>
      </c>
      <c r="C40" s="300">
        <v>9.299837177068541</v>
      </c>
      <c r="D40" s="38">
        <v>20417.902931661192</v>
      </c>
      <c r="E40" s="301">
        <v>12.744653209596308</v>
      </c>
      <c r="F40" s="38" t="s">
        <v>141</v>
      </c>
      <c r="G40" s="302" t="s">
        <v>141</v>
      </c>
      <c r="H40" s="78"/>
      <c r="I40" s="305">
        <v>41885.65259713753</v>
      </c>
      <c r="J40" s="304">
        <v>6.5670144001921</v>
      </c>
    </row>
    <row r="41" spans="1:10" ht="12.75" customHeight="1">
      <c r="A41" s="299" t="s">
        <v>100</v>
      </c>
      <c r="B41" s="42">
        <v>13949.22066161717</v>
      </c>
      <c r="C41" s="300">
        <v>6.33106020880725</v>
      </c>
      <c r="D41" s="38">
        <v>17822.11704511892</v>
      </c>
      <c r="E41" s="301">
        <v>6.652748517377004</v>
      </c>
      <c r="F41" s="38" t="s">
        <v>141</v>
      </c>
      <c r="G41" s="302" t="s">
        <v>141</v>
      </c>
      <c r="H41" s="78"/>
      <c r="I41" s="305">
        <v>41976.3125018886</v>
      </c>
      <c r="J41" s="304">
        <v>5.45562691764582</v>
      </c>
    </row>
    <row r="42" spans="1:10" ht="12.75" customHeight="1">
      <c r="A42" s="299" t="s">
        <v>101</v>
      </c>
      <c r="B42" s="42">
        <v>17622.331930067452</v>
      </c>
      <c r="C42" s="300">
        <v>-0.35822383547019887</v>
      </c>
      <c r="D42" s="38">
        <v>21684.346228310504</v>
      </c>
      <c r="E42" s="301">
        <v>3.5719509122941084</v>
      </c>
      <c r="F42" s="38" t="s">
        <v>141</v>
      </c>
      <c r="G42" s="302" t="s">
        <v>141</v>
      </c>
      <c r="H42" s="78"/>
      <c r="I42" s="305">
        <v>45794.353048147874</v>
      </c>
      <c r="J42" s="304">
        <v>0.8116484615239149</v>
      </c>
    </row>
    <row r="43" spans="1:10" ht="12.75" customHeight="1">
      <c r="A43" s="306" t="s">
        <v>102</v>
      </c>
      <c r="B43" s="307">
        <v>16493.460669061224</v>
      </c>
      <c r="C43" s="308">
        <v>9.57757472491718</v>
      </c>
      <c r="D43" s="50">
        <v>18514.17496795992</v>
      </c>
      <c r="E43" s="309">
        <v>8.018270222739988</v>
      </c>
      <c r="F43" s="50" t="s">
        <v>141</v>
      </c>
      <c r="G43" s="310" t="s">
        <v>141</v>
      </c>
      <c r="H43" s="78"/>
      <c r="I43" s="311">
        <v>44780.75547290759</v>
      </c>
      <c r="J43" s="312">
        <v>1.508185177188963</v>
      </c>
    </row>
    <row r="44" spans="1:10" ht="12.75" customHeight="1">
      <c r="A44" s="299" t="s">
        <v>103</v>
      </c>
      <c r="B44" s="42">
        <v>15720.809293387665</v>
      </c>
      <c r="C44" s="300">
        <v>6.502336769202129</v>
      </c>
      <c r="D44" s="38">
        <v>18983.99773939055</v>
      </c>
      <c r="E44" s="301">
        <v>0.5631658062747591</v>
      </c>
      <c r="F44" s="38" t="s">
        <v>141</v>
      </c>
      <c r="G44" s="302" t="s">
        <v>141</v>
      </c>
      <c r="H44" s="78"/>
      <c r="I44" s="305">
        <v>37996.07680637095</v>
      </c>
      <c r="J44" s="304">
        <v>4.2026641967299625</v>
      </c>
    </row>
    <row r="45" spans="1:10" ht="12.75" customHeight="1">
      <c r="A45" s="299" t="s">
        <v>104</v>
      </c>
      <c r="B45" s="42">
        <v>14780.69073247474</v>
      </c>
      <c r="C45" s="300">
        <v>5.3388234252103715</v>
      </c>
      <c r="D45" s="38">
        <v>19444.46212229593</v>
      </c>
      <c r="E45" s="301">
        <v>8.86999203707835</v>
      </c>
      <c r="F45" s="38" t="s">
        <v>141</v>
      </c>
      <c r="G45" s="302" t="s">
        <v>141</v>
      </c>
      <c r="H45" s="78"/>
      <c r="I45" s="305">
        <v>39221.084602109775</v>
      </c>
      <c r="J45" s="304">
        <v>2.616607485829353</v>
      </c>
    </row>
    <row r="46" spans="1:10" ht="12.75" customHeight="1">
      <c r="A46" s="299" t="s">
        <v>105</v>
      </c>
      <c r="B46" s="42">
        <v>16842.670923913043</v>
      </c>
      <c r="C46" s="300">
        <v>12.230586182010503</v>
      </c>
      <c r="D46" s="38">
        <v>22738.342394047326</v>
      </c>
      <c r="E46" s="301">
        <v>12.783617281246233</v>
      </c>
      <c r="F46" s="38" t="s">
        <v>141</v>
      </c>
      <c r="G46" s="302" t="s">
        <v>141</v>
      </c>
      <c r="H46" s="78"/>
      <c r="I46" s="305">
        <v>55875.5125077404</v>
      </c>
      <c r="J46" s="304">
        <v>6.9357895278263255</v>
      </c>
    </row>
    <row r="47" spans="1:10" ht="12.75" customHeight="1">
      <c r="A47" s="313" t="s">
        <v>106</v>
      </c>
      <c r="B47" s="44">
        <v>14336.626033093413</v>
      </c>
      <c r="C47" s="314">
        <v>8.687918951146695</v>
      </c>
      <c r="D47" s="68">
        <v>20487.379007730946</v>
      </c>
      <c r="E47" s="315">
        <v>12.52150845825742</v>
      </c>
      <c r="F47" s="68" t="s">
        <v>141</v>
      </c>
      <c r="G47" s="316" t="s">
        <v>141</v>
      </c>
      <c r="H47" s="78"/>
      <c r="I47" s="317">
        <v>52166.89653093461</v>
      </c>
      <c r="J47" s="318">
        <v>3.364155582737212</v>
      </c>
    </row>
    <row r="48" spans="1:10" ht="12.75" customHeight="1">
      <c r="A48" s="306" t="s">
        <v>107</v>
      </c>
      <c r="B48" s="307">
        <v>17843.567269755742</v>
      </c>
      <c r="C48" s="308">
        <v>-4.488408050029559</v>
      </c>
      <c r="D48" s="50">
        <v>21918.68527816831</v>
      </c>
      <c r="E48" s="309">
        <v>-5.796784939731773</v>
      </c>
      <c r="F48" s="50" t="s">
        <v>141</v>
      </c>
      <c r="G48" s="310" t="s">
        <v>141</v>
      </c>
      <c r="H48" s="78"/>
      <c r="I48" s="311">
        <v>47079.000769645194</v>
      </c>
      <c r="J48" s="312">
        <v>-7.042118664957291</v>
      </c>
    </row>
    <row r="49" spans="1:10" ht="12.75" customHeight="1">
      <c r="A49" s="299" t="s">
        <v>108</v>
      </c>
      <c r="B49" s="42">
        <v>17267.79733970273</v>
      </c>
      <c r="C49" s="300">
        <v>12.064401232963005</v>
      </c>
      <c r="D49" s="38">
        <v>22407.240130283833</v>
      </c>
      <c r="E49" s="301">
        <v>12.236451765560265</v>
      </c>
      <c r="F49" s="38" t="s">
        <v>141</v>
      </c>
      <c r="G49" s="302" t="s">
        <v>141</v>
      </c>
      <c r="H49" s="78"/>
      <c r="I49" s="305">
        <v>49301.70942128233</v>
      </c>
      <c r="J49" s="304">
        <v>11.667337963586942</v>
      </c>
    </row>
    <row r="50" spans="1:10" ht="12.75" customHeight="1">
      <c r="A50" s="299" t="s">
        <v>109</v>
      </c>
      <c r="B50" s="42">
        <v>16027.431776427651</v>
      </c>
      <c r="C50" s="300">
        <v>4.561074768865721</v>
      </c>
      <c r="D50" s="38">
        <v>21400.085391456138</v>
      </c>
      <c r="E50" s="301">
        <v>6.393048706770851</v>
      </c>
      <c r="F50" s="38">
        <v>0</v>
      </c>
      <c r="G50" s="302" t="s">
        <v>141</v>
      </c>
      <c r="H50" s="78"/>
      <c r="I50" s="305">
        <v>49607.45473295849</v>
      </c>
      <c r="J50" s="304">
        <v>2.127839211852418</v>
      </c>
    </row>
    <row r="51" spans="1:10" ht="12.75" customHeight="1">
      <c r="A51" s="299" t="s">
        <v>110</v>
      </c>
      <c r="B51" s="42">
        <v>17732.154291537357</v>
      </c>
      <c r="C51" s="300">
        <v>6.861109583697974</v>
      </c>
      <c r="D51" s="38">
        <v>22037.400177706124</v>
      </c>
      <c r="E51" s="301">
        <v>5.086983284554214</v>
      </c>
      <c r="F51" s="38" t="s">
        <v>141</v>
      </c>
      <c r="G51" s="302" t="s">
        <v>141</v>
      </c>
      <c r="H51" s="78"/>
      <c r="I51" s="305">
        <v>47557.14469373573</v>
      </c>
      <c r="J51" s="304">
        <v>4.242381615139647</v>
      </c>
    </row>
    <row r="52" spans="1:10" ht="12.75" customHeight="1">
      <c r="A52" s="313" t="s">
        <v>111</v>
      </c>
      <c r="B52" s="44">
        <v>15419.295120028226</v>
      </c>
      <c r="C52" s="314">
        <v>6.726657552997847</v>
      </c>
      <c r="D52" s="68">
        <v>20170.73680747226</v>
      </c>
      <c r="E52" s="315">
        <v>5.912575232352509</v>
      </c>
      <c r="F52" s="68" t="s">
        <v>141</v>
      </c>
      <c r="G52" s="316" t="s">
        <v>141</v>
      </c>
      <c r="H52" s="78"/>
      <c r="I52" s="317">
        <v>38643.784725227175</v>
      </c>
      <c r="J52" s="318">
        <v>7.101488676326498</v>
      </c>
    </row>
    <row r="53" spans="1:10" ht="12.75" customHeight="1">
      <c r="A53" s="299" t="s">
        <v>112</v>
      </c>
      <c r="B53" s="42">
        <v>18442.213582319906</v>
      </c>
      <c r="C53" s="300">
        <v>5.76273055451641</v>
      </c>
      <c r="D53" s="38">
        <v>23937.805519679558</v>
      </c>
      <c r="E53" s="301">
        <v>7.75919171542389</v>
      </c>
      <c r="F53" s="38" t="s">
        <v>141</v>
      </c>
      <c r="G53" s="302" t="s">
        <v>141</v>
      </c>
      <c r="H53" s="78"/>
      <c r="I53" s="305">
        <v>51906.58903272404</v>
      </c>
      <c r="J53" s="304">
        <v>0.836105814455</v>
      </c>
    </row>
    <row r="54" spans="1:10" ht="12.75" customHeight="1" thickBot="1">
      <c r="A54" s="299" t="s">
        <v>113</v>
      </c>
      <c r="B54" s="42">
        <v>13198.705387097805</v>
      </c>
      <c r="C54" s="300">
        <v>7.459227114983219</v>
      </c>
      <c r="D54" s="38">
        <v>22552.272882688823</v>
      </c>
      <c r="E54" s="301">
        <v>10.970829543983626</v>
      </c>
      <c r="F54" s="38" t="s">
        <v>141</v>
      </c>
      <c r="G54" s="302" t="s">
        <v>141</v>
      </c>
      <c r="H54" s="78"/>
      <c r="I54" s="305">
        <v>49442.97087618961</v>
      </c>
      <c r="J54" s="304">
        <v>6.840484367307127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18442.213582319906</v>
      </c>
      <c r="C56" s="361" t="str">
        <f>INDEX(A8:A54,MATCH(B56,$B$8:$B$54,0))</f>
        <v>鹿児島県</v>
      </c>
      <c r="D56" s="366">
        <f>LARGE(D8:D54,1)</f>
        <v>23937.805519679558</v>
      </c>
      <c r="E56" s="323" t="str">
        <f>INDEX(A8:A54,MATCH(D56,$D$8:$D$54,0))</f>
        <v>鹿児島県</v>
      </c>
      <c r="F56" s="372" t="s">
        <v>135</v>
      </c>
      <c r="G56" s="324" t="s">
        <v>135</v>
      </c>
      <c r="I56" s="343">
        <f>LARGE(I8:I54,1)</f>
        <v>55875.5125077404</v>
      </c>
      <c r="J56" s="324" t="str">
        <f>INDEX(A8:A54,MATCH(I56,$I$8:$I$54,0))</f>
        <v>高知県</v>
      </c>
    </row>
    <row r="57" spans="1:10" ht="12.75">
      <c r="A57" s="325" t="s">
        <v>115</v>
      </c>
      <c r="B57" s="327">
        <f>LARGE(B8:B54,2)</f>
        <v>17843.567269755742</v>
      </c>
      <c r="C57" s="362" t="str">
        <f>INDEX(A8:A54,MATCH(B57,$B$8:$B$54,0))</f>
        <v>佐賀県</v>
      </c>
      <c r="D57" s="367">
        <f>LARGE(D8:D54,2)</f>
        <v>22738.342394047326</v>
      </c>
      <c r="E57" s="326" t="str">
        <f>INDEX(A8:A54,MATCH(D57,$D$8:$D$54,0))</f>
        <v>高知県</v>
      </c>
      <c r="F57" s="373" t="s">
        <v>136</v>
      </c>
      <c r="G57" s="328" t="s">
        <v>136</v>
      </c>
      <c r="I57" s="327">
        <f>LARGE(I8:I54,2)</f>
        <v>52166.89653093461</v>
      </c>
      <c r="J57" s="328" t="str">
        <f>INDEX(A8:A54,MATCH(I57,$I$8:$I$54,0))</f>
        <v>福岡県</v>
      </c>
    </row>
    <row r="58" spans="1:10" ht="12.75">
      <c r="A58" s="325" t="s">
        <v>116</v>
      </c>
      <c r="B58" s="344">
        <f>LARGE(B8:B54,3)</f>
        <v>17732.154291537357</v>
      </c>
      <c r="C58" s="362" t="str">
        <f>INDEX(A8:A54,MATCH(B58,$B$8:$B$54,0))</f>
        <v>大分県</v>
      </c>
      <c r="D58" s="368">
        <f>LARGE(D8:D54,3)</f>
        <v>22552.272882688823</v>
      </c>
      <c r="E58" s="326" t="str">
        <f>INDEX(A8:A54,MATCH(D58,$D$8:$D$54,0))</f>
        <v>沖縄県</v>
      </c>
      <c r="F58" s="374" t="s">
        <v>136</v>
      </c>
      <c r="G58" s="328" t="s">
        <v>136</v>
      </c>
      <c r="I58" s="344">
        <f>LARGE(I8:I54,3)</f>
        <v>51906.58903272404</v>
      </c>
      <c r="J58" s="328" t="str">
        <f>INDEX(A8:A54,MATCH(I58,$I$8:$I$54,0))</f>
        <v>鹿児島県</v>
      </c>
    </row>
    <row r="59" spans="1:10" ht="12.75">
      <c r="A59" s="329" t="s">
        <v>117</v>
      </c>
      <c r="B59" s="345">
        <f>SMALL(B8:B54,3)</f>
        <v>10352.872977294184</v>
      </c>
      <c r="C59" s="363" t="str">
        <f>INDEX(A8:A54,MATCH(B59,$B$8:$B$54,0))</f>
        <v>愛知県</v>
      </c>
      <c r="D59" s="369">
        <f>SMALL(D8:D54,3)</f>
        <v>14093.745024265227</v>
      </c>
      <c r="E59" s="331" t="str">
        <f>INDEX(A8:A54,MATCH(D59,$D$8:$D$54,0))</f>
        <v>青森県</v>
      </c>
      <c r="F59" s="375" t="s">
        <v>136</v>
      </c>
      <c r="G59" s="332" t="s">
        <v>136</v>
      </c>
      <c r="I59" s="345">
        <f>SMALL(I8:I54,3)</f>
        <v>30899.873220326812</v>
      </c>
      <c r="J59" s="332" t="str">
        <f>INDEX(A8:A54,MATCH(I59,$I$8:$I$54,0))</f>
        <v>新潟県</v>
      </c>
    </row>
    <row r="60" spans="1:10" ht="12.75">
      <c r="A60" s="325" t="s">
        <v>118</v>
      </c>
      <c r="B60" s="344">
        <f>SMALL(B8:B54,2)</f>
        <v>10340.517276678582</v>
      </c>
      <c r="C60" s="362" t="str">
        <f>INDEX(A8:A54,MATCH(B60,$B$8:$B$54,0))</f>
        <v>茨城県</v>
      </c>
      <c r="D60" s="368">
        <f>SMALL(D8:D54,2)</f>
        <v>13820.450342475138</v>
      </c>
      <c r="E60" s="326" t="str">
        <f>INDEX(A8:A54,MATCH(D60,$D$8:$D$54,0))</f>
        <v>愛知県</v>
      </c>
      <c r="F60" s="374" t="s">
        <v>136</v>
      </c>
      <c r="G60" s="328" t="s">
        <v>136</v>
      </c>
      <c r="I60" s="344">
        <f>SMALL(I8:I54,2)</f>
        <v>30885.27678636463</v>
      </c>
      <c r="J60" s="328" t="str">
        <f>INDEX(A8:A54,MATCH(I60,$I$8:$I$54,0))</f>
        <v>静岡県</v>
      </c>
    </row>
    <row r="61" spans="1:10" ht="12.75">
      <c r="A61" s="346" t="s">
        <v>119</v>
      </c>
      <c r="B61" s="347">
        <f>SMALL(B8:B54,1)</f>
        <v>9691.377322452487</v>
      </c>
      <c r="C61" s="364" t="str">
        <f>INDEX(A8:A54,MATCH(B61,$B$8:$B$54,0))</f>
        <v>東京都</v>
      </c>
      <c r="D61" s="370">
        <f>SMALL(D8:D54,1)</f>
        <v>13491.389299921924</v>
      </c>
      <c r="E61" s="335" t="str">
        <f>INDEX(A8:A54,MATCH(D61,$D$8:$D$54,0))</f>
        <v>茨城県</v>
      </c>
      <c r="F61" s="376" t="s">
        <v>136</v>
      </c>
      <c r="G61" s="336" t="s">
        <v>136</v>
      </c>
      <c r="I61" s="347">
        <f>SMALL(I8:I54,1)</f>
        <v>29101.202565739142</v>
      </c>
      <c r="J61" s="336" t="str">
        <f>INDEX(A8:A54,MATCH(I61,$I$8:$I$54,0))</f>
        <v>岩手県</v>
      </c>
    </row>
    <row r="62" spans="1:10" ht="13.5" thickBot="1">
      <c r="A62" s="337" t="s">
        <v>120</v>
      </c>
      <c r="B62" s="338">
        <f>IF(B61=0,0,B56/B61)</f>
        <v>1.9029507332867879</v>
      </c>
      <c r="C62" s="365"/>
      <c r="D62" s="371">
        <f>IF(D61=0,0,D56/D61)</f>
        <v>1.7743024819406914</v>
      </c>
      <c r="E62" s="339"/>
      <c r="F62" s="377" t="s">
        <v>136</v>
      </c>
      <c r="G62" s="378" t="s">
        <v>136</v>
      </c>
      <c r="H62" s="340"/>
      <c r="I62" s="338">
        <f>IF(I61=0,0,I56/I61)</f>
        <v>1.9200413584805827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12211.720643807988</v>
      </c>
      <c r="C7" s="293">
        <v>1.9321105621438819</v>
      </c>
      <c r="D7" s="295">
        <v>16692.76566116704</v>
      </c>
      <c r="E7" s="296">
        <v>2.239337529029732</v>
      </c>
      <c r="F7" s="295">
        <v>36985</v>
      </c>
      <c r="G7" s="297">
        <v>-8596.554054054053</v>
      </c>
      <c r="H7" s="78"/>
      <c r="I7" s="292">
        <v>23002.3716217846</v>
      </c>
      <c r="J7" s="298">
        <v>-1.0455769458697541</v>
      </c>
    </row>
    <row r="8" spans="1:10" ht="12.75" customHeight="1">
      <c r="A8" s="299" t="s">
        <v>67</v>
      </c>
      <c r="B8" s="42">
        <v>11704.254528899173</v>
      </c>
      <c r="C8" s="300">
        <v>1.0295277062872696</v>
      </c>
      <c r="D8" s="38">
        <v>14700.416331296428</v>
      </c>
      <c r="E8" s="301">
        <v>0.5715613823046285</v>
      </c>
      <c r="F8" s="38">
        <v>134880</v>
      </c>
      <c r="G8" s="302">
        <v>221.14285714285714</v>
      </c>
      <c r="H8" s="78"/>
      <c r="I8" s="303">
        <v>22293.991385725916</v>
      </c>
      <c r="J8" s="304">
        <v>-1.3331771279352658</v>
      </c>
    </row>
    <row r="9" spans="1:10" ht="12.75" customHeight="1">
      <c r="A9" s="299" t="s">
        <v>68</v>
      </c>
      <c r="B9" s="42">
        <v>11570.147825074288</v>
      </c>
      <c r="C9" s="300">
        <v>3.037032585405961</v>
      </c>
      <c r="D9" s="38">
        <v>14044.090501896817</v>
      </c>
      <c r="E9" s="301">
        <v>2.874054325400697</v>
      </c>
      <c r="F9" s="38" t="s">
        <v>141</v>
      </c>
      <c r="G9" s="302" t="s">
        <v>141</v>
      </c>
      <c r="H9" s="78"/>
      <c r="I9" s="305">
        <v>19627.606400248766</v>
      </c>
      <c r="J9" s="304">
        <v>-1.33103836348254</v>
      </c>
    </row>
    <row r="10" spans="1:10" ht="12.75" customHeight="1">
      <c r="A10" s="299" t="s">
        <v>69</v>
      </c>
      <c r="B10" s="42">
        <v>11938.308544640955</v>
      </c>
      <c r="C10" s="300">
        <v>0.8541484791242513</v>
      </c>
      <c r="D10" s="38">
        <v>14436.772098665588</v>
      </c>
      <c r="E10" s="301">
        <v>1.280466631332891</v>
      </c>
      <c r="F10" s="38" t="s">
        <v>141</v>
      </c>
      <c r="G10" s="302" t="s">
        <v>141</v>
      </c>
      <c r="H10" s="78"/>
      <c r="I10" s="305">
        <v>17905.2179384458</v>
      </c>
      <c r="J10" s="304">
        <v>0.640811953920925</v>
      </c>
    </row>
    <row r="11" spans="1:10" ht="12.75" customHeight="1">
      <c r="A11" s="299" t="s">
        <v>70</v>
      </c>
      <c r="B11" s="42">
        <v>12705.96785083619</v>
      </c>
      <c r="C11" s="300">
        <v>0.2846164966457456</v>
      </c>
      <c r="D11" s="38">
        <v>17098.154208231404</v>
      </c>
      <c r="E11" s="301">
        <v>1.490272210706386</v>
      </c>
      <c r="F11" s="38" t="s">
        <v>141</v>
      </c>
      <c r="G11" s="302" t="s">
        <v>141</v>
      </c>
      <c r="H11" s="78"/>
      <c r="I11" s="305">
        <v>21231.21358774022</v>
      </c>
      <c r="J11" s="304">
        <v>-1.3004617528002944</v>
      </c>
    </row>
    <row r="12" spans="1:10" ht="12.75" customHeight="1">
      <c r="A12" s="299" t="s">
        <v>71</v>
      </c>
      <c r="B12" s="42">
        <v>11884.345277575561</v>
      </c>
      <c r="C12" s="300">
        <v>0.9939342110787676</v>
      </c>
      <c r="D12" s="38">
        <v>14269.761447478511</v>
      </c>
      <c r="E12" s="301">
        <v>2.453616361957941</v>
      </c>
      <c r="F12" s="38" t="s">
        <v>141</v>
      </c>
      <c r="G12" s="302" t="s">
        <v>141</v>
      </c>
      <c r="H12" s="78"/>
      <c r="I12" s="305">
        <v>17152.128210964092</v>
      </c>
      <c r="J12" s="304">
        <v>-1.4718807798587632</v>
      </c>
    </row>
    <row r="13" spans="1:10" ht="12.75" customHeight="1">
      <c r="A13" s="306" t="s">
        <v>72</v>
      </c>
      <c r="B13" s="307">
        <v>12467.154442023722</v>
      </c>
      <c r="C13" s="308">
        <v>-1.0474905416548261</v>
      </c>
      <c r="D13" s="50">
        <v>15060.687717794384</v>
      </c>
      <c r="E13" s="309">
        <v>-1.3457669997370005</v>
      </c>
      <c r="F13" s="50" t="s">
        <v>141</v>
      </c>
      <c r="G13" s="310" t="s">
        <v>141</v>
      </c>
      <c r="H13" s="78"/>
      <c r="I13" s="311">
        <v>19665.422485620737</v>
      </c>
      <c r="J13" s="312">
        <v>-2.9422623353751063</v>
      </c>
    </row>
    <row r="14" spans="1:10" ht="12.75" customHeight="1">
      <c r="A14" s="299" t="s">
        <v>73</v>
      </c>
      <c r="B14" s="42">
        <v>11711.082864228418</v>
      </c>
      <c r="C14" s="300">
        <v>0.8301526117443742</v>
      </c>
      <c r="D14" s="38">
        <v>13820.025913574726</v>
      </c>
      <c r="E14" s="301">
        <v>-0.4370286033073077</v>
      </c>
      <c r="F14" s="38" t="s">
        <v>141</v>
      </c>
      <c r="G14" s="302" t="s">
        <v>141</v>
      </c>
      <c r="H14" s="78"/>
      <c r="I14" s="305">
        <v>20233.30669928771</v>
      </c>
      <c r="J14" s="304">
        <v>-1.7852391472712668</v>
      </c>
    </row>
    <row r="15" spans="1:10" ht="12.75" customHeight="1">
      <c r="A15" s="299" t="s">
        <v>74</v>
      </c>
      <c r="B15" s="42">
        <v>10831.814227458088</v>
      </c>
      <c r="C15" s="300">
        <v>3.336041447309872</v>
      </c>
      <c r="D15" s="38">
        <v>13961.206528609138</v>
      </c>
      <c r="E15" s="301">
        <v>2.512309921455493</v>
      </c>
      <c r="F15" s="38" t="s">
        <v>141</v>
      </c>
      <c r="G15" s="302" t="s">
        <v>141</v>
      </c>
      <c r="H15" s="78"/>
      <c r="I15" s="305">
        <v>21975.91018769386</v>
      </c>
      <c r="J15" s="304">
        <v>-1.0339601086617538</v>
      </c>
    </row>
    <row r="16" spans="1:10" ht="12.75" customHeight="1">
      <c r="A16" s="299" t="s">
        <v>75</v>
      </c>
      <c r="B16" s="42">
        <v>12554.88273218419</v>
      </c>
      <c r="C16" s="300">
        <v>3.859736485674153</v>
      </c>
      <c r="D16" s="38">
        <v>16099.66861922889</v>
      </c>
      <c r="E16" s="301">
        <v>3.5159986387371123</v>
      </c>
      <c r="F16" s="38" t="s">
        <v>141</v>
      </c>
      <c r="G16" s="302" t="s">
        <v>141</v>
      </c>
      <c r="H16" s="78"/>
      <c r="I16" s="305">
        <v>22561.118078814223</v>
      </c>
      <c r="J16" s="304">
        <v>0.48070778632920247</v>
      </c>
    </row>
    <row r="17" spans="1:10" ht="12.75" customHeight="1">
      <c r="A17" s="313" t="s">
        <v>76</v>
      </c>
      <c r="B17" s="44">
        <v>11851.83142223162</v>
      </c>
      <c r="C17" s="314">
        <v>0.34762459070357454</v>
      </c>
      <c r="D17" s="68">
        <v>15273.295465930469</v>
      </c>
      <c r="E17" s="315">
        <v>-1.2520199674208952</v>
      </c>
      <c r="F17" s="68">
        <v>11263.333333333334</v>
      </c>
      <c r="G17" s="316">
        <v>-119.68196644920783</v>
      </c>
      <c r="H17" s="78"/>
      <c r="I17" s="317">
        <v>21814.829601824997</v>
      </c>
      <c r="J17" s="318">
        <v>-2.4564146012589023</v>
      </c>
    </row>
    <row r="18" spans="1:10" ht="12.75" customHeight="1">
      <c r="A18" s="299" t="s">
        <v>77</v>
      </c>
      <c r="B18" s="42">
        <v>11549.451226006806</v>
      </c>
      <c r="C18" s="300">
        <v>2.0410483281635976</v>
      </c>
      <c r="D18" s="38">
        <v>16159.03409090909</v>
      </c>
      <c r="E18" s="301">
        <v>2.949277445590365</v>
      </c>
      <c r="F18" s="38">
        <v>13810</v>
      </c>
      <c r="G18" s="302">
        <v>-54.33201058201058</v>
      </c>
      <c r="H18" s="78"/>
      <c r="I18" s="305">
        <v>21598.687710819868</v>
      </c>
      <c r="J18" s="304">
        <v>-1.307029530216573</v>
      </c>
    </row>
    <row r="19" spans="1:10" ht="12.75" customHeight="1">
      <c r="A19" s="299" t="s">
        <v>78</v>
      </c>
      <c r="B19" s="42">
        <v>11759.59889794881</v>
      </c>
      <c r="C19" s="300">
        <v>2.1544998471015373</v>
      </c>
      <c r="D19" s="38">
        <v>16566.251793622847</v>
      </c>
      <c r="E19" s="301">
        <v>2.6348080667787355</v>
      </c>
      <c r="F19" s="38" t="s">
        <v>141</v>
      </c>
      <c r="G19" s="302" t="s">
        <v>141</v>
      </c>
      <c r="H19" s="78"/>
      <c r="I19" s="305">
        <v>21139.117535136098</v>
      </c>
      <c r="J19" s="304">
        <v>-0.22814293295117274</v>
      </c>
    </row>
    <row r="20" spans="1:10" ht="12.75" customHeight="1">
      <c r="A20" s="299" t="s">
        <v>79</v>
      </c>
      <c r="B20" s="42">
        <v>11359.805023328541</v>
      </c>
      <c r="C20" s="300">
        <v>1.9098169026498657</v>
      </c>
      <c r="D20" s="38">
        <v>18287.27295264657</v>
      </c>
      <c r="E20" s="301">
        <v>2.7222187435361334</v>
      </c>
      <c r="F20" s="38" t="s">
        <v>141</v>
      </c>
      <c r="G20" s="302" t="s">
        <v>141</v>
      </c>
      <c r="H20" s="78"/>
      <c r="I20" s="305">
        <v>24678.80335413723</v>
      </c>
      <c r="J20" s="304">
        <v>-0.4250768758224926</v>
      </c>
    </row>
    <row r="21" spans="1:10" ht="12.75" customHeight="1">
      <c r="A21" s="299" t="s">
        <v>80</v>
      </c>
      <c r="B21" s="42">
        <v>11918.856878136856</v>
      </c>
      <c r="C21" s="300">
        <v>2.6367309473600624</v>
      </c>
      <c r="D21" s="38">
        <v>17299.60902748157</v>
      </c>
      <c r="E21" s="301">
        <v>2.835884998906025</v>
      </c>
      <c r="F21" s="38" t="s">
        <v>141</v>
      </c>
      <c r="G21" s="302" t="s">
        <v>141</v>
      </c>
      <c r="H21" s="78"/>
      <c r="I21" s="305">
        <v>22995.47625687523</v>
      </c>
      <c r="J21" s="304">
        <v>-1.3634817821526912</v>
      </c>
    </row>
    <row r="22" spans="1:10" ht="12.75" customHeight="1">
      <c r="A22" s="299" t="s">
        <v>81</v>
      </c>
      <c r="B22" s="42">
        <v>12040.65737066623</v>
      </c>
      <c r="C22" s="300">
        <v>0.9594804612325863</v>
      </c>
      <c r="D22" s="38">
        <v>14970.138725754738</v>
      </c>
      <c r="E22" s="301">
        <v>2.1039652680471326</v>
      </c>
      <c r="F22" s="38" t="s">
        <v>141</v>
      </c>
      <c r="G22" s="302" t="s">
        <v>141</v>
      </c>
      <c r="H22" s="78"/>
      <c r="I22" s="305">
        <v>17880.47493004419</v>
      </c>
      <c r="J22" s="304">
        <v>-0.4380981095957166</v>
      </c>
    </row>
    <row r="23" spans="1:10" ht="12.75" customHeight="1">
      <c r="A23" s="306" t="s">
        <v>82</v>
      </c>
      <c r="B23" s="307">
        <v>11903.052784667283</v>
      </c>
      <c r="C23" s="308">
        <v>-2.690089090029878</v>
      </c>
      <c r="D23" s="50">
        <v>14026.36045162442</v>
      </c>
      <c r="E23" s="309">
        <v>-2.041044302630306</v>
      </c>
      <c r="F23" s="50" t="s">
        <v>141</v>
      </c>
      <c r="G23" s="310" t="s">
        <v>141</v>
      </c>
      <c r="H23" s="78"/>
      <c r="I23" s="311">
        <v>20443.091404876497</v>
      </c>
      <c r="J23" s="312">
        <v>-0.7904241925466228</v>
      </c>
    </row>
    <row r="24" spans="1:10" ht="12.75" customHeight="1">
      <c r="A24" s="299" t="s">
        <v>83</v>
      </c>
      <c r="B24" s="42">
        <v>12907.186025920499</v>
      </c>
      <c r="C24" s="300">
        <v>0.9559031070737154</v>
      </c>
      <c r="D24" s="38">
        <v>16258.194363665203</v>
      </c>
      <c r="E24" s="301">
        <v>0.7094365504351268</v>
      </c>
      <c r="F24" s="38" t="s">
        <v>141</v>
      </c>
      <c r="G24" s="302" t="s">
        <v>141</v>
      </c>
      <c r="H24" s="78"/>
      <c r="I24" s="305">
        <v>21310.43426544462</v>
      </c>
      <c r="J24" s="304">
        <v>-2.8729235488536333</v>
      </c>
    </row>
    <row r="25" spans="1:10" ht="12.75" customHeight="1">
      <c r="A25" s="299" t="s">
        <v>84</v>
      </c>
      <c r="B25" s="42">
        <v>13411.700120306465</v>
      </c>
      <c r="C25" s="300">
        <v>0.838623257647097</v>
      </c>
      <c r="D25" s="38">
        <v>16755.465372872644</v>
      </c>
      <c r="E25" s="301">
        <v>-0.18965293444422268</v>
      </c>
      <c r="F25" s="38" t="s">
        <v>141</v>
      </c>
      <c r="G25" s="302" t="s">
        <v>141</v>
      </c>
      <c r="H25" s="78"/>
      <c r="I25" s="305">
        <v>21699.49870570662</v>
      </c>
      <c r="J25" s="304">
        <v>-2.0841128982861306</v>
      </c>
    </row>
    <row r="26" spans="1:10" ht="12.75" customHeight="1">
      <c r="A26" s="299" t="s">
        <v>85</v>
      </c>
      <c r="B26" s="42">
        <v>11759.922988197737</v>
      </c>
      <c r="C26" s="300">
        <v>0.5194351835605433</v>
      </c>
      <c r="D26" s="38">
        <v>15663.966397692278</v>
      </c>
      <c r="E26" s="301">
        <v>0.555542157183778</v>
      </c>
      <c r="F26" s="38" t="s">
        <v>141</v>
      </c>
      <c r="G26" s="302" t="s">
        <v>141</v>
      </c>
      <c r="H26" s="78"/>
      <c r="I26" s="305">
        <v>20529.326899300355</v>
      </c>
      <c r="J26" s="304">
        <v>-0.8610889625517938</v>
      </c>
    </row>
    <row r="27" spans="1:10" ht="12.75" customHeight="1">
      <c r="A27" s="313" t="s">
        <v>86</v>
      </c>
      <c r="B27" s="44">
        <v>11623.898705280144</v>
      </c>
      <c r="C27" s="314">
        <v>0.8534426257006625</v>
      </c>
      <c r="D27" s="68">
        <v>15401.869277437778</v>
      </c>
      <c r="E27" s="315">
        <v>1.2237082404332453</v>
      </c>
      <c r="F27" s="68" t="s">
        <v>141</v>
      </c>
      <c r="G27" s="316" t="s">
        <v>141</v>
      </c>
      <c r="H27" s="78"/>
      <c r="I27" s="317">
        <v>19696.003661828778</v>
      </c>
      <c r="J27" s="318">
        <v>-3.074244851897137</v>
      </c>
    </row>
    <row r="28" spans="1:10" ht="12.75" customHeight="1">
      <c r="A28" s="299" t="s">
        <v>87</v>
      </c>
      <c r="B28" s="42">
        <v>13440.147137442005</v>
      </c>
      <c r="C28" s="300">
        <v>2.4408369401290386</v>
      </c>
      <c r="D28" s="38">
        <v>17866.36434670669</v>
      </c>
      <c r="E28" s="301">
        <v>2.7350419319905925</v>
      </c>
      <c r="F28" s="38" t="s">
        <v>141</v>
      </c>
      <c r="G28" s="302" t="s">
        <v>141</v>
      </c>
      <c r="H28" s="78"/>
      <c r="I28" s="305">
        <v>23305.350049808396</v>
      </c>
      <c r="J28" s="304">
        <v>-1.3518774714401933</v>
      </c>
    </row>
    <row r="29" spans="1:10" ht="12.75" customHeight="1">
      <c r="A29" s="299" t="s">
        <v>88</v>
      </c>
      <c r="B29" s="42">
        <v>13307.780181851707</v>
      </c>
      <c r="C29" s="300">
        <v>1.857260667983859</v>
      </c>
      <c r="D29" s="38">
        <v>17351.767923370422</v>
      </c>
      <c r="E29" s="301">
        <v>1.5283942797027434</v>
      </c>
      <c r="F29" s="38" t="s">
        <v>141</v>
      </c>
      <c r="G29" s="302" t="s">
        <v>141</v>
      </c>
      <c r="H29" s="78"/>
      <c r="I29" s="305">
        <v>22574.683152451016</v>
      </c>
      <c r="J29" s="304">
        <v>-1.279300400814773</v>
      </c>
    </row>
    <row r="30" spans="1:10" ht="12.75" customHeight="1">
      <c r="A30" s="299" t="s">
        <v>89</v>
      </c>
      <c r="B30" s="42">
        <v>12534.513577021271</v>
      </c>
      <c r="C30" s="300">
        <v>2.6414201828914754</v>
      </c>
      <c r="D30" s="38">
        <v>16385.831102844855</v>
      </c>
      <c r="E30" s="301">
        <v>2.500323891457536</v>
      </c>
      <c r="F30" s="38" t="s">
        <v>141</v>
      </c>
      <c r="G30" s="302" t="s">
        <v>141</v>
      </c>
      <c r="H30" s="78"/>
      <c r="I30" s="305">
        <v>26593.070804779</v>
      </c>
      <c r="J30" s="304">
        <v>-1.4055462027431824</v>
      </c>
    </row>
    <row r="31" spans="1:10" ht="12.75" customHeight="1">
      <c r="A31" s="299" t="s">
        <v>90</v>
      </c>
      <c r="B31" s="42">
        <v>13108.320789935064</v>
      </c>
      <c r="C31" s="300">
        <v>1.9033381528651965</v>
      </c>
      <c r="D31" s="38">
        <v>17051.06381359962</v>
      </c>
      <c r="E31" s="301">
        <v>1.980284486707725</v>
      </c>
      <c r="F31" s="38" t="s">
        <v>141</v>
      </c>
      <c r="G31" s="302" t="s">
        <v>141</v>
      </c>
      <c r="H31" s="78"/>
      <c r="I31" s="305">
        <v>22341.580350394586</v>
      </c>
      <c r="J31" s="304">
        <v>-0.22916760836006758</v>
      </c>
    </row>
    <row r="32" spans="1:10" ht="12.75" customHeight="1">
      <c r="A32" s="299" t="s">
        <v>91</v>
      </c>
      <c r="B32" s="42">
        <v>12077.652968440703</v>
      </c>
      <c r="C32" s="300">
        <v>0.4221999625982016</v>
      </c>
      <c r="D32" s="38">
        <v>16382.736763546005</v>
      </c>
      <c r="E32" s="301">
        <v>1.5648602853058862</v>
      </c>
      <c r="F32" s="38" t="s">
        <v>141</v>
      </c>
      <c r="G32" s="302" t="s">
        <v>141</v>
      </c>
      <c r="H32" s="78"/>
      <c r="I32" s="305">
        <v>21549.44180299511</v>
      </c>
      <c r="J32" s="304">
        <v>1.6188349257089878</v>
      </c>
    </row>
    <row r="33" spans="1:10" ht="12.75" customHeight="1">
      <c r="A33" s="306" t="s">
        <v>92</v>
      </c>
      <c r="B33" s="307">
        <v>12623.64018389409</v>
      </c>
      <c r="C33" s="308">
        <v>2.05951456924738</v>
      </c>
      <c r="D33" s="50">
        <v>18276.140985695372</v>
      </c>
      <c r="E33" s="309">
        <v>2.5726631335156664</v>
      </c>
      <c r="F33" s="50" t="s">
        <v>141</v>
      </c>
      <c r="G33" s="310" t="s">
        <v>141</v>
      </c>
      <c r="H33" s="78"/>
      <c r="I33" s="311">
        <v>24421.95338169197</v>
      </c>
      <c r="J33" s="312">
        <v>-1.9570643844268867</v>
      </c>
    </row>
    <row r="34" spans="1:10" ht="12.75" customHeight="1">
      <c r="A34" s="299" t="s">
        <v>93</v>
      </c>
      <c r="B34" s="42">
        <v>12538.00836805174</v>
      </c>
      <c r="C34" s="300">
        <v>0.06319372914577753</v>
      </c>
      <c r="D34" s="38">
        <v>19108.33662626664</v>
      </c>
      <c r="E34" s="301">
        <v>0.9581289363155804</v>
      </c>
      <c r="F34" s="38" t="s">
        <v>141</v>
      </c>
      <c r="G34" s="302" t="s">
        <v>141</v>
      </c>
      <c r="H34" s="78"/>
      <c r="I34" s="305">
        <v>26389.470248887683</v>
      </c>
      <c r="J34" s="304">
        <v>-1.14034080911399</v>
      </c>
    </row>
    <row r="35" spans="1:10" ht="12.75" customHeight="1">
      <c r="A35" s="299" t="s">
        <v>94</v>
      </c>
      <c r="B35" s="42">
        <v>12912.759832498237</v>
      </c>
      <c r="C35" s="300">
        <v>2.339169380811883</v>
      </c>
      <c r="D35" s="38">
        <v>18020.248152385666</v>
      </c>
      <c r="E35" s="301">
        <v>3.140053324881027</v>
      </c>
      <c r="F35" s="38">
        <v>0</v>
      </c>
      <c r="G35" s="302">
        <v>-100</v>
      </c>
      <c r="H35" s="78"/>
      <c r="I35" s="305">
        <v>24612.807121229296</v>
      </c>
      <c r="J35" s="304">
        <v>-2.534907707589862</v>
      </c>
    </row>
    <row r="36" spans="1:10" ht="12.75" customHeight="1">
      <c r="A36" s="299" t="s">
        <v>95</v>
      </c>
      <c r="B36" s="42">
        <v>13874.942969067204</v>
      </c>
      <c r="C36" s="300">
        <v>4.318907165162623</v>
      </c>
      <c r="D36" s="38">
        <v>19088.340625969402</v>
      </c>
      <c r="E36" s="301">
        <v>5.893519999847082</v>
      </c>
      <c r="F36" s="38" t="s">
        <v>141</v>
      </c>
      <c r="G36" s="302" t="s">
        <v>141</v>
      </c>
      <c r="H36" s="78"/>
      <c r="I36" s="305">
        <v>25210.51285223133</v>
      </c>
      <c r="J36" s="304">
        <v>-1.9334952027768957</v>
      </c>
    </row>
    <row r="37" spans="1:10" ht="12.75" customHeight="1">
      <c r="A37" s="313" t="s">
        <v>96</v>
      </c>
      <c r="B37" s="44">
        <v>12803.310102730886</v>
      </c>
      <c r="C37" s="314">
        <v>0.9120875739639783</v>
      </c>
      <c r="D37" s="68">
        <v>17206.455673209457</v>
      </c>
      <c r="E37" s="315">
        <v>0.24618657475683572</v>
      </c>
      <c r="F37" s="68" t="s">
        <v>141</v>
      </c>
      <c r="G37" s="316" t="s">
        <v>141</v>
      </c>
      <c r="H37" s="78"/>
      <c r="I37" s="317">
        <v>24624.60621658381</v>
      </c>
      <c r="J37" s="318">
        <v>-2.1984745440401823</v>
      </c>
    </row>
    <row r="38" spans="1:10" ht="12.75" customHeight="1">
      <c r="A38" s="299" t="s">
        <v>97</v>
      </c>
      <c r="B38" s="42">
        <v>12038.159917546429</v>
      </c>
      <c r="C38" s="300">
        <v>0.5996950896718931</v>
      </c>
      <c r="D38" s="38">
        <v>15062.16692076005</v>
      </c>
      <c r="E38" s="301">
        <v>-0.20205747100970262</v>
      </c>
      <c r="F38" s="38" t="s">
        <v>141</v>
      </c>
      <c r="G38" s="302" t="s">
        <v>141</v>
      </c>
      <c r="H38" s="78"/>
      <c r="I38" s="305">
        <v>20481.48028536122</v>
      </c>
      <c r="J38" s="304">
        <v>-0.8501953811900969</v>
      </c>
    </row>
    <row r="39" spans="1:10" ht="12.75" customHeight="1">
      <c r="A39" s="299" t="s">
        <v>98</v>
      </c>
      <c r="B39" s="42">
        <v>13834.196554895303</v>
      </c>
      <c r="C39" s="300">
        <v>5.186541287784459</v>
      </c>
      <c r="D39" s="38">
        <v>17080.444722831195</v>
      </c>
      <c r="E39" s="301">
        <v>6.0454250043914675</v>
      </c>
      <c r="F39" s="38" t="s">
        <v>141</v>
      </c>
      <c r="G39" s="302" t="s">
        <v>141</v>
      </c>
      <c r="H39" s="78"/>
      <c r="I39" s="305">
        <v>20426.031267291703</v>
      </c>
      <c r="J39" s="304">
        <v>0.2790304579913952</v>
      </c>
    </row>
    <row r="40" spans="1:10" ht="12.75" customHeight="1">
      <c r="A40" s="299" t="s">
        <v>99</v>
      </c>
      <c r="B40" s="42">
        <v>13959.776895067858</v>
      </c>
      <c r="C40" s="300">
        <v>-0.3810312635144806</v>
      </c>
      <c r="D40" s="38">
        <v>18617.16576938931</v>
      </c>
      <c r="E40" s="301">
        <v>1.806014428187743</v>
      </c>
      <c r="F40" s="38" t="s">
        <v>141</v>
      </c>
      <c r="G40" s="302" t="s">
        <v>141</v>
      </c>
      <c r="H40" s="78"/>
      <c r="I40" s="305">
        <v>23778.074551129477</v>
      </c>
      <c r="J40" s="304">
        <v>-0.10274995754139614</v>
      </c>
    </row>
    <row r="41" spans="1:10" ht="12.75" customHeight="1">
      <c r="A41" s="299" t="s">
        <v>100</v>
      </c>
      <c r="B41" s="42">
        <v>12787.161055141767</v>
      </c>
      <c r="C41" s="300">
        <v>1.48405831429854</v>
      </c>
      <c r="D41" s="38">
        <v>16538.056125019546</v>
      </c>
      <c r="E41" s="301">
        <v>1.1635627059969902</v>
      </c>
      <c r="F41" s="38" t="s">
        <v>141</v>
      </c>
      <c r="G41" s="302" t="s">
        <v>141</v>
      </c>
      <c r="H41" s="78"/>
      <c r="I41" s="305">
        <v>25566.29614121121</v>
      </c>
      <c r="J41" s="304">
        <v>-0.7785859069218962</v>
      </c>
    </row>
    <row r="42" spans="1:10" ht="12.75" customHeight="1">
      <c r="A42" s="299" t="s">
        <v>101</v>
      </c>
      <c r="B42" s="42">
        <v>14053.437505030828</v>
      </c>
      <c r="C42" s="300">
        <v>7.579814371084062</v>
      </c>
      <c r="D42" s="38">
        <v>16816.826666666668</v>
      </c>
      <c r="E42" s="301">
        <v>5.534700384205252</v>
      </c>
      <c r="F42" s="38" t="s">
        <v>141</v>
      </c>
      <c r="G42" s="302" t="s">
        <v>141</v>
      </c>
      <c r="H42" s="78"/>
      <c r="I42" s="305">
        <v>21376.38465454065</v>
      </c>
      <c r="J42" s="304">
        <v>0.4131097485536402</v>
      </c>
    </row>
    <row r="43" spans="1:10" ht="12.75" customHeight="1">
      <c r="A43" s="306" t="s">
        <v>102</v>
      </c>
      <c r="B43" s="307">
        <v>12894.800474034191</v>
      </c>
      <c r="C43" s="308">
        <v>0.8930520922541847</v>
      </c>
      <c r="D43" s="50">
        <v>15558.021816381219</v>
      </c>
      <c r="E43" s="309">
        <v>-0.36862830852496126</v>
      </c>
      <c r="F43" s="50" t="s">
        <v>141</v>
      </c>
      <c r="G43" s="310" t="s">
        <v>141</v>
      </c>
      <c r="H43" s="78"/>
      <c r="I43" s="311">
        <v>25809.302657837445</v>
      </c>
      <c r="J43" s="312">
        <v>-0.2964359524618173</v>
      </c>
    </row>
    <row r="44" spans="1:10" ht="12.75" customHeight="1">
      <c r="A44" s="299" t="s">
        <v>103</v>
      </c>
      <c r="B44" s="42">
        <v>13964.854486942026</v>
      </c>
      <c r="C44" s="300">
        <v>1.621668453418283</v>
      </c>
      <c r="D44" s="38">
        <v>18177.78460273785</v>
      </c>
      <c r="E44" s="301">
        <v>5.299823816028177</v>
      </c>
      <c r="F44" s="38" t="s">
        <v>141</v>
      </c>
      <c r="G44" s="302" t="s">
        <v>141</v>
      </c>
      <c r="H44" s="78"/>
      <c r="I44" s="305">
        <v>23859.643733096662</v>
      </c>
      <c r="J44" s="304">
        <v>-2.714386844097611</v>
      </c>
    </row>
    <row r="45" spans="1:10" ht="12.75" customHeight="1">
      <c r="A45" s="299" t="s">
        <v>104</v>
      </c>
      <c r="B45" s="42">
        <v>12945.89059444698</v>
      </c>
      <c r="C45" s="300">
        <v>0.9531899672619893</v>
      </c>
      <c r="D45" s="38">
        <v>16275.995075634934</v>
      </c>
      <c r="E45" s="301">
        <v>1.3778472234718155</v>
      </c>
      <c r="F45" s="38" t="s">
        <v>141</v>
      </c>
      <c r="G45" s="302" t="s">
        <v>141</v>
      </c>
      <c r="H45" s="78"/>
      <c r="I45" s="305">
        <v>23638.668829690818</v>
      </c>
      <c r="J45" s="304">
        <v>-2.018104132693525</v>
      </c>
    </row>
    <row r="46" spans="1:10" ht="12.75" customHeight="1">
      <c r="A46" s="299" t="s">
        <v>105</v>
      </c>
      <c r="B46" s="42">
        <v>11907.053328804348</v>
      </c>
      <c r="C46" s="300">
        <v>1.4560213577107253</v>
      </c>
      <c r="D46" s="38">
        <v>15809.804029013512</v>
      </c>
      <c r="E46" s="301">
        <v>1.2161061692420472</v>
      </c>
      <c r="F46" s="38" t="s">
        <v>141</v>
      </c>
      <c r="G46" s="302" t="s">
        <v>141</v>
      </c>
      <c r="H46" s="78"/>
      <c r="I46" s="305">
        <v>20717.633713079224</v>
      </c>
      <c r="J46" s="304">
        <v>0.021472765051596884</v>
      </c>
    </row>
    <row r="47" spans="1:10" ht="12.75" customHeight="1">
      <c r="A47" s="313" t="s">
        <v>106</v>
      </c>
      <c r="B47" s="44">
        <v>11290.794976961372</v>
      </c>
      <c r="C47" s="314">
        <v>2.334081929246858</v>
      </c>
      <c r="D47" s="68">
        <v>15388.05583352955</v>
      </c>
      <c r="E47" s="315">
        <v>3.825278223370895</v>
      </c>
      <c r="F47" s="68" t="s">
        <v>141</v>
      </c>
      <c r="G47" s="316" t="s">
        <v>141</v>
      </c>
      <c r="H47" s="78"/>
      <c r="I47" s="317">
        <v>24902.71368989961</v>
      </c>
      <c r="J47" s="318">
        <v>-1.3710934079820636</v>
      </c>
    </row>
    <row r="48" spans="1:10" ht="12.75" customHeight="1">
      <c r="A48" s="306" t="s">
        <v>107</v>
      </c>
      <c r="B48" s="307">
        <v>13747.727945964582</v>
      </c>
      <c r="C48" s="308">
        <v>2.0024895798999243</v>
      </c>
      <c r="D48" s="50">
        <v>17891.204927361585</v>
      </c>
      <c r="E48" s="309">
        <v>-0.363907106494185</v>
      </c>
      <c r="F48" s="50" t="s">
        <v>141</v>
      </c>
      <c r="G48" s="310" t="s">
        <v>141</v>
      </c>
      <c r="H48" s="78"/>
      <c r="I48" s="311">
        <v>23269.154544754867</v>
      </c>
      <c r="J48" s="312">
        <v>-1.9210136655296637</v>
      </c>
    </row>
    <row r="49" spans="1:10" ht="12.75" customHeight="1">
      <c r="A49" s="299" t="s">
        <v>108</v>
      </c>
      <c r="B49" s="42">
        <v>12566.010990011628</v>
      </c>
      <c r="C49" s="300">
        <v>3.5297516085318725</v>
      </c>
      <c r="D49" s="38">
        <v>16549.840939188947</v>
      </c>
      <c r="E49" s="301">
        <v>3.834137214218471</v>
      </c>
      <c r="F49" s="38" t="s">
        <v>141</v>
      </c>
      <c r="G49" s="302" t="s">
        <v>141</v>
      </c>
      <c r="H49" s="78"/>
      <c r="I49" s="305">
        <v>21838.28190301712</v>
      </c>
      <c r="J49" s="304">
        <v>-0.10255216027213064</v>
      </c>
    </row>
    <row r="50" spans="1:10" ht="12.75" customHeight="1">
      <c r="A50" s="299" t="s">
        <v>109</v>
      </c>
      <c r="B50" s="42">
        <v>13145.734640626668</v>
      </c>
      <c r="C50" s="300">
        <v>3.201998935958471</v>
      </c>
      <c r="D50" s="38">
        <v>17579.23059231477</v>
      </c>
      <c r="E50" s="301">
        <v>3.794695408850003</v>
      </c>
      <c r="F50" s="38">
        <v>3040</v>
      </c>
      <c r="G50" s="302">
        <v>61.273209549071616</v>
      </c>
      <c r="H50" s="78"/>
      <c r="I50" s="305">
        <v>22706.298279171715</v>
      </c>
      <c r="J50" s="304">
        <v>-0.041533086969330016</v>
      </c>
    </row>
    <row r="51" spans="1:10" ht="12.75" customHeight="1">
      <c r="A51" s="299" t="s">
        <v>110</v>
      </c>
      <c r="B51" s="42">
        <v>13312.103200704063</v>
      </c>
      <c r="C51" s="300">
        <v>4.3059912552263855</v>
      </c>
      <c r="D51" s="38">
        <v>17079.982962196227</v>
      </c>
      <c r="E51" s="301">
        <v>4.214521593831614</v>
      </c>
      <c r="F51" s="38" t="s">
        <v>141</v>
      </c>
      <c r="G51" s="302" t="s">
        <v>141</v>
      </c>
      <c r="H51" s="78"/>
      <c r="I51" s="305">
        <v>22027.11858433436</v>
      </c>
      <c r="J51" s="304">
        <v>-0.4884855187052991</v>
      </c>
    </row>
    <row r="52" spans="1:10" ht="12.75" customHeight="1">
      <c r="A52" s="313" t="s">
        <v>111</v>
      </c>
      <c r="B52" s="44">
        <v>12679.802283389452</v>
      </c>
      <c r="C52" s="314">
        <v>4.980298023288094</v>
      </c>
      <c r="D52" s="68">
        <v>16239.124549891243</v>
      </c>
      <c r="E52" s="315">
        <v>5.328893060848143</v>
      </c>
      <c r="F52" s="68" t="s">
        <v>141</v>
      </c>
      <c r="G52" s="316" t="s">
        <v>141</v>
      </c>
      <c r="H52" s="78"/>
      <c r="I52" s="317">
        <v>22043.817773691044</v>
      </c>
      <c r="J52" s="318">
        <v>0.878989465045981</v>
      </c>
    </row>
    <row r="53" spans="1:10" ht="12.75" customHeight="1">
      <c r="A53" s="299" t="s">
        <v>112</v>
      </c>
      <c r="B53" s="42">
        <v>13920.452094774646</v>
      </c>
      <c r="C53" s="300">
        <v>4.432030895536698</v>
      </c>
      <c r="D53" s="38">
        <v>18176.309599623848</v>
      </c>
      <c r="E53" s="301">
        <v>5.773417450512334</v>
      </c>
      <c r="F53" s="38" t="s">
        <v>141</v>
      </c>
      <c r="G53" s="302" t="s">
        <v>141</v>
      </c>
      <c r="H53" s="78"/>
      <c r="I53" s="305">
        <v>23166.945867363003</v>
      </c>
      <c r="J53" s="304">
        <v>0.05705626917141829</v>
      </c>
    </row>
    <row r="54" spans="1:10" ht="12.75" customHeight="1" thickBot="1">
      <c r="A54" s="299" t="s">
        <v>113</v>
      </c>
      <c r="B54" s="42">
        <v>10020.738409432213</v>
      </c>
      <c r="C54" s="300">
        <v>5.52612613247334</v>
      </c>
      <c r="D54" s="38">
        <v>16654.992221424418</v>
      </c>
      <c r="E54" s="301">
        <v>3.9661647163503844</v>
      </c>
      <c r="F54" s="38" t="s">
        <v>141</v>
      </c>
      <c r="G54" s="302" t="s">
        <v>141</v>
      </c>
      <c r="H54" s="78"/>
      <c r="I54" s="305">
        <v>21574.31769771426</v>
      </c>
      <c r="J54" s="304">
        <v>3.1107989310548634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14053.437505030828</v>
      </c>
      <c r="C56" s="361" t="str">
        <f>INDEX(A8:A54,MATCH(B56,$B$8:$B$54,0))</f>
        <v>山口県</v>
      </c>
      <c r="D56" s="366">
        <f>LARGE(D8:D54,1)</f>
        <v>19108.33662626664</v>
      </c>
      <c r="E56" s="323" t="str">
        <f>INDEX(A8:A54,MATCH(D56,$D$8:$D$54,0))</f>
        <v>大阪府</v>
      </c>
      <c r="F56" s="372" t="s">
        <v>135</v>
      </c>
      <c r="G56" s="324" t="s">
        <v>135</v>
      </c>
      <c r="I56" s="343">
        <f>LARGE(I8:I54,1)</f>
        <v>26593.070804779</v>
      </c>
      <c r="J56" s="324" t="str">
        <f>INDEX(A8:A54,MATCH(I56,$I$8:$I$54,0))</f>
        <v>愛知県</v>
      </c>
    </row>
    <row r="57" spans="1:10" ht="12.75">
      <c r="A57" s="325" t="s">
        <v>115</v>
      </c>
      <c r="B57" s="327">
        <f>LARGE(B8:B54,2)</f>
        <v>13964.854486942026</v>
      </c>
      <c r="C57" s="362" t="str">
        <f>INDEX(A8:A54,MATCH(B57,$B$8:$B$54,0))</f>
        <v>香川県</v>
      </c>
      <c r="D57" s="367">
        <f>LARGE(D8:D54,2)</f>
        <v>19088.340625969402</v>
      </c>
      <c r="E57" s="326" t="str">
        <f>INDEX(A8:A54,MATCH(D57,$D$8:$D$54,0))</f>
        <v>奈良県</v>
      </c>
      <c r="F57" s="373" t="s">
        <v>136</v>
      </c>
      <c r="G57" s="328" t="s">
        <v>136</v>
      </c>
      <c r="I57" s="327">
        <f>LARGE(I8:I54,2)</f>
        <v>26389.470248887683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13959.776895067858</v>
      </c>
      <c r="C58" s="362" t="str">
        <f>INDEX(A8:A54,MATCH(B58,$B$8:$B$54,0))</f>
        <v>岡山県</v>
      </c>
      <c r="D58" s="368">
        <f>LARGE(D8:D54,3)</f>
        <v>18617.16576938931</v>
      </c>
      <c r="E58" s="326" t="str">
        <f>INDEX(A8:A54,MATCH(D58,$D$8:$D$54,0))</f>
        <v>岡山県</v>
      </c>
      <c r="F58" s="374" t="s">
        <v>136</v>
      </c>
      <c r="G58" s="328" t="s">
        <v>136</v>
      </c>
      <c r="I58" s="344">
        <f>LARGE(I8:I54,3)</f>
        <v>25809.302657837445</v>
      </c>
      <c r="J58" s="328" t="str">
        <f>INDEX(A8:A54,MATCH(I58,$I$8:$I$54,0))</f>
        <v>徳島県</v>
      </c>
    </row>
    <row r="59" spans="1:10" ht="12.75">
      <c r="A59" s="329" t="s">
        <v>117</v>
      </c>
      <c r="B59" s="345">
        <f>SMALL(B8:B54,3)</f>
        <v>11290.794976961372</v>
      </c>
      <c r="C59" s="363" t="str">
        <f>INDEX(A8:A54,MATCH(B59,$B$8:$B$54,0))</f>
        <v>福岡県</v>
      </c>
      <c r="D59" s="369">
        <f>SMALL(D8:D54,3)</f>
        <v>14026.36045162442</v>
      </c>
      <c r="E59" s="331" t="str">
        <f>INDEX(A8:A54,MATCH(D59,$D$8:$D$54,0))</f>
        <v>富山県</v>
      </c>
      <c r="F59" s="375" t="s">
        <v>136</v>
      </c>
      <c r="G59" s="332" t="s">
        <v>136</v>
      </c>
      <c r="I59" s="345">
        <f>SMALL(I8:I54,3)</f>
        <v>17905.2179384458</v>
      </c>
      <c r="J59" s="332" t="str">
        <f>INDEX(A8:A54,MATCH(I59,$I$8:$I$54,0))</f>
        <v>岩手県</v>
      </c>
    </row>
    <row r="60" spans="1:10" ht="12.75">
      <c r="A60" s="325" t="s">
        <v>118</v>
      </c>
      <c r="B60" s="344">
        <f>SMALL(B8:B54,2)</f>
        <v>10831.814227458088</v>
      </c>
      <c r="C60" s="362" t="str">
        <f>INDEX(A8:A54,MATCH(B60,$B$8:$B$54,0))</f>
        <v>茨城県</v>
      </c>
      <c r="D60" s="368">
        <f>SMALL(D8:D54,2)</f>
        <v>13961.206528609138</v>
      </c>
      <c r="E60" s="326" t="str">
        <f>INDEX(A8:A54,MATCH(D60,$D$8:$D$54,0))</f>
        <v>茨城県</v>
      </c>
      <c r="F60" s="374" t="s">
        <v>136</v>
      </c>
      <c r="G60" s="328" t="s">
        <v>136</v>
      </c>
      <c r="I60" s="344">
        <f>SMALL(I8:I54,2)</f>
        <v>17880.47493004419</v>
      </c>
      <c r="J60" s="328" t="str">
        <f>INDEX(A8:A54,MATCH(I60,$I$8:$I$54,0))</f>
        <v>新潟県</v>
      </c>
    </row>
    <row r="61" spans="1:10" ht="12.75">
      <c r="A61" s="346" t="s">
        <v>119</v>
      </c>
      <c r="B61" s="347">
        <f>SMALL(B8:B54,1)</f>
        <v>10020.738409432213</v>
      </c>
      <c r="C61" s="364" t="str">
        <f>INDEX(A8:A54,MATCH(B61,$B$8:$B$54,0))</f>
        <v>沖縄県</v>
      </c>
      <c r="D61" s="370">
        <f>SMALL(D8:D54,1)</f>
        <v>13820.025913574726</v>
      </c>
      <c r="E61" s="335" t="str">
        <f>INDEX(A8:A54,MATCH(D61,$D$8:$D$54,0))</f>
        <v>福島県</v>
      </c>
      <c r="F61" s="376" t="s">
        <v>136</v>
      </c>
      <c r="G61" s="336" t="s">
        <v>136</v>
      </c>
      <c r="I61" s="347">
        <f>SMALL(I8:I54,1)</f>
        <v>17152.128210964092</v>
      </c>
      <c r="J61" s="336" t="str">
        <f>INDEX(A8:A54,MATCH(I61,$I$8:$I$54,0))</f>
        <v>秋田県</v>
      </c>
    </row>
    <row r="62" spans="1:10" ht="13.5" thickBot="1">
      <c r="A62" s="337" t="s">
        <v>120</v>
      </c>
      <c r="B62" s="338">
        <f>IF(B61=0,0,B56/B61)</f>
        <v>1.4024353227106257</v>
      </c>
      <c r="C62" s="365"/>
      <c r="D62" s="371">
        <f>IF(D61=0,0,D56/D61)</f>
        <v>1.382655629284853</v>
      </c>
      <c r="E62" s="339"/>
      <c r="F62" s="377" t="s">
        <v>136</v>
      </c>
      <c r="G62" s="378" t="s">
        <v>136</v>
      </c>
      <c r="H62" s="340"/>
      <c r="I62" s="338">
        <f>IF(I61=0,0,I56/I61)</f>
        <v>1.5504239752464075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132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2312.5693949303754</v>
      </c>
      <c r="C7" s="293">
        <v>2.1589863806275122</v>
      </c>
      <c r="D7" s="295">
        <v>2919.8856268301624</v>
      </c>
      <c r="E7" s="296">
        <v>2.2823632372244678</v>
      </c>
      <c r="F7" s="295">
        <v>4632.5</v>
      </c>
      <c r="G7" s="297">
        <v>-55.97713678797026</v>
      </c>
      <c r="H7" s="78"/>
      <c r="I7" s="292">
        <v>3115.2599621028157</v>
      </c>
      <c r="J7" s="298">
        <v>-0.927532758243359</v>
      </c>
    </row>
    <row r="8" spans="1:10" ht="12.75" customHeight="1">
      <c r="A8" s="299" t="s">
        <v>67</v>
      </c>
      <c r="B8" s="42">
        <v>2290.6146587685125</v>
      </c>
      <c r="C8" s="300">
        <v>-1.5600187115224464</v>
      </c>
      <c r="D8" s="38">
        <v>2782.502945892171</v>
      </c>
      <c r="E8" s="301">
        <v>-2.069561269712453</v>
      </c>
      <c r="F8" s="38">
        <v>0</v>
      </c>
      <c r="G8" s="302">
        <v>-100</v>
      </c>
      <c r="H8" s="78"/>
      <c r="I8" s="303">
        <v>2812.8646413862343</v>
      </c>
      <c r="J8" s="304">
        <v>-5.091857612577673</v>
      </c>
    </row>
    <row r="9" spans="1:10" ht="12.75" customHeight="1">
      <c r="A9" s="299" t="s">
        <v>68</v>
      </c>
      <c r="B9" s="42">
        <v>1833.484727246772</v>
      </c>
      <c r="C9" s="300">
        <v>-0.19566904187065795</v>
      </c>
      <c r="D9" s="38">
        <v>2098.383460696564</v>
      </c>
      <c r="E9" s="301">
        <v>-3.652039922301268</v>
      </c>
      <c r="F9" s="38" t="s">
        <v>141</v>
      </c>
      <c r="G9" s="302" t="s">
        <v>141</v>
      </c>
      <c r="H9" s="78"/>
      <c r="I9" s="305">
        <v>1843.257377251588</v>
      </c>
      <c r="J9" s="304">
        <v>2.050731835072782</v>
      </c>
    </row>
    <row r="10" spans="1:10" ht="12.75" customHeight="1">
      <c r="A10" s="299" t="s">
        <v>69</v>
      </c>
      <c r="B10" s="42">
        <v>2116.6837843596845</v>
      </c>
      <c r="C10" s="300">
        <v>0.23095005890588616</v>
      </c>
      <c r="D10" s="38">
        <v>2503.579053780833</v>
      </c>
      <c r="E10" s="301">
        <v>-1.6466999277081478</v>
      </c>
      <c r="F10" s="38" t="s">
        <v>141</v>
      </c>
      <c r="G10" s="302" t="s">
        <v>141</v>
      </c>
      <c r="H10" s="78"/>
      <c r="I10" s="305">
        <v>2211.133759749401</v>
      </c>
      <c r="J10" s="304">
        <v>-4.042545985266152</v>
      </c>
    </row>
    <row r="11" spans="1:10" ht="12.75" customHeight="1">
      <c r="A11" s="299" t="s">
        <v>70</v>
      </c>
      <c r="B11" s="42">
        <v>2146.225719331048</v>
      </c>
      <c r="C11" s="300">
        <v>1.3398247578733453</v>
      </c>
      <c r="D11" s="38">
        <v>2655.611154242411</v>
      </c>
      <c r="E11" s="301">
        <v>0.5818611940741641</v>
      </c>
      <c r="F11" s="38" t="s">
        <v>141</v>
      </c>
      <c r="G11" s="302" t="s">
        <v>141</v>
      </c>
      <c r="H11" s="78"/>
      <c r="I11" s="305">
        <v>2598.837315531618</v>
      </c>
      <c r="J11" s="304">
        <v>-1.927034375514307</v>
      </c>
    </row>
    <row r="12" spans="1:10" ht="12.75" customHeight="1">
      <c r="A12" s="299" t="s">
        <v>71</v>
      </c>
      <c r="B12" s="42">
        <v>2237.8760818571545</v>
      </c>
      <c r="C12" s="300">
        <v>-1.703582571049054</v>
      </c>
      <c r="D12" s="38">
        <v>2608.713299612079</v>
      </c>
      <c r="E12" s="301">
        <v>-1.6977705057923835</v>
      </c>
      <c r="F12" s="38" t="s">
        <v>141</v>
      </c>
      <c r="G12" s="302" t="s">
        <v>141</v>
      </c>
      <c r="H12" s="78"/>
      <c r="I12" s="305">
        <v>2240.6050009828164</v>
      </c>
      <c r="J12" s="304">
        <v>-6.471463408376839</v>
      </c>
    </row>
    <row r="13" spans="1:10" ht="12.75" customHeight="1">
      <c r="A13" s="306" t="s">
        <v>72</v>
      </c>
      <c r="B13" s="307">
        <v>2230.9768619381907</v>
      </c>
      <c r="C13" s="308">
        <v>-1.5696282360933742</v>
      </c>
      <c r="D13" s="50">
        <v>2712.045823006541</v>
      </c>
      <c r="E13" s="309">
        <v>-1.15941507248355</v>
      </c>
      <c r="F13" s="50" t="s">
        <v>141</v>
      </c>
      <c r="G13" s="310" t="s">
        <v>141</v>
      </c>
      <c r="H13" s="78"/>
      <c r="I13" s="311">
        <v>2404.3173255341785</v>
      </c>
      <c r="J13" s="312">
        <v>0.3821089287694577</v>
      </c>
    </row>
    <row r="14" spans="1:10" ht="12.75" customHeight="1">
      <c r="A14" s="299" t="s">
        <v>73</v>
      </c>
      <c r="B14" s="42">
        <v>2068.261403913048</v>
      </c>
      <c r="C14" s="300">
        <v>0.8668656749578629</v>
      </c>
      <c r="D14" s="38">
        <v>2507.710069659568</v>
      </c>
      <c r="E14" s="301">
        <v>0.4274862080787772</v>
      </c>
      <c r="F14" s="38" t="s">
        <v>141</v>
      </c>
      <c r="G14" s="302" t="s">
        <v>141</v>
      </c>
      <c r="H14" s="78"/>
      <c r="I14" s="305">
        <v>2276.7852739293794</v>
      </c>
      <c r="J14" s="304">
        <v>-1.6525526014817822</v>
      </c>
    </row>
    <row r="15" spans="1:10" ht="12.75" customHeight="1">
      <c r="A15" s="299" t="s">
        <v>74</v>
      </c>
      <c r="B15" s="42">
        <v>1992.5836815519642</v>
      </c>
      <c r="C15" s="300">
        <v>1.0264249946717003</v>
      </c>
      <c r="D15" s="38">
        <v>2501.748708034353</v>
      </c>
      <c r="E15" s="301">
        <v>0.9649165953373845</v>
      </c>
      <c r="F15" s="38" t="s">
        <v>141</v>
      </c>
      <c r="G15" s="302" t="s">
        <v>141</v>
      </c>
      <c r="H15" s="78"/>
      <c r="I15" s="305">
        <v>2542.603955281301</v>
      </c>
      <c r="J15" s="304">
        <v>-2.2361090911483577</v>
      </c>
    </row>
    <row r="16" spans="1:10" ht="12.75" customHeight="1">
      <c r="A16" s="299" t="s">
        <v>75</v>
      </c>
      <c r="B16" s="42">
        <v>2031.8666764696188</v>
      </c>
      <c r="C16" s="300">
        <v>3.0154653759818717</v>
      </c>
      <c r="D16" s="38">
        <v>2553.164117239639</v>
      </c>
      <c r="E16" s="301">
        <v>4.705150412478107</v>
      </c>
      <c r="F16" s="38" t="s">
        <v>141</v>
      </c>
      <c r="G16" s="302" t="s">
        <v>141</v>
      </c>
      <c r="H16" s="78"/>
      <c r="I16" s="305">
        <v>2423.310224538757</v>
      </c>
      <c r="J16" s="304">
        <v>0.870830814463524</v>
      </c>
    </row>
    <row r="17" spans="1:10" ht="12.75" customHeight="1">
      <c r="A17" s="313" t="s">
        <v>76</v>
      </c>
      <c r="B17" s="44">
        <v>2020.459403206371</v>
      </c>
      <c r="C17" s="314">
        <v>1.7194197623795562</v>
      </c>
      <c r="D17" s="68">
        <v>2527.1581080028054</v>
      </c>
      <c r="E17" s="315">
        <v>2.030966536043268</v>
      </c>
      <c r="F17" s="68">
        <v>0</v>
      </c>
      <c r="G17" s="316" t="s">
        <v>141</v>
      </c>
      <c r="H17" s="78"/>
      <c r="I17" s="317">
        <v>2537.1171333421803</v>
      </c>
      <c r="J17" s="318">
        <v>1.1403564730301567</v>
      </c>
    </row>
    <row r="18" spans="1:10" ht="12.75" customHeight="1">
      <c r="A18" s="299" t="s">
        <v>77</v>
      </c>
      <c r="B18" s="42">
        <v>2114.1291804908374</v>
      </c>
      <c r="C18" s="300">
        <v>1.9954397963609243</v>
      </c>
      <c r="D18" s="38">
        <v>2722.1445992325152</v>
      </c>
      <c r="E18" s="301">
        <v>1.888572395942944</v>
      </c>
      <c r="F18" s="38">
        <v>-1520</v>
      </c>
      <c r="G18" s="302">
        <v>-177.6831345826235</v>
      </c>
      <c r="H18" s="78"/>
      <c r="I18" s="305">
        <v>2997.567978267966</v>
      </c>
      <c r="J18" s="304">
        <v>-3.357265312296278</v>
      </c>
    </row>
    <row r="19" spans="1:10" ht="12.75" customHeight="1">
      <c r="A19" s="299" t="s">
        <v>78</v>
      </c>
      <c r="B19" s="42">
        <v>2209.789240731312</v>
      </c>
      <c r="C19" s="300">
        <v>1.3266891751859222</v>
      </c>
      <c r="D19" s="38">
        <v>2869.828898075685</v>
      </c>
      <c r="E19" s="301">
        <v>2.4917397833273314</v>
      </c>
      <c r="F19" s="38" t="s">
        <v>141</v>
      </c>
      <c r="G19" s="302" t="s">
        <v>141</v>
      </c>
      <c r="H19" s="78"/>
      <c r="I19" s="305">
        <v>3048.500100169281</v>
      </c>
      <c r="J19" s="304">
        <v>-3.4641410067507565</v>
      </c>
    </row>
    <row r="20" spans="1:10" ht="12.75" customHeight="1">
      <c r="A20" s="299" t="s">
        <v>79</v>
      </c>
      <c r="B20" s="42">
        <v>2216.5347083400256</v>
      </c>
      <c r="C20" s="300">
        <v>1.3027043227880375</v>
      </c>
      <c r="D20" s="38">
        <v>3077.168126720778</v>
      </c>
      <c r="E20" s="301">
        <v>1.6424155000408547</v>
      </c>
      <c r="F20" s="38" t="s">
        <v>141</v>
      </c>
      <c r="G20" s="302" t="s">
        <v>141</v>
      </c>
      <c r="H20" s="78"/>
      <c r="I20" s="305">
        <v>3619.4206623634504</v>
      </c>
      <c r="J20" s="304">
        <v>-1.667053662622628</v>
      </c>
    </row>
    <row r="21" spans="1:10" ht="12.75" customHeight="1">
      <c r="A21" s="299" t="s">
        <v>80</v>
      </c>
      <c r="B21" s="42">
        <v>2370.1279686808393</v>
      </c>
      <c r="C21" s="300">
        <v>1.4907421870828452</v>
      </c>
      <c r="D21" s="38">
        <v>3067.2554231917616</v>
      </c>
      <c r="E21" s="301">
        <v>1.6555564118629533</v>
      </c>
      <c r="F21" s="38" t="s">
        <v>141</v>
      </c>
      <c r="G21" s="302" t="s">
        <v>141</v>
      </c>
      <c r="H21" s="78"/>
      <c r="I21" s="305">
        <v>3489.1524436018276</v>
      </c>
      <c r="J21" s="304">
        <v>-3.4160538373850726</v>
      </c>
    </row>
    <row r="22" spans="1:10" ht="12.75" customHeight="1">
      <c r="A22" s="299" t="s">
        <v>81</v>
      </c>
      <c r="B22" s="42">
        <v>2338.607709277885</v>
      </c>
      <c r="C22" s="300">
        <v>1.72670116628138</v>
      </c>
      <c r="D22" s="38">
        <v>2845.3849991156744</v>
      </c>
      <c r="E22" s="301">
        <v>2.2263144390816274</v>
      </c>
      <c r="F22" s="38" t="s">
        <v>141</v>
      </c>
      <c r="G22" s="302" t="s">
        <v>141</v>
      </c>
      <c r="H22" s="78"/>
      <c r="I22" s="305">
        <v>2706.2652703718236</v>
      </c>
      <c r="J22" s="304">
        <v>-1.847095946011824</v>
      </c>
    </row>
    <row r="23" spans="1:10" ht="12.75" customHeight="1">
      <c r="A23" s="306" t="s">
        <v>82</v>
      </c>
      <c r="B23" s="307">
        <v>2122.222061299491</v>
      </c>
      <c r="C23" s="308">
        <v>3.293276380841339</v>
      </c>
      <c r="D23" s="50">
        <v>2501.7690110674757</v>
      </c>
      <c r="E23" s="309">
        <v>1.7147508853708517</v>
      </c>
      <c r="F23" s="50" t="s">
        <v>141</v>
      </c>
      <c r="G23" s="310" t="s">
        <v>141</v>
      </c>
      <c r="H23" s="78"/>
      <c r="I23" s="311">
        <v>2237.081840501489</v>
      </c>
      <c r="J23" s="312">
        <v>0.4794537993775419</v>
      </c>
    </row>
    <row r="24" spans="1:10" ht="12.75" customHeight="1">
      <c r="A24" s="299" t="s">
        <v>83</v>
      </c>
      <c r="B24" s="42">
        <v>2056.33933795546</v>
      </c>
      <c r="C24" s="300">
        <v>4.287003252606104</v>
      </c>
      <c r="D24" s="38">
        <v>2464.5565484058584</v>
      </c>
      <c r="E24" s="301">
        <v>6.178236288454534</v>
      </c>
      <c r="F24" s="38" t="s">
        <v>141</v>
      </c>
      <c r="G24" s="302" t="s">
        <v>141</v>
      </c>
      <c r="H24" s="78"/>
      <c r="I24" s="305">
        <v>2138.459308191463</v>
      </c>
      <c r="J24" s="304">
        <v>-0.4706373137948046</v>
      </c>
    </row>
    <row r="25" spans="1:10" ht="12.75" customHeight="1">
      <c r="A25" s="299" t="s">
        <v>84</v>
      </c>
      <c r="B25" s="42">
        <v>1970.8517222820237</v>
      </c>
      <c r="C25" s="300">
        <v>2.610141450675424</v>
      </c>
      <c r="D25" s="38">
        <v>2298.239775097488</v>
      </c>
      <c r="E25" s="301">
        <v>-0.4043525508690748</v>
      </c>
      <c r="F25" s="38" t="s">
        <v>141</v>
      </c>
      <c r="G25" s="302" t="s">
        <v>141</v>
      </c>
      <c r="H25" s="78"/>
      <c r="I25" s="305">
        <v>2131.6498916860223</v>
      </c>
      <c r="J25" s="304">
        <v>-0.05579337366049592</v>
      </c>
    </row>
    <row r="26" spans="1:10" ht="12.75" customHeight="1">
      <c r="A26" s="299" t="s">
        <v>85</v>
      </c>
      <c r="B26" s="42">
        <v>2194.141219372954</v>
      </c>
      <c r="C26" s="300">
        <v>1.0221785587303371</v>
      </c>
      <c r="D26" s="38">
        <v>2713.5730713756675</v>
      </c>
      <c r="E26" s="301">
        <v>-0.9218363595236152</v>
      </c>
      <c r="F26" s="38" t="s">
        <v>141</v>
      </c>
      <c r="G26" s="302" t="s">
        <v>141</v>
      </c>
      <c r="H26" s="78"/>
      <c r="I26" s="305">
        <v>2707.1672315233677</v>
      </c>
      <c r="J26" s="304">
        <v>-2.6831773821041294</v>
      </c>
    </row>
    <row r="27" spans="1:10" ht="12.75" customHeight="1">
      <c r="A27" s="313" t="s">
        <v>86</v>
      </c>
      <c r="B27" s="44">
        <v>2193.7316316197507</v>
      </c>
      <c r="C27" s="314">
        <v>2.69713603445673</v>
      </c>
      <c r="D27" s="68">
        <v>2750.741511366833</v>
      </c>
      <c r="E27" s="315">
        <v>1.583142790443916</v>
      </c>
      <c r="F27" s="68" t="s">
        <v>141</v>
      </c>
      <c r="G27" s="316" t="s">
        <v>141</v>
      </c>
      <c r="H27" s="78"/>
      <c r="I27" s="317">
        <v>2577.6943575762434</v>
      </c>
      <c r="J27" s="318">
        <v>0.1696367254633674</v>
      </c>
    </row>
    <row r="28" spans="1:10" ht="12.75" customHeight="1">
      <c r="A28" s="299" t="s">
        <v>87</v>
      </c>
      <c r="B28" s="42">
        <v>2563.620220450949</v>
      </c>
      <c r="C28" s="300">
        <v>3.9639170065201603</v>
      </c>
      <c r="D28" s="38">
        <v>3156.3341596820524</v>
      </c>
      <c r="E28" s="301">
        <v>3.6663349472226643</v>
      </c>
      <c r="F28" s="38" t="s">
        <v>141</v>
      </c>
      <c r="G28" s="302" t="s">
        <v>141</v>
      </c>
      <c r="H28" s="78"/>
      <c r="I28" s="305">
        <v>3252.0350244255583</v>
      </c>
      <c r="J28" s="304">
        <v>-0.7574903027838078</v>
      </c>
    </row>
    <row r="29" spans="1:10" ht="12.75" customHeight="1">
      <c r="A29" s="299" t="s">
        <v>88</v>
      </c>
      <c r="B29" s="42">
        <v>2122.2900004609673</v>
      </c>
      <c r="C29" s="300">
        <v>3.7060088111617433</v>
      </c>
      <c r="D29" s="38">
        <v>2612.33573764271</v>
      </c>
      <c r="E29" s="301">
        <v>3.7283975986641114</v>
      </c>
      <c r="F29" s="38" t="s">
        <v>141</v>
      </c>
      <c r="G29" s="302" t="s">
        <v>141</v>
      </c>
      <c r="H29" s="78"/>
      <c r="I29" s="305">
        <v>2530.375366675716</v>
      </c>
      <c r="J29" s="304">
        <v>0.16902729805477032</v>
      </c>
    </row>
    <row r="30" spans="1:10" ht="12.75" customHeight="1">
      <c r="A30" s="299" t="s">
        <v>89</v>
      </c>
      <c r="B30" s="42">
        <v>2586.1919098749236</v>
      </c>
      <c r="C30" s="300">
        <v>3.245584453226034</v>
      </c>
      <c r="D30" s="38">
        <v>3271.479412210714</v>
      </c>
      <c r="E30" s="301">
        <v>3.911394883212693</v>
      </c>
      <c r="F30" s="38" t="s">
        <v>141</v>
      </c>
      <c r="G30" s="302" t="s">
        <v>141</v>
      </c>
      <c r="H30" s="78"/>
      <c r="I30" s="305">
        <v>3599.343681728902</v>
      </c>
      <c r="J30" s="304">
        <v>-0.2004577070439859</v>
      </c>
    </row>
    <row r="31" spans="1:10" ht="12.75" customHeight="1">
      <c r="A31" s="299" t="s">
        <v>90</v>
      </c>
      <c r="B31" s="42">
        <v>2348.6156620931265</v>
      </c>
      <c r="C31" s="300">
        <v>5.796064580562988</v>
      </c>
      <c r="D31" s="38">
        <v>2904.9396100808367</v>
      </c>
      <c r="E31" s="301">
        <v>5.59474562490902</v>
      </c>
      <c r="F31" s="38" t="s">
        <v>141</v>
      </c>
      <c r="G31" s="302" t="s">
        <v>141</v>
      </c>
      <c r="H31" s="78"/>
      <c r="I31" s="305">
        <v>2737.5178908234207</v>
      </c>
      <c r="J31" s="304">
        <v>5.355070276174277</v>
      </c>
    </row>
    <row r="32" spans="1:10" ht="12.75" customHeight="1">
      <c r="A32" s="299" t="s">
        <v>91</v>
      </c>
      <c r="B32" s="42">
        <v>2147.765099699052</v>
      </c>
      <c r="C32" s="300">
        <v>3.216369440029591</v>
      </c>
      <c r="D32" s="38">
        <v>2642.8258970596967</v>
      </c>
      <c r="E32" s="301">
        <v>3.2872891226540046</v>
      </c>
      <c r="F32" s="38" t="s">
        <v>141</v>
      </c>
      <c r="G32" s="302" t="s">
        <v>141</v>
      </c>
      <c r="H32" s="78"/>
      <c r="I32" s="305">
        <v>2582.235061533139</v>
      </c>
      <c r="J32" s="304">
        <v>2.2044674411939265</v>
      </c>
    </row>
    <row r="33" spans="1:10" ht="12.75" customHeight="1">
      <c r="A33" s="306" t="s">
        <v>92</v>
      </c>
      <c r="B33" s="307">
        <v>2347.822506024798</v>
      </c>
      <c r="C33" s="308">
        <v>-0.22222395743431975</v>
      </c>
      <c r="D33" s="50">
        <v>3053.274535373344</v>
      </c>
      <c r="E33" s="309">
        <v>1.2322979320836904</v>
      </c>
      <c r="F33" s="50" t="s">
        <v>141</v>
      </c>
      <c r="G33" s="310" t="s">
        <v>141</v>
      </c>
      <c r="H33" s="78"/>
      <c r="I33" s="311">
        <v>3241.753999824505</v>
      </c>
      <c r="J33" s="312">
        <v>-1.6130427038713742</v>
      </c>
    </row>
    <row r="34" spans="1:10" ht="12.75" customHeight="1">
      <c r="A34" s="299" t="s">
        <v>93</v>
      </c>
      <c r="B34" s="42">
        <v>2740.382329097836</v>
      </c>
      <c r="C34" s="300">
        <v>0.9327020460544894</v>
      </c>
      <c r="D34" s="38">
        <v>3604.702038545599</v>
      </c>
      <c r="E34" s="301">
        <v>1.234364459470584</v>
      </c>
      <c r="F34" s="38" t="s">
        <v>141</v>
      </c>
      <c r="G34" s="302" t="s">
        <v>141</v>
      </c>
      <c r="H34" s="78"/>
      <c r="I34" s="305">
        <v>4356.52872195387</v>
      </c>
      <c r="J34" s="304">
        <v>-1.3085025517952908</v>
      </c>
    </row>
    <row r="35" spans="1:10" ht="12.75" customHeight="1">
      <c r="A35" s="299" t="s">
        <v>94</v>
      </c>
      <c r="B35" s="42">
        <v>2605.652708516987</v>
      </c>
      <c r="C35" s="300">
        <v>2.5041368592830917</v>
      </c>
      <c r="D35" s="38">
        <v>3281.1244936454436</v>
      </c>
      <c r="E35" s="301">
        <v>3.1824579679366916</v>
      </c>
      <c r="F35" s="38">
        <v>27210</v>
      </c>
      <c r="G35" s="302">
        <v>-48.05269186712486</v>
      </c>
      <c r="H35" s="78"/>
      <c r="I35" s="305">
        <v>3612.621815675217</v>
      </c>
      <c r="J35" s="304">
        <v>-1.6578349652320952</v>
      </c>
    </row>
    <row r="36" spans="1:10" ht="12.75" customHeight="1">
      <c r="A36" s="299" t="s">
        <v>95</v>
      </c>
      <c r="B36" s="42">
        <v>2361.9601422577784</v>
      </c>
      <c r="C36" s="300">
        <v>6.897022278154316</v>
      </c>
      <c r="D36" s="38">
        <v>2998.8063478587405</v>
      </c>
      <c r="E36" s="301">
        <v>7.674858026733345</v>
      </c>
      <c r="F36" s="38" t="s">
        <v>141</v>
      </c>
      <c r="G36" s="302" t="s">
        <v>141</v>
      </c>
      <c r="H36" s="78"/>
      <c r="I36" s="305">
        <v>3091.682520453518</v>
      </c>
      <c r="J36" s="304">
        <v>-0.6043023354441293</v>
      </c>
    </row>
    <row r="37" spans="1:10" ht="12.75" customHeight="1">
      <c r="A37" s="313" t="s">
        <v>96</v>
      </c>
      <c r="B37" s="44">
        <v>2231.6536434501436</v>
      </c>
      <c r="C37" s="314">
        <v>2.4371876557848284</v>
      </c>
      <c r="D37" s="68">
        <v>2742.7894303817757</v>
      </c>
      <c r="E37" s="315">
        <v>4.535180999582633</v>
      </c>
      <c r="F37" s="68" t="s">
        <v>141</v>
      </c>
      <c r="G37" s="316" t="s">
        <v>141</v>
      </c>
      <c r="H37" s="78"/>
      <c r="I37" s="317">
        <v>2510.2138636150453</v>
      </c>
      <c r="J37" s="318">
        <v>0.5359498587505043</v>
      </c>
    </row>
    <row r="38" spans="1:10" ht="12.75" customHeight="1">
      <c r="A38" s="299" t="s">
        <v>97</v>
      </c>
      <c r="B38" s="42">
        <v>2293.698081220621</v>
      </c>
      <c r="C38" s="300">
        <v>5.361681790627608</v>
      </c>
      <c r="D38" s="38">
        <v>2782.6175956568622</v>
      </c>
      <c r="E38" s="301">
        <v>5.488554275094512</v>
      </c>
      <c r="F38" s="38" t="s">
        <v>141</v>
      </c>
      <c r="G38" s="302" t="s">
        <v>141</v>
      </c>
      <c r="H38" s="78"/>
      <c r="I38" s="305">
        <v>2505.0400315683446</v>
      </c>
      <c r="J38" s="304">
        <v>0.5922106358757369</v>
      </c>
    </row>
    <row r="39" spans="1:10" ht="12.75" customHeight="1">
      <c r="A39" s="299" t="s">
        <v>98</v>
      </c>
      <c r="B39" s="42">
        <v>2313.9079301075267</v>
      </c>
      <c r="C39" s="300">
        <v>5.26812142868199</v>
      </c>
      <c r="D39" s="38">
        <v>2754.548073911682</v>
      </c>
      <c r="E39" s="301">
        <v>6.84347980340073</v>
      </c>
      <c r="F39" s="38" t="s">
        <v>141</v>
      </c>
      <c r="G39" s="302" t="s">
        <v>141</v>
      </c>
      <c r="H39" s="78"/>
      <c r="I39" s="305">
        <v>2530.4383032116775</v>
      </c>
      <c r="J39" s="304">
        <v>4.208111346088654</v>
      </c>
    </row>
    <row r="40" spans="1:10" ht="12.75" customHeight="1">
      <c r="A40" s="299" t="s">
        <v>99</v>
      </c>
      <c r="B40" s="42">
        <v>2663.4840359904906</v>
      </c>
      <c r="C40" s="300">
        <v>4.326348469176974</v>
      </c>
      <c r="D40" s="38">
        <v>3336.512484854541</v>
      </c>
      <c r="E40" s="301">
        <v>6.514593034993563</v>
      </c>
      <c r="F40" s="38" t="s">
        <v>141</v>
      </c>
      <c r="G40" s="302" t="s">
        <v>141</v>
      </c>
      <c r="H40" s="78"/>
      <c r="I40" s="305">
        <v>3318.3752111685394</v>
      </c>
      <c r="J40" s="304">
        <v>0.7068173341594635</v>
      </c>
    </row>
    <row r="41" spans="1:10" ht="12.75" customHeight="1">
      <c r="A41" s="299" t="s">
        <v>100</v>
      </c>
      <c r="B41" s="42">
        <v>2596.32181613808</v>
      </c>
      <c r="C41" s="300">
        <v>2.6034918118736936</v>
      </c>
      <c r="D41" s="38">
        <v>3279.0256085060546</v>
      </c>
      <c r="E41" s="301">
        <v>2.3920637218479315</v>
      </c>
      <c r="F41" s="38" t="s">
        <v>141</v>
      </c>
      <c r="G41" s="302" t="s">
        <v>141</v>
      </c>
      <c r="H41" s="78"/>
      <c r="I41" s="305">
        <v>3830.9250689609025</v>
      </c>
      <c r="J41" s="304">
        <v>-1.3571738066568961</v>
      </c>
    </row>
    <row r="42" spans="1:10" ht="12.75" customHeight="1">
      <c r="A42" s="299" t="s">
        <v>101</v>
      </c>
      <c r="B42" s="42">
        <v>2555.9459165767826</v>
      </c>
      <c r="C42" s="300">
        <v>6.611703266194595</v>
      </c>
      <c r="D42" s="38">
        <v>2960.463707762557</v>
      </c>
      <c r="E42" s="301">
        <v>4.898614747202164</v>
      </c>
      <c r="F42" s="38" t="s">
        <v>141</v>
      </c>
      <c r="G42" s="302" t="s">
        <v>141</v>
      </c>
      <c r="H42" s="78"/>
      <c r="I42" s="305">
        <v>2850.7551106845463</v>
      </c>
      <c r="J42" s="304">
        <v>2.252658967997851</v>
      </c>
    </row>
    <row r="43" spans="1:10" ht="12.75" customHeight="1">
      <c r="A43" s="306" t="s">
        <v>102</v>
      </c>
      <c r="B43" s="307">
        <v>2505.9753180345137</v>
      </c>
      <c r="C43" s="308">
        <v>3.5003968586992165</v>
      </c>
      <c r="D43" s="50">
        <v>2984.2761854829314</v>
      </c>
      <c r="E43" s="309">
        <v>1.4714617084233528</v>
      </c>
      <c r="F43" s="50" t="s">
        <v>141</v>
      </c>
      <c r="G43" s="310" t="s">
        <v>141</v>
      </c>
      <c r="H43" s="78"/>
      <c r="I43" s="311">
        <v>3083.1732281083696</v>
      </c>
      <c r="J43" s="312">
        <v>2.2855475387847353</v>
      </c>
    </row>
    <row r="44" spans="1:10" ht="12.75" customHeight="1">
      <c r="A44" s="299" t="s">
        <v>103</v>
      </c>
      <c r="B44" s="42">
        <v>2688.8155792739394</v>
      </c>
      <c r="C44" s="300">
        <v>6.619543293122395</v>
      </c>
      <c r="D44" s="38">
        <v>3206.708872321235</v>
      </c>
      <c r="E44" s="301">
        <v>3.4836782264580854</v>
      </c>
      <c r="F44" s="38" t="s">
        <v>141</v>
      </c>
      <c r="G44" s="302" t="s">
        <v>141</v>
      </c>
      <c r="H44" s="78"/>
      <c r="I44" s="305">
        <v>3309.971035698651</v>
      </c>
      <c r="J44" s="304">
        <v>0.08098092256502273</v>
      </c>
    </row>
    <row r="45" spans="1:10" ht="12.75" customHeight="1">
      <c r="A45" s="299" t="s">
        <v>104</v>
      </c>
      <c r="B45" s="42">
        <v>2239.5092964665637</v>
      </c>
      <c r="C45" s="300">
        <v>0.9764792294275845</v>
      </c>
      <c r="D45" s="38">
        <v>2678.32104751937</v>
      </c>
      <c r="E45" s="301">
        <v>1.3482764136829986</v>
      </c>
      <c r="F45" s="38" t="s">
        <v>141</v>
      </c>
      <c r="G45" s="302" t="s">
        <v>141</v>
      </c>
      <c r="H45" s="78"/>
      <c r="I45" s="305">
        <v>2672.8203048374216</v>
      </c>
      <c r="J45" s="304">
        <v>3.5473427230195838</v>
      </c>
    </row>
    <row r="46" spans="1:10" ht="12.75" customHeight="1">
      <c r="A46" s="299" t="s">
        <v>105</v>
      </c>
      <c r="B46" s="42">
        <v>2141.1586277173915</v>
      </c>
      <c r="C46" s="300">
        <v>4.675024942186019</v>
      </c>
      <c r="D46" s="38">
        <v>2632.2913752577615</v>
      </c>
      <c r="E46" s="301">
        <v>4.994405176413654</v>
      </c>
      <c r="F46" s="38" t="s">
        <v>141</v>
      </c>
      <c r="G46" s="302" t="s">
        <v>141</v>
      </c>
      <c r="H46" s="78"/>
      <c r="I46" s="305">
        <v>2539.334661324858</v>
      </c>
      <c r="J46" s="304">
        <v>7.432861045435721</v>
      </c>
    </row>
    <row r="47" spans="1:10" ht="12.75" customHeight="1">
      <c r="A47" s="313" t="s">
        <v>106</v>
      </c>
      <c r="B47" s="44">
        <v>2528.013281508653</v>
      </c>
      <c r="C47" s="314">
        <v>3.7756659682997364</v>
      </c>
      <c r="D47" s="68">
        <v>3235.9138558590375</v>
      </c>
      <c r="E47" s="315">
        <v>3.7322700125154062</v>
      </c>
      <c r="F47" s="68" t="s">
        <v>141</v>
      </c>
      <c r="G47" s="316" t="s">
        <v>141</v>
      </c>
      <c r="H47" s="78"/>
      <c r="I47" s="317">
        <v>3832.238795172006</v>
      </c>
      <c r="J47" s="318">
        <v>2.2912372133867898</v>
      </c>
    </row>
    <row r="48" spans="1:10" ht="12.75" customHeight="1">
      <c r="A48" s="306" t="s">
        <v>107</v>
      </c>
      <c r="B48" s="307">
        <v>2377.183697442511</v>
      </c>
      <c r="C48" s="308">
        <v>2.2794386120009835</v>
      </c>
      <c r="D48" s="50">
        <v>2976.59181897302</v>
      </c>
      <c r="E48" s="309">
        <v>0.9103464382471478</v>
      </c>
      <c r="F48" s="50" t="s">
        <v>141</v>
      </c>
      <c r="G48" s="310" t="s">
        <v>141</v>
      </c>
      <c r="H48" s="78"/>
      <c r="I48" s="311">
        <v>2938.7739552066496</v>
      </c>
      <c r="J48" s="312">
        <v>-1.1238802338535023</v>
      </c>
    </row>
    <row r="49" spans="1:10" ht="12.75" customHeight="1">
      <c r="A49" s="299" t="s">
        <v>108</v>
      </c>
      <c r="B49" s="42">
        <v>2440.4050334113163</v>
      </c>
      <c r="C49" s="300">
        <v>3.7945450486260177</v>
      </c>
      <c r="D49" s="38">
        <v>3087.0623143276425</v>
      </c>
      <c r="E49" s="301">
        <v>4.879178664855026</v>
      </c>
      <c r="F49" s="38" t="s">
        <v>141</v>
      </c>
      <c r="G49" s="302" t="s">
        <v>141</v>
      </c>
      <c r="H49" s="78"/>
      <c r="I49" s="305">
        <v>3099.342672556161</v>
      </c>
      <c r="J49" s="304">
        <v>-1.245698659231716</v>
      </c>
    </row>
    <row r="50" spans="1:10" ht="12.75" customHeight="1">
      <c r="A50" s="299" t="s">
        <v>109</v>
      </c>
      <c r="B50" s="42">
        <v>2293.6519701122297</v>
      </c>
      <c r="C50" s="300">
        <v>4.371584099688212</v>
      </c>
      <c r="D50" s="38">
        <v>2919.867961691789</v>
      </c>
      <c r="E50" s="301">
        <v>5.546130324823596</v>
      </c>
      <c r="F50" s="38">
        <v>4220</v>
      </c>
      <c r="G50" s="302" t="s">
        <v>141</v>
      </c>
      <c r="H50" s="78"/>
      <c r="I50" s="305">
        <v>3068.103481137598</v>
      </c>
      <c r="J50" s="304">
        <v>4.659440128926895</v>
      </c>
    </row>
    <row r="51" spans="1:10" ht="12.75" customHeight="1">
      <c r="A51" s="299" t="s">
        <v>110</v>
      </c>
      <c r="B51" s="42">
        <v>2010.1164481912085</v>
      </c>
      <c r="C51" s="300">
        <v>3.319456748991442</v>
      </c>
      <c r="D51" s="38">
        <v>2420.0437853236726</v>
      </c>
      <c r="E51" s="301">
        <v>2.6787321545564</v>
      </c>
      <c r="F51" s="38" t="s">
        <v>141</v>
      </c>
      <c r="G51" s="302" t="s">
        <v>141</v>
      </c>
      <c r="H51" s="78"/>
      <c r="I51" s="305">
        <v>2484.3918395711307</v>
      </c>
      <c r="J51" s="304">
        <v>1.5203932253585513</v>
      </c>
    </row>
    <row r="52" spans="1:10" ht="12.75" customHeight="1">
      <c r="A52" s="313" t="s">
        <v>111</v>
      </c>
      <c r="B52" s="44">
        <v>2160.220672471697</v>
      </c>
      <c r="C52" s="314">
        <v>5.992921069607052</v>
      </c>
      <c r="D52" s="68">
        <v>2593.860607943848</v>
      </c>
      <c r="E52" s="315">
        <v>5.736981630869494</v>
      </c>
      <c r="F52" s="68" t="s">
        <v>141</v>
      </c>
      <c r="G52" s="316" t="s">
        <v>141</v>
      </c>
      <c r="H52" s="78"/>
      <c r="I52" s="317">
        <v>2456.4516443098228</v>
      </c>
      <c r="J52" s="318">
        <v>1.7185838204741004</v>
      </c>
    </row>
    <row r="53" spans="1:10" ht="12.75" customHeight="1">
      <c r="A53" s="299" t="s">
        <v>112</v>
      </c>
      <c r="B53" s="42">
        <v>2135.5858493155133</v>
      </c>
      <c r="C53" s="300">
        <v>3.4769003551768076</v>
      </c>
      <c r="D53" s="38">
        <v>2603.42667706244</v>
      </c>
      <c r="E53" s="301">
        <v>3.68715604109976</v>
      </c>
      <c r="F53" s="38" t="s">
        <v>141</v>
      </c>
      <c r="G53" s="302" t="s">
        <v>141</v>
      </c>
      <c r="H53" s="78"/>
      <c r="I53" s="305">
        <v>2346.174231901772</v>
      </c>
      <c r="J53" s="304">
        <v>2.8446214797036866</v>
      </c>
    </row>
    <row r="54" spans="1:10" ht="12.75" customHeight="1" thickBot="1">
      <c r="A54" s="299" t="s">
        <v>113</v>
      </c>
      <c r="B54" s="42">
        <v>1703.0327986707991</v>
      </c>
      <c r="C54" s="300">
        <v>4.747320192019709</v>
      </c>
      <c r="D54" s="38">
        <v>2239.443105275755</v>
      </c>
      <c r="E54" s="301">
        <v>7.620736954522743</v>
      </c>
      <c r="F54" s="38" t="s">
        <v>141</v>
      </c>
      <c r="G54" s="302" t="s">
        <v>141</v>
      </c>
      <c r="H54" s="78"/>
      <c r="I54" s="305">
        <v>2152.276685969632</v>
      </c>
      <c r="J54" s="304">
        <v>9.810141239015127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2740.382329097836</v>
      </c>
      <c r="C56" s="361" t="str">
        <f>INDEX(A8:A54,MATCH(B56,$B$8:$B$54,0))</f>
        <v>大阪府</v>
      </c>
      <c r="D56" s="366">
        <f>LARGE(D8:D54,1)</f>
        <v>3604.702038545599</v>
      </c>
      <c r="E56" s="323" t="str">
        <f>INDEX(A8:A54,MATCH(D56,$D$8:$D$54,0))</f>
        <v>大阪府</v>
      </c>
      <c r="F56" s="372" t="s">
        <v>135</v>
      </c>
      <c r="G56" s="324" t="s">
        <v>135</v>
      </c>
      <c r="I56" s="343">
        <f>LARGE(I8:I54,1)</f>
        <v>4356.52872195387</v>
      </c>
      <c r="J56" s="324" t="str">
        <f>INDEX(A8:A54,MATCH(I56,$I$8:$I$54,0))</f>
        <v>大阪府</v>
      </c>
    </row>
    <row r="57" spans="1:10" ht="12.75">
      <c r="A57" s="325" t="s">
        <v>115</v>
      </c>
      <c r="B57" s="327">
        <f>LARGE(B8:B54,2)</f>
        <v>2688.8155792739394</v>
      </c>
      <c r="C57" s="362" t="str">
        <f>INDEX(A8:A54,MATCH(B57,$B$8:$B$54,0))</f>
        <v>香川県</v>
      </c>
      <c r="D57" s="367">
        <f>LARGE(D8:D54,2)</f>
        <v>3336.512484854541</v>
      </c>
      <c r="E57" s="326" t="str">
        <f>INDEX(A8:A54,MATCH(D57,$D$8:$D$54,0))</f>
        <v>岡山県</v>
      </c>
      <c r="F57" s="373" t="s">
        <v>136</v>
      </c>
      <c r="G57" s="328" t="s">
        <v>136</v>
      </c>
      <c r="I57" s="327">
        <f>LARGE(I8:I54,2)</f>
        <v>3832.238795172006</v>
      </c>
      <c r="J57" s="328" t="str">
        <f>INDEX(A8:A54,MATCH(I57,$I$8:$I$54,0))</f>
        <v>福岡県</v>
      </c>
    </row>
    <row r="58" spans="1:10" ht="12.75">
      <c r="A58" s="325" t="s">
        <v>116</v>
      </c>
      <c r="B58" s="344">
        <f>LARGE(B8:B54,3)</f>
        <v>2663.4840359904906</v>
      </c>
      <c r="C58" s="362" t="str">
        <f>INDEX(A8:A54,MATCH(B58,$B$8:$B$54,0))</f>
        <v>岡山県</v>
      </c>
      <c r="D58" s="368">
        <f>LARGE(D8:D54,3)</f>
        <v>3281.1244936454436</v>
      </c>
      <c r="E58" s="326" t="str">
        <f>INDEX(A8:A54,MATCH(D58,$D$8:$D$54,0))</f>
        <v>兵庫県</v>
      </c>
      <c r="F58" s="374" t="s">
        <v>136</v>
      </c>
      <c r="G58" s="328" t="s">
        <v>136</v>
      </c>
      <c r="I58" s="344">
        <f>LARGE(I8:I54,3)</f>
        <v>3830.9250689609025</v>
      </c>
      <c r="J58" s="328" t="str">
        <f>INDEX(A8:A54,MATCH(I58,$I$8:$I$54,0))</f>
        <v>広島県</v>
      </c>
    </row>
    <row r="59" spans="1:10" ht="12.75">
      <c r="A59" s="329" t="s">
        <v>117</v>
      </c>
      <c r="B59" s="345">
        <f>SMALL(B8:B54,3)</f>
        <v>1970.8517222820237</v>
      </c>
      <c r="C59" s="363" t="str">
        <f>INDEX(A8:A54,MATCH(B59,$B$8:$B$54,0))</f>
        <v>福井県</v>
      </c>
      <c r="D59" s="369">
        <f>SMALL(D8:D54,3)</f>
        <v>2298.239775097488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2138.459308191463</v>
      </c>
      <c r="J59" s="332" t="str">
        <f>INDEX(A8:A54,MATCH(I59,$I$8:$I$54,0))</f>
        <v>石川県</v>
      </c>
    </row>
    <row r="60" spans="1:10" ht="12.75">
      <c r="A60" s="325" t="s">
        <v>118</v>
      </c>
      <c r="B60" s="344">
        <f>SMALL(B8:B54,2)</f>
        <v>1833.484727246772</v>
      </c>
      <c r="C60" s="362" t="str">
        <f>INDEX(A8:A54,MATCH(B60,$B$8:$B$54,0))</f>
        <v>青森県</v>
      </c>
      <c r="D60" s="368">
        <f>SMALL(D8:D54,2)</f>
        <v>2239.443105275755</v>
      </c>
      <c r="E60" s="326" t="str">
        <f>INDEX(A8:A54,MATCH(D60,$D$8:$D$54,0))</f>
        <v>沖縄県</v>
      </c>
      <c r="F60" s="374" t="s">
        <v>136</v>
      </c>
      <c r="G60" s="328" t="s">
        <v>136</v>
      </c>
      <c r="I60" s="344">
        <f>SMALL(I8:I54,2)</f>
        <v>2131.6498916860223</v>
      </c>
      <c r="J60" s="328" t="str">
        <f>INDEX(A8:A54,MATCH(I60,$I$8:$I$54,0))</f>
        <v>福井県</v>
      </c>
    </row>
    <row r="61" spans="1:10" ht="12.75">
      <c r="A61" s="346" t="s">
        <v>119</v>
      </c>
      <c r="B61" s="347">
        <f>SMALL(B8:B54,1)</f>
        <v>1703.0327986707991</v>
      </c>
      <c r="C61" s="364" t="str">
        <f>INDEX(A8:A54,MATCH(B61,$B$8:$B$54,0))</f>
        <v>沖縄県</v>
      </c>
      <c r="D61" s="370">
        <f>SMALL(D8:D54,1)</f>
        <v>2098.383460696564</v>
      </c>
      <c r="E61" s="335" t="str">
        <f>INDEX(A8:A54,MATCH(D61,$D$8:$D$54,0))</f>
        <v>青森県</v>
      </c>
      <c r="F61" s="376" t="s">
        <v>136</v>
      </c>
      <c r="G61" s="336" t="s">
        <v>136</v>
      </c>
      <c r="I61" s="347">
        <f>SMALL(I8:I54,1)</f>
        <v>1843.257377251588</v>
      </c>
      <c r="J61" s="336" t="str">
        <f>INDEX(A8:A54,MATCH(I61,$I$8:$I$54,0))</f>
        <v>青森県</v>
      </c>
    </row>
    <row r="62" spans="1:10" ht="13.5" thickBot="1">
      <c r="A62" s="337" t="s">
        <v>120</v>
      </c>
      <c r="B62" s="338">
        <f>IF(B61=0,0,B56/B61)</f>
        <v>1.609118938423663</v>
      </c>
      <c r="C62" s="365"/>
      <c r="D62" s="371">
        <f>IF(D61=0,0,D56/D61)</f>
        <v>1.7178471457018674</v>
      </c>
      <c r="E62" s="339"/>
      <c r="F62" s="377" t="s">
        <v>136</v>
      </c>
      <c r="G62" s="378" t="s">
        <v>136</v>
      </c>
      <c r="H62" s="340"/>
      <c r="I62" s="338">
        <f>IF(I61=0,0,I56/I61)</f>
        <v>2.3634945264397786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133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6057.039382804158</v>
      </c>
      <c r="C7" s="293">
        <v>4.631967857661319</v>
      </c>
      <c r="D7" s="295">
        <v>8208.912701346631</v>
      </c>
      <c r="E7" s="296">
        <v>3.808578411555751</v>
      </c>
      <c r="F7" s="295">
        <v>23498.75</v>
      </c>
      <c r="G7" s="297">
        <v>440.2011494252874</v>
      </c>
      <c r="H7" s="78"/>
      <c r="I7" s="292">
        <v>12086.18090389459</v>
      </c>
      <c r="J7" s="298">
        <v>-1.099077119443617</v>
      </c>
    </row>
    <row r="8" spans="1:10" ht="12.75" customHeight="1">
      <c r="A8" s="299" t="s">
        <v>67</v>
      </c>
      <c r="B8" s="42">
        <v>6836.883044588338</v>
      </c>
      <c r="C8" s="300">
        <v>2.6804540346603787</v>
      </c>
      <c r="D8" s="38">
        <v>8797.116803283086</v>
      </c>
      <c r="E8" s="301">
        <v>3.446978174319303</v>
      </c>
      <c r="F8" s="38">
        <v>81460</v>
      </c>
      <c r="G8" s="302">
        <v>118.86082751209027</v>
      </c>
      <c r="H8" s="78"/>
      <c r="I8" s="303">
        <v>13122.774952654243</v>
      </c>
      <c r="J8" s="304">
        <v>-3.073922790017964</v>
      </c>
    </row>
    <row r="9" spans="1:10" ht="12.75" customHeight="1">
      <c r="A9" s="299" t="s">
        <v>68</v>
      </c>
      <c r="B9" s="42">
        <v>6928.232260051917</v>
      </c>
      <c r="C9" s="300">
        <v>3.017384657551446</v>
      </c>
      <c r="D9" s="38">
        <v>8929.688096406566</v>
      </c>
      <c r="E9" s="301">
        <v>1.4577036965530836</v>
      </c>
      <c r="F9" s="38" t="s">
        <v>141</v>
      </c>
      <c r="G9" s="302" t="s">
        <v>141</v>
      </c>
      <c r="H9" s="78"/>
      <c r="I9" s="305">
        <v>13137.989107321691</v>
      </c>
      <c r="J9" s="304">
        <v>-2.9418568935439278</v>
      </c>
    </row>
    <row r="10" spans="1:10" ht="12.75" customHeight="1">
      <c r="A10" s="299" t="s">
        <v>69</v>
      </c>
      <c r="B10" s="42">
        <v>7205.895418708715</v>
      </c>
      <c r="C10" s="300">
        <v>4.013776427229088</v>
      </c>
      <c r="D10" s="38">
        <v>9125.259522846745</v>
      </c>
      <c r="E10" s="301">
        <v>4.270816545651554</v>
      </c>
      <c r="F10" s="38" t="s">
        <v>141</v>
      </c>
      <c r="G10" s="302" t="s">
        <v>141</v>
      </c>
      <c r="H10" s="78"/>
      <c r="I10" s="305">
        <v>12679.742203873959</v>
      </c>
      <c r="J10" s="304">
        <v>-1.3625041107088758</v>
      </c>
    </row>
    <row r="11" spans="1:10" ht="12.75" customHeight="1">
      <c r="A11" s="299" t="s">
        <v>70</v>
      </c>
      <c r="B11" s="42">
        <v>6786.434861233085</v>
      </c>
      <c r="C11" s="300">
        <v>4.840962662641664</v>
      </c>
      <c r="D11" s="38">
        <v>8803.613507746544</v>
      </c>
      <c r="E11" s="301">
        <v>1.804443767525083</v>
      </c>
      <c r="F11" s="38" t="s">
        <v>141</v>
      </c>
      <c r="G11" s="302" t="s">
        <v>141</v>
      </c>
      <c r="H11" s="78"/>
      <c r="I11" s="305">
        <v>12433.591352713398</v>
      </c>
      <c r="J11" s="304">
        <v>-3.745087678983478</v>
      </c>
    </row>
    <row r="12" spans="1:10" ht="12.75" customHeight="1">
      <c r="A12" s="299" t="s">
        <v>71</v>
      </c>
      <c r="B12" s="42">
        <v>7671.881959610666</v>
      </c>
      <c r="C12" s="300">
        <v>2.063064047618717</v>
      </c>
      <c r="D12" s="38">
        <v>9219.787689206663</v>
      </c>
      <c r="E12" s="301">
        <v>1.5106986237239668</v>
      </c>
      <c r="F12" s="38" t="s">
        <v>141</v>
      </c>
      <c r="G12" s="302" t="s">
        <v>141</v>
      </c>
      <c r="H12" s="78"/>
      <c r="I12" s="305">
        <v>13273.23791394668</v>
      </c>
      <c r="J12" s="304">
        <v>-3.6623646278226505</v>
      </c>
    </row>
    <row r="13" spans="1:10" ht="12.75" customHeight="1">
      <c r="A13" s="306" t="s">
        <v>72</v>
      </c>
      <c r="B13" s="307">
        <v>6677.688715403857</v>
      </c>
      <c r="C13" s="308">
        <v>1.2140341078711891</v>
      </c>
      <c r="D13" s="50">
        <v>8160.3830385926985</v>
      </c>
      <c r="E13" s="309">
        <v>0.9597068568788049</v>
      </c>
      <c r="F13" s="50" t="s">
        <v>141</v>
      </c>
      <c r="G13" s="310" t="s">
        <v>141</v>
      </c>
      <c r="H13" s="78"/>
      <c r="I13" s="311">
        <v>11912.427486880048</v>
      </c>
      <c r="J13" s="312">
        <v>-0.6968593121253709</v>
      </c>
    </row>
    <row r="14" spans="1:10" ht="12.75" customHeight="1">
      <c r="A14" s="299" t="s">
        <v>73</v>
      </c>
      <c r="B14" s="42">
        <v>6365.4173387760475</v>
      </c>
      <c r="C14" s="300">
        <v>3.6230697597905537</v>
      </c>
      <c r="D14" s="38">
        <v>7916.56701702969</v>
      </c>
      <c r="E14" s="301">
        <v>0.7083089545449018</v>
      </c>
      <c r="F14" s="38" t="s">
        <v>141</v>
      </c>
      <c r="G14" s="302" t="s">
        <v>141</v>
      </c>
      <c r="H14" s="78"/>
      <c r="I14" s="305">
        <v>11869.831846292755</v>
      </c>
      <c r="J14" s="304">
        <v>-1.6747816971275857</v>
      </c>
    </row>
    <row r="15" spans="1:10" ht="12.75" customHeight="1">
      <c r="A15" s="299" t="s">
        <v>74</v>
      </c>
      <c r="B15" s="42">
        <v>5960.713470606991</v>
      </c>
      <c r="C15" s="300">
        <v>3.1651846296549966</v>
      </c>
      <c r="D15" s="38">
        <v>7944.3384020522735</v>
      </c>
      <c r="E15" s="301">
        <v>2.940517456128835</v>
      </c>
      <c r="F15" s="38" t="s">
        <v>141</v>
      </c>
      <c r="G15" s="302" t="s">
        <v>141</v>
      </c>
      <c r="H15" s="78"/>
      <c r="I15" s="305">
        <v>12181.09651923911</v>
      </c>
      <c r="J15" s="304">
        <v>-2.5280324365281692</v>
      </c>
    </row>
    <row r="16" spans="1:10" ht="12.75" customHeight="1">
      <c r="A16" s="299" t="s">
        <v>75</v>
      </c>
      <c r="B16" s="42">
        <v>5555.16173603523</v>
      </c>
      <c r="C16" s="300">
        <v>4.935302133892118</v>
      </c>
      <c r="D16" s="38">
        <v>7301.129121454382</v>
      </c>
      <c r="E16" s="301">
        <v>2.272010248720616</v>
      </c>
      <c r="F16" s="38" t="s">
        <v>141</v>
      </c>
      <c r="G16" s="302" t="s">
        <v>141</v>
      </c>
      <c r="H16" s="78"/>
      <c r="I16" s="305">
        <v>10982.046197228981</v>
      </c>
      <c r="J16" s="304">
        <v>-0.5516903900312962</v>
      </c>
    </row>
    <row r="17" spans="1:10" ht="12.75" customHeight="1">
      <c r="A17" s="313" t="s">
        <v>76</v>
      </c>
      <c r="B17" s="44">
        <v>5309.754974766324</v>
      </c>
      <c r="C17" s="314">
        <v>8.046280295603914</v>
      </c>
      <c r="D17" s="68">
        <v>6916.521078469571</v>
      </c>
      <c r="E17" s="315">
        <v>5.200549840913112</v>
      </c>
      <c r="F17" s="68">
        <v>2033.3333333333333</v>
      </c>
      <c r="G17" s="316">
        <v>-15.27777777777778</v>
      </c>
      <c r="H17" s="78"/>
      <c r="I17" s="317">
        <v>10113.242620713188</v>
      </c>
      <c r="J17" s="318">
        <v>0.5969605040972475</v>
      </c>
    </row>
    <row r="18" spans="1:10" ht="12.75" customHeight="1">
      <c r="A18" s="299" t="s">
        <v>77</v>
      </c>
      <c r="B18" s="42">
        <v>5888.654461062029</v>
      </c>
      <c r="C18" s="300">
        <v>4.98003637286663</v>
      </c>
      <c r="D18" s="38">
        <v>8089.627793616906</v>
      </c>
      <c r="E18" s="301">
        <v>4.972477255379384</v>
      </c>
      <c r="F18" s="38">
        <v>32160</v>
      </c>
      <c r="G18" s="302">
        <v>263.66377685638895</v>
      </c>
      <c r="H18" s="78"/>
      <c r="I18" s="305">
        <v>11751.660575793845</v>
      </c>
      <c r="J18" s="304">
        <v>-0.27392170018402623</v>
      </c>
    </row>
    <row r="19" spans="1:10" ht="12.75" customHeight="1">
      <c r="A19" s="299" t="s">
        <v>78</v>
      </c>
      <c r="B19" s="42">
        <v>5775.683551218952</v>
      </c>
      <c r="C19" s="300">
        <v>4.270186040790875</v>
      </c>
      <c r="D19" s="38">
        <v>7949.892479581786</v>
      </c>
      <c r="E19" s="301">
        <v>4.324263746966667</v>
      </c>
      <c r="F19" s="38" t="s">
        <v>141</v>
      </c>
      <c r="G19" s="302" t="s">
        <v>141</v>
      </c>
      <c r="H19" s="78"/>
      <c r="I19" s="305">
        <v>11308.340666714013</v>
      </c>
      <c r="J19" s="304">
        <v>-2.2020079168754387</v>
      </c>
    </row>
    <row r="20" spans="1:10" ht="12.75" customHeight="1">
      <c r="A20" s="299" t="s">
        <v>79</v>
      </c>
      <c r="B20" s="42">
        <v>5727.483753234162</v>
      </c>
      <c r="C20" s="300">
        <v>5.400367255937822</v>
      </c>
      <c r="D20" s="38">
        <v>8979.425787535309</v>
      </c>
      <c r="E20" s="301">
        <v>5.098872319076856</v>
      </c>
      <c r="F20" s="38" t="s">
        <v>141</v>
      </c>
      <c r="G20" s="302" t="s">
        <v>141</v>
      </c>
      <c r="H20" s="78"/>
      <c r="I20" s="305">
        <v>13054.353505074583</v>
      </c>
      <c r="J20" s="304">
        <v>-0.4294176504901992</v>
      </c>
    </row>
    <row r="21" spans="1:10" ht="12.75" customHeight="1">
      <c r="A21" s="299" t="s">
        <v>80</v>
      </c>
      <c r="B21" s="42">
        <v>6539.375323532133</v>
      </c>
      <c r="C21" s="300">
        <v>5.179264538859425</v>
      </c>
      <c r="D21" s="38">
        <v>9191.241865212358</v>
      </c>
      <c r="E21" s="301">
        <v>3.7165668950921673</v>
      </c>
      <c r="F21" s="38" t="s">
        <v>141</v>
      </c>
      <c r="G21" s="302" t="s">
        <v>141</v>
      </c>
      <c r="H21" s="78"/>
      <c r="I21" s="305">
        <v>13116.312275463837</v>
      </c>
      <c r="J21" s="304">
        <v>-0.28508606977790224</v>
      </c>
    </row>
    <row r="22" spans="1:10" ht="12.75" customHeight="1">
      <c r="A22" s="299" t="s">
        <v>81</v>
      </c>
      <c r="B22" s="42">
        <v>6347.363246304306</v>
      </c>
      <c r="C22" s="300">
        <v>3.473309821139301</v>
      </c>
      <c r="D22" s="38">
        <v>7865.252894465935</v>
      </c>
      <c r="E22" s="301">
        <v>2.447793522503139</v>
      </c>
      <c r="F22" s="38" t="s">
        <v>141</v>
      </c>
      <c r="G22" s="302" t="s">
        <v>141</v>
      </c>
      <c r="H22" s="78"/>
      <c r="I22" s="305">
        <v>10983.586302768224</v>
      </c>
      <c r="J22" s="304">
        <v>-2.146992654913064</v>
      </c>
    </row>
    <row r="23" spans="1:10" ht="12.75" customHeight="1">
      <c r="A23" s="306" t="s">
        <v>82</v>
      </c>
      <c r="B23" s="307">
        <v>6064.143901129074</v>
      </c>
      <c r="C23" s="308">
        <v>2.7585022757360496</v>
      </c>
      <c r="D23" s="50">
        <v>7485.397737415209</v>
      </c>
      <c r="E23" s="309">
        <v>0.9609500570872782</v>
      </c>
      <c r="F23" s="50" t="s">
        <v>141</v>
      </c>
      <c r="G23" s="310" t="s">
        <v>141</v>
      </c>
      <c r="H23" s="78"/>
      <c r="I23" s="311">
        <v>10835.073065469325</v>
      </c>
      <c r="J23" s="312">
        <v>-2.407683195038046</v>
      </c>
    </row>
    <row r="24" spans="1:10" ht="12.75" customHeight="1">
      <c r="A24" s="299" t="s">
        <v>83</v>
      </c>
      <c r="B24" s="42">
        <v>6119.506650994931</v>
      </c>
      <c r="C24" s="300">
        <v>1.4691834977481495</v>
      </c>
      <c r="D24" s="38">
        <v>7720.688309628298</v>
      </c>
      <c r="E24" s="301">
        <v>0.049991385752412076</v>
      </c>
      <c r="F24" s="38" t="s">
        <v>141</v>
      </c>
      <c r="G24" s="302" t="s">
        <v>141</v>
      </c>
      <c r="H24" s="78"/>
      <c r="I24" s="305">
        <v>11475.01131065538</v>
      </c>
      <c r="J24" s="304">
        <v>-2.0293054921195885</v>
      </c>
    </row>
    <row r="25" spans="1:10" ht="12.75" customHeight="1">
      <c r="A25" s="299" t="s">
        <v>84</v>
      </c>
      <c r="B25" s="42">
        <v>5860.277575508137</v>
      </c>
      <c r="C25" s="300">
        <v>5.561687888918599</v>
      </c>
      <c r="D25" s="38">
        <v>7310.911097004323</v>
      </c>
      <c r="E25" s="301">
        <v>4.525402531976155</v>
      </c>
      <c r="F25" s="38" t="s">
        <v>141</v>
      </c>
      <c r="G25" s="302" t="s">
        <v>141</v>
      </c>
      <c r="H25" s="78"/>
      <c r="I25" s="305">
        <v>9818.322580140613</v>
      </c>
      <c r="J25" s="304">
        <v>-0.6717512026736421</v>
      </c>
    </row>
    <row r="26" spans="1:10" ht="12.75" customHeight="1">
      <c r="A26" s="299" t="s">
        <v>85</v>
      </c>
      <c r="B26" s="42">
        <v>5688.791928324265</v>
      </c>
      <c r="C26" s="300">
        <v>1.6297739880227433</v>
      </c>
      <c r="D26" s="38">
        <v>7721.211944022141</v>
      </c>
      <c r="E26" s="301">
        <v>0.11819058525527353</v>
      </c>
      <c r="F26" s="38" t="s">
        <v>141</v>
      </c>
      <c r="G26" s="302" t="s">
        <v>141</v>
      </c>
      <c r="H26" s="78"/>
      <c r="I26" s="305">
        <v>11693.402522218505</v>
      </c>
      <c r="J26" s="304">
        <v>-2.3232396276360148</v>
      </c>
    </row>
    <row r="27" spans="1:10" ht="12.75" customHeight="1">
      <c r="A27" s="313" t="s">
        <v>86</v>
      </c>
      <c r="B27" s="44">
        <v>6331.258734371567</v>
      </c>
      <c r="C27" s="314">
        <v>2.607455234708924</v>
      </c>
      <c r="D27" s="68">
        <v>8309.11629042617</v>
      </c>
      <c r="E27" s="315">
        <v>3.7462300771979224</v>
      </c>
      <c r="F27" s="68" t="s">
        <v>141</v>
      </c>
      <c r="G27" s="316" t="s">
        <v>141</v>
      </c>
      <c r="H27" s="78"/>
      <c r="I27" s="317">
        <v>11881.640098361531</v>
      </c>
      <c r="J27" s="318">
        <v>0.22228085793899055</v>
      </c>
    </row>
    <row r="28" spans="1:10" ht="12.75" customHeight="1">
      <c r="A28" s="299" t="s">
        <v>87</v>
      </c>
      <c r="B28" s="42">
        <v>6019.057535924693</v>
      </c>
      <c r="C28" s="300">
        <v>5.638613420341007</v>
      </c>
      <c r="D28" s="38">
        <v>7722.407373054286</v>
      </c>
      <c r="E28" s="301">
        <v>3.013865277125803</v>
      </c>
      <c r="F28" s="38" t="s">
        <v>141</v>
      </c>
      <c r="G28" s="302" t="s">
        <v>141</v>
      </c>
      <c r="H28" s="78"/>
      <c r="I28" s="305">
        <v>11398.1645681328</v>
      </c>
      <c r="J28" s="304">
        <v>0.29830086078068374</v>
      </c>
    </row>
    <row r="29" spans="1:10" ht="12.75" customHeight="1">
      <c r="A29" s="299" t="s">
        <v>88</v>
      </c>
      <c r="B29" s="42">
        <v>5840.297525756563</v>
      </c>
      <c r="C29" s="300">
        <v>4.544674097770142</v>
      </c>
      <c r="D29" s="38">
        <v>7594.253374482303</v>
      </c>
      <c r="E29" s="301">
        <v>2.9052420768300107</v>
      </c>
      <c r="F29" s="38" t="s">
        <v>141</v>
      </c>
      <c r="G29" s="302" t="s">
        <v>141</v>
      </c>
      <c r="H29" s="78"/>
      <c r="I29" s="305">
        <v>11319.56800137731</v>
      </c>
      <c r="J29" s="304">
        <v>0.5308293362084526</v>
      </c>
    </row>
    <row r="30" spans="1:10" ht="12.75" customHeight="1">
      <c r="A30" s="299" t="s">
        <v>89</v>
      </c>
      <c r="B30" s="42">
        <v>5454.627311677643</v>
      </c>
      <c r="C30" s="300">
        <v>6.080112595269562</v>
      </c>
      <c r="D30" s="38">
        <v>6891.0081320717145</v>
      </c>
      <c r="E30" s="301">
        <v>3.8800583863645812</v>
      </c>
      <c r="F30" s="38" t="s">
        <v>141</v>
      </c>
      <c r="G30" s="302" t="s">
        <v>141</v>
      </c>
      <c r="H30" s="78"/>
      <c r="I30" s="305">
        <v>11261.542774967249</v>
      </c>
      <c r="J30" s="304">
        <v>-1.6199455680958756</v>
      </c>
    </row>
    <row r="31" spans="1:10" ht="12.75" customHeight="1">
      <c r="A31" s="299" t="s">
        <v>90</v>
      </c>
      <c r="B31" s="42">
        <v>6319.959584132051</v>
      </c>
      <c r="C31" s="300">
        <v>7.438644656923265</v>
      </c>
      <c r="D31" s="38">
        <v>8257.1817403709</v>
      </c>
      <c r="E31" s="301">
        <v>6.692862013958317</v>
      </c>
      <c r="F31" s="38" t="s">
        <v>141</v>
      </c>
      <c r="G31" s="302" t="s">
        <v>141</v>
      </c>
      <c r="H31" s="78"/>
      <c r="I31" s="305">
        <v>11311.12288323131</v>
      </c>
      <c r="J31" s="304">
        <v>0.23212730996531078</v>
      </c>
    </row>
    <row r="32" spans="1:10" ht="12.75" customHeight="1">
      <c r="A32" s="299" t="s">
        <v>91</v>
      </c>
      <c r="B32" s="42">
        <v>6570.869972802034</v>
      </c>
      <c r="C32" s="300">
        <v>6.638044972477109</v>
      </c>
      <c r="D32" s="38">
        <v>8625.812336213989</v>
      </c>
      <c r="E32" s="301">
        <v>4.538659869779856</v>
      </c>
      <c r="F32" s="38" t="s">
        <v>141</v>
      </c>
      <c r="G32" s="302" t="s">
        <v>141</v>
      </c>
      <c r="H32" s="78"/>
      <c r="I32" s="305">
        <v>12443.485988237038</v>
      </c>
      <c r="J32" s="304">
        <v>-2.8515128100355485</v>
      </c>
    </row>
    <row r="33" spans="1:10" ht="12.75" customHeight="1">
      <c r="A33" s="306" t="s">
        <v>92</v>
      </c>
      <c r="B33" s="307">
        <v>5935.2727117724235</v>
      </c>
      <c r="C33" s="308">
        <v>4.806494791819645</v>
      </c>
      <c r="D33" s="50">
        <v>8353.260549289746</v>
      </c>
      <c r="E33" s="309">
        <v>3.703129433604737</v>
      </c>
      <c r="F33" s="50" t="s">
        <v>141</v>
      </c>
      <c r="G33" s="310" t="s">
        <v>141</v>
      </c>
      <c r="H33" s="78"/>
      <c r="I33" s="311">
        <v>11844.683938303742</v>
      </c>
      <c r="J33" s="312">
        <v>-0.5722308433279805</v>
      </c>
    </row>
    <row r="34" spans="1:10" ht="12.75" customHeight="1">
      <c r="A34" s="299" t="s">
        <v>93</v>
      </c>
      <c r="B34" s="42">
        <v>5743.1578497254695</v>
      </c>
      <c r="C34" s="300">
        <v>6.0364288896940925</v>
      </c>
      <c r="D34" s="38">
        <v>8348.262507450825</v>
      </c>
      <c r="E34" s="301">
        <v>5.908590741251929</v>
      </c>
      <c r="F34" s="38" t="s">
        <v>141</v>
      </c>
      <c r="G34" s="302" t="s">
        <v>141</v>
      </c>
      <c r="H34" s="78"/>
      <c r="I34" s="305">
        <v>12462.387835003568</v>
      </c>
      <c r="J34" s="304">
        <v>0.4556434868151132</v>
      </c>
    </row>
    <row r="35" spans="1:10" ht="12.75" customHeight="1">
      <c r="A35" s="299" t="s">
        <v>94</v>
      </c>
      <c r="B35" s="42">
        <v>6421.593329280978</v>
      </c>
      <c r="C35" s="300">
        <v>3.7643217975728667</v>
      </c>
      <c r="D35" s="38">
        <v>8618.004753217036</v>
      </c>
      <c r="E35" s="301">
        <v>3.031155466863532</v>
      </c>
      <c r="F35" s="38">
        <v>0</v>
      </c>
      <c r="G35" s="302">
        <v>-100</v>
      </c>
      <c r="H35" s="78"/>
      <c r="I35" s="305">
        <v>12655.70531073551</v>
      </c>
      <c r="J35" s="304">
        <v>-2.1006924038356516</v>
      </c>
    </row>
    <row r="36" spans="1:10" ht="12.75" customHeight="1">
      <c r="A36" s="299" t="s">
        <v>95</v>
      </c>
      <c r="B36" s="42">
        <v>4859.051527090633</v>
      </c>
      <c r="C36" s="300">
        <v>8.858725879491367</v>
      </c>
      <c r="D36" s="38">
        <v>6539.759261375696</v>
      </c>
      <c r="E36" s="301">
        <v>7.532012843473714</v>
      </c>
      <c r="F36" s="38" t="s">
        <v>141</v>
      </c>
      <c r="G36" s="302" t="s">
        <v>141</v>
      </c>
      <c r="H36" s="78"/>
      <c r="I36" s="305">
        <v>10255.43082488035</v>
      </c>
      <c r="J36" s="304">
        <v>-0.8852327133082214</v>
      </c>
    </row>
    <row r="37" spans="1:10" ht="12.75" customHeight="1">
      <c r="A37" s="313" t="s">
        <v>96</v>
      </c>
      <c r="B37" s="44">
        <v>5463.390823208076</v>
      </c>
      <c r="C37" s="314">
        <v>1.9342652160435245</v>
      </c>
      <c r="D37" s="68">
        <v>7229.08878180128</v>
      </c>
      <c r="E37" s="315">
        <v>0.6500393991999429</v>
      </c>
      <c r="F37" s="68" t="s">
        <v>141</v>
      </c>
      <c r="G37" s="316" t="s">
        <v>141</v>
      </c>
      <c r="H37" s="78"/>
      <c r="I37" s="317">
        <v>11083.978050839509</v>
      </c>
      <c r="J37" s="318">
        <v>-1.0023470507024086</v>
      </c>
    </row>
    <row r="38" spans="1:10" ht="12.75" customHeight="1">
      <c r="A38" s="299" t="s">
        <v>97</v>
      </c>
      <c r="B38" s="42">
        <v>6448.186406719581</v>
      </c>
      <c r="C38" s="300">
        <v>3.5793121026610653</v>
      </c>
      <c r="D38" s="38">
        <v>7942.356003420965</v>
      </c>
      <c r="E38" s="301">
        <v>2.358283817885211</v>
      </c>
      <c r="F38" s="38" t="s">
        <v>141</v>
      </c>
      <c r="G38" s="302" t="s">
        <v>141</v>
      </c>
      <c r="H38" s="78"/>
      <c r="I38" s="305">
        <v>11587.510358363015</v>
      </c>
      <c r="J38" s="304">
        <v>-3.097382220404849</v>
      </c>
    </row>
    <row r="39" spans="1:10" ht="12.75" customHeight="1">
      <c r="A39" s="299" t="s">
        <v>98</v>
      </c>
      <c r="B39" s="42">
        <v>7493.731165110356</v>
      </c>
      <c r="C39" s="300">
        <v>3.61632323439621</v>
      </c>
      <c r="D39" s="38">
        <v>9055.409802693392</v>
      </c>
      <c r="E39" s="301">
        <v>3.0015139252292182</v>
      </c>
      <c r="F39" s="38" t="s">
        <v>141</v>
      </c>
      <c r="G39" s="302" t="s">
        <v>141</v>
      </c>
      <c r="H39" s="78"/>
      <c r="I39" s="305">
        <v>12527.59907413902</v>
      </c>
      <c r="J39" s="304">
        <v>-3.460721516250315</v>
      </c>
    </row>
    <row r="40" spans="1:10" ht="12.75" customHeight="1">
      <c r="A40" s="299" t="s">
        <v>99</v>
      </c>
      <c r="B40" s="42">
        <v>5451.711504318257</v>
      </c>
      <c r="C40" s="300">
        <v>3.4629807580298375</v>
      </c>
      <c r="D40" s="38">
        <v>7028.921393507127</v>
      </c>
      <c r="E40" s="301">
        <v>3.622021594364582</v>
      </c>
      <c r="F40" s="38" t="s">
        <v>141</v>
      </c>
      <c r="G40" s="302" t="s">
        <v>141</v>
      </c>
      <c r="H40" s="78"/>
      <c r="I40" s="305">
        <v>10248.07367191474</v>
      </c>
      <c r="J40" s="304">
        <v>-2.613200907296402</v>
      </c>
    </row>
    <row r="41" spans="1:10" ht="12.75" customHeight="1">
      <c r="A41" s="299" t="s">
        <v>100</v>
      </c>
      <c r="B41" s="42">
        <v>6424.547236608503</v>
      </c>
      <c r="C41" s="300">
        <v>3.5624203198423485</v>
      </c>
      <c r="D41" s="38">
        <v>8169.564056012092</v>
      </c>
      <c r="E41" s="301">
        <v>2.944130290571604</v>
      </c>
      <c r="F41" s="38" t="s">
        <v>141</v>
      </c>
      <c r="G41" s="302" t="s">
        <v>141</v>
      </c>
      <c r="H41" s="78"/>
      <c r="I41" s="305">
        <v>12807.269385675989</v>
      </c>
      <c r="J41" s="304">
        <v>-0.8367587328561181</v>
      </c>
    </row>
    <row r="42" spans="1:10" ht="12.75" customHeight="1">
      <c r="A42" s="299" t="s">
        <v>101</v>
      </c>
      <c r="B42" s="42">
        <v>7060.256330795112</v>
      </c>
      <c r="C42" s="300">
        <v>5.00980873492682</v>
      </c>
      <c r="D42" s="38">
        <v>8930.781150684932</v>
      </c>
      <c r="E42" s="301">
        <v>6.041710403075015</v>
      </c>
      <c r="F42" s="38" t="s">
        <v>141</v>
      </c>
      <c r="G42" s="302" t="s">
        <v>141</v>
      </c>
      <c r="H42" s="78"/>
      <c r="I42" s="305">
        <v>12602.37832859924</v>
      </c>
      <c r="J42" s="304">
        <v>-0.006420726452067241</v>
      </c>
    </row>
    <row r="43" spans="1:10" ht="12.75" customHeight="1">
      <c r="A43" s="306" t="s">
        <v>102</v>
      </c>
      <c r="B43" s="307">
        <v>6055.821330075568</v>
      </c>
      <c r="C43" s="308">
        <v>3.6406520412500774</v>
      </c>
      <c r="D43" s="50">
        <v>7181.600256320634</v>
      </c>
      <c r="E43" s="309">
        <v>4.068814869149421</v>
      </c>
      <c r="F43" s="50" t="s">
        <v>141</v>
      </c>
      <c r="G43" s="310" t="s">
        <v>141</v>
      </c>
      <c r="H43" s="78"/>
      <c r="I43" s="311">
        <v>10695.625075592647</v>
      </c>
      <c r="J43" s="312">
        <v>1.1449064880005728</v>
      </c>
    </row>
    <row r="44" spans="1:10" ht="12.75" customHeight="1">
      <c r="A44" s="299" t="s">
        <v>103</v>
      </c>
      <c r="B44" s="42">
        <v>7026.385499629561</v>
      </c>
      <c r="C44" s="300">
        <v>3.429235164012554</v>
      </c>
      <c r="D44" s="38">
        <v>9039.585897450535</v>
      </c>
      <c r="E44" s="301">
        <v>3.4363952791673036</v>
      </c>
      <c r="F44" s="38" t="s">
        <v>141</v>
      </c>
      <c r="G44" s="302" t="s">
        <v>141</v>
      </c>
      <c r="H44" s="78"/>
      <c r="I44" s="305">
        <v>12891.798904993493</v>
      </c>
      <c r="J44" s="304">
        <v>-4.116790765006501</v>
      </c>
    </row>
    <row r="45" spans="1:10" ht="12.75" customHeight="1">
      <c r="A45" s="299" t="s">
        <v>104</v>
      </c>
      <c r="B45" s="42">
        <v>5841.588321070383</v>
      </c>
      <c r="C45" s="300">
        <v>1.494355880196309</v>
      </c>
      <c r="D45" s="38">
        <v>7443.284415965785</v>
      </c>
      <c r="E45" s="301">
        <v>-1.3966241359502414</v>
      </c>
      <c r="F45" s="38" t="s">
        <v>141</v>
      </c>
      <c r="G45" s="302" t="s">
        <v>141</v>
      </c>
      <c r="H45" s="78"/>
      <c r="I45" s="305">
        <v>11020.693643771443</v>
      </c>
      <c r="J45" s="304">
        <v>-2.294595200285748</v>
      </c>
    </row>
    <row r="46" spans="1:10" ht="12.75" customHeight="1">
      <c r="A46" s="299" t="s">
        <v>105</v>
      </c>
      <c r="B46" s="42">
        <v>6659.532269021739</v>
      </c>
      <c r="C46" s="300">
        <v>7.697062397049305</v>
      </c>
      <c r="D46" s="38">
        <v>8924.24243298196</v>
      </c>
      <c r="E46" s="301">
        <v>7.402071083660363</v>
      </c>
      <c r="F46" s="38" t="s">
        <v>141</v>
      </c>
      <c r="G46" s="302" t="s">
        <v>141</v>
      </c>
      <c r="H46" s="78"/>
      <c r="I46" s="305">
        <v>12257.386990159433</v>
      </c>
      <c r="J46" s="304">
        <v>-1.4434507667048166</v>
      </c>
    </row>
    <row r="47" spans="1:10" ht="12.75" customHeight="1">
      <c r="A47" s="313" t="s">
        <v>106</v>
      </c>
      <c r="B47" s="44">
        <v>5893.555187918464</v>
      </c>
      <c r="C47" s="314">
        <v>5.011940726762426</v>
      </c>
      <c r="D47" s="68">
        <v>8218.07741739267</v>
      </c>
      <c r="E47" s="315">
        <v>3.715129925577682</v>
      </c>
      <c r="F47" s="68" t="s">
        <v>141</v>
      </c>
      <c r="G47" s="316" t="s">
        <v>141</v>
      </c>
      <c r="H47" s="78"/>
      <c r="I47" s="317">
        <v>12783.677332572344</v>
      </c>
      <c r="J47" s="318">
        <v>-0.651272220491193</v>
      </c>
    </row>
    <row r="48" spans="1:10" ht="12.75" customHeight="1">
      <c r="A48" s="306" t="s">
        <v>107</v>
      </c>
      <c r="B48" s="307">
        <v>6567.721817183569</v>
      </c>
      <c r="C48" s="308">
        <v>2.6648282158756174</v>
      </c>
      <c r="D48" s="50">
        <v>8849.154984267256</v>
      </c>
      <c r="E48" s="309">
        <v>1.7149466436871676</v>
      </c>
      <c r="F48" s="50" t="s">
        <v>141</v>
      </c>
      <c r="G48" s="310" t="s">
        <v>141</v>
      </c>
      <c r="H48" s="78"/>
      <c r="I48" s="311">
        <v>13057.700377126144</v>
      </c>
      <c r="J48" s="312">
        <v>-0.8519258659939595</v>
      </c>
    </row>
    <row r="49" spans="1:10" ht="12.75" customHeight="1">
      <c r="A49" s="299" t="s">
        <v>108</v>
      </c>
      <c r="B49" s="42">
        <v>6709.990824145805</v>
      </c>
      <c r="C49" s="300">
        <v>2.169592288910344</v>
      </c>
      <c r="D49" s="38">
        <v>8894.336447260102</v>
      </c>
      <c r="E49" s="301">
        <v>2.5012162401386777</v>
      </c>
      <c r="F49" s="38" t="s">
        <v>141</v>
      </c>
      <c r="G49" s="302" t="s">
        <v>141</v>
      </c>
      <c r="H49" s="78"/>
      <c r="I49" s="305">
        <v>13268.483513966998</v>
      </c>
      <c r="J49" s="304">
        <v>-1.9274248894249215</v>
      </c>
    </row>
    <row r="50" spans="1:10" ht="12.75" customHeight="1">
      <c r="A50" s="299" t="s">
        <v>109</v>
      </c>
      <c r="B50" s="42">
        <v>5928.621619623637</v>
      </c>
      <c r="C50" s="300">
        <v>5.864495559598434</v>
      </c>
      <c r="D50" s="38">
        <v>7967.738895572382</v>
      </c>
      <c r="E50" s="301">
        <v>7.1052423841251064</v>
      </c>
      <c r="F50" s="38">
        <v>6890</v>
      </c>
      <c r="G50" s="302">
        <v>-61.40056022408964</v>
      </c>
      <c r="H50" s="78"/>
      <c r="I50" s="305">
        <v>11178.913352756184</v>
      </c>
      <c r="J50" s="304">
        <v>0.3920560070153265</v>
      </c>
    </row>
    <row r="51" spans="1:10" ht="12.75" customHeight="1">
      <c r="A51" s="299" t="s">
        <v>110</v>
      </c>
      <c r="B51" s="42">
        <v>6791.180415952568</v>
      </c>
      <c r="C51" s="300">
        <v>6.488101212610146</v>
      </c>
      <c r="D51" s="38">
        <v>9020.360816715367</v>
      </c>
      <c r="E51" s="301">
        <v>6.267220820375517</v>
      </c>
      <c r="F51" s="38" t="s">
        <v>141</v>
      </c>
      <c r="G51" s="302" t="s">
        <v>141</v>
      </c>
      <c r="H51" s="78"/>
      <c r="I51" s="305">
        <v>12845.732552367715</v>
      </c>
      <c r="J51" s="304">
        <v>-0.20843135067595112</v>
      </c>
    </row>
    <row r="52" spans="1:10" ht="12.75" customHeight="1">
      <c r="A52" s="313" t="s">
        <v>111</v>
      </c>
      <c r="B52" s="44">
        <v>5991.096610634619</v>
      </c>
      <c r="C52" s="314">
        <v>5.465888754461945</v>
      </c>
      <c r="D52" s="68">
        <v>7941.4989307061</v>
      </c>
      <c r="E52" s="315">
        <v>4.21210954878856</v>
      </c>
      <c r="F52" s="68" t="s">
        <v>141</v>
      </c>
      <c r="G52" s="316" t="s">
        <v>141</v>
      </c>
      <c r="H52" s="78"/>
      <c r="I52" s="317">
        <v>11927.356934227608</v>
      </c>
      <c r="J52" s="318">
        <v>-0.3679985877620036</v>
      </c>
    </row>
    <row r="53" spans="1:10" ht="12.75" customHeight="1">
      <c r="A53" s="299" t="s">
        <v>112</v>
      </c>
      <c r="B53" s="42">
        <v>6117.756760026795</v>
      </c>
      <c r="C53" s="300">
        <v>5.7971180351863945</v>
      </c>
      <c r="D53" s="38">
        <v>8085.832147937411</v>
      </c>
      <c r="E53" s="301">
        <v>5.126628488724488</v>
      </c>
      <c r="F53" s="38" t="s">
        <v>141</v>
      </c>
      <c r="G53" s="302" t="s">
        <v>141</v>
      </c>
      <c r="H53" s="78"/>
      <c r="I53" s="305">
        <v>11846.599218475101</v>
      </c>
      <c r="J53" s="304">
        <v>-0.2705422202597776</v>
      </c>
    </row>
    <row r="54" spans="1:10" ht="12.75" customHeight="1" thickBot="1">
      <c r="A54" s="299" t="s">
        <v>113</v>
      </c>
      <c r="B54" s="42">
        <v>4665.8156532575</v>
      </c>
      <c r="C54" s="300">
        <v>4.710380155788556</v>
      </c>
      <c r="D54" s="38">
        <v>7513.764232228947</v>
      </c>
      <c r="E54" s="301">
        <v>2.89719300641798</v>
      </c>
      <c r="F54" s="38" t="s">
        <v>141</v>
      </c>
      <c r="G54" s="302" t="s">
        <v>141</v>
      </c>
      <c r="H54" s="78"/>
      <c r="I54" s="305">
        <v>11148.70418259867</v>
      </c>
      <c r="J54" s="304">
        <v>1.3249714105959838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7671.881959610666</v>
      </c>
      <c r="C56" s="361" t="str">
        <f>INDEX(A8:A54,MATCH(B56,$B$8:$B$54,0))</f>
        <v>秋田県</v>
      </c>
      <c r="D56" s="366">
        <f>LARGE(D8:D54,1)</f>
        <v>9219.787689206663</v>
      </c>
      <c r="E56" s="323" t="str">
        <f>INDEX(A8:A54,MATCH(D56,$D$8:$D$54,0))</f>
        <v>秋田県</v>
      </c>
      <c r="F56" s="372" t="s">
        <v>135</v>
      </c>
      <c r="G56" s="324" t="s">
        <v>135</v>
      </c>
      <c r="I56" s="343">
        <f>LARGE(I8:I54,1)</f>
        <v>13273.23791394668</v>
      </c>
      <c r="J56" s="324" t="str">
        <f>INDEX(A8:A54,MATCH(I56,$I$8:$I$54,0))</f>
        <v>秋田県</v>
      </c>
    </row>
    <row r="57" spans="1:10" ht="12.75">
      <c r="A57" s="325" t="s">
        <v>115</v>
      </c>
      <c r="B57" s="327">
        <f>LARGE(B8:B54,2)</f>
        <v>7493.731165110356</v>
      </c>
      <c r="C57" s="362" t="str">
        <f>INDEX(A8:A54,MATCH(B57,$B$8:$B$54,0))</f>
        <v>島根県</v>
      </c>
      <c r="D57" s="367">
        <f>LARGE(D8:D54,2)</f>
        <v>9191.241865212358</v>
      </c>
      <c r="E57" s="326" t="str">
        <f>INDEX(A8:A54,MATCH(D57,$D$8:$D$54,0))</f>
        <v>神奈川県</v>
      </c>
      <c r="F57" s="373" t="s">
        <v>136</v>
      </c>
      <c r="G57" s="328" t="s">
        <v>136</v>
      </c>
      <c r="I57" s="327">
        <f>LARGE(I8:I54,2)</f>
        <v>13268.483513966998</v>
      </c>
      <c r="J57" s="328" t="str">
        <f>INDEX(A8:A54,MATCH(I57,$I$8:$I$54,0))</f>
        <v>長崎県</v>
      </c>
    </row>
    <row r="58" spans="1:10" ht="12.75">
      <c r="A58" s="325" t="s">
        <v>116</v>
      </c>
      <c r="B58" s="344">
        <f>LARGE(B8:B54,3)</f>
        <v>7205.895418708715</v>
      </c>
      <c r="C58" s="362" t="str">
        <f>INDEX(A8:A54,MATCH(B58,$B$8:$B$54,0))</f>
        <v>岩手県</v>
      </c>
      <c r="D58" s="368">
        <f>LARGE(D8:D54,3)</f>
        <v>9125.259522846745</v>
      </c>
      <c r="E58" s="326" t="str">
        <f>INDEX(A8:A54,MATCH(D58,$D$8:$D$54,0))</f>
        <v>岩手県</v>
      </c>
      <c r="F58" s="374" t="s">
        <v>136</v>
      </c>
      <c r="G58" s="328" t="s">
        <v>136</v>
      </c>
      <c r="I58" s="344">
        <f>LARGE(I8:I54,3)</f>
        <v>13137.989107321691</v>
      </c>
      <c r="J58" s="328" t="str">
        <f>INDEX(A8:A54,MATCH(I58,$I$8:$I$54,0))</f>
        <v>青森県</v>
      </c>
    </row>
    <row r="59" spans="1:10" ht="12.75">
      <c r="A59" s="329" t="s">
        <v>117</v>
      </c>
      <c r="B59" s="345">
        <f>SMALL(B8:B54,3)</f>
        <v>5309.754974766324</v>
      </c>
      <c r="C59" s="363" t="str">
        <f>INDEX(A8:A54,MATCH(B59,$B$8:$B$54,0))</f>
        <v>群馬県</v>
      </c>
      <c r="D59" s="369">
        <f>SMALL(D8:D54,3)</f>
        <v>6916.521078469571</v>
      </c>
      <c r="E59" s="331" t="str">
        <f>INDEX(A8:A54,MATCH(D59,$D$8:$D$54,0))</f>
        <v>群馬県</v>
      </c>
      <c r="F59" s="375" t="s">
        <v>136</v>
      </c>
      <c r="G59" s="332" t="s">
        <v>136</v>
      </c>
      <c r="I59" s="345">
        <f>SMALL(I8:I54,3)</f>
        <v>10248.07367191474</v>
      </c>
      <c r="J59" s="332" t="str">
        <f>INDEX(A8:A54,MATCH(I59,$I$8:$I$54,0))</f>
        <v>岡山県</v>
      </c>
    </row>
    <row r="60" spans="1:10" ht="12.75">
      <c r="A60" s="325" t="s">
        <v>118</v>
      </c>
      <c r="B60" s="344">
        <f>SMALL(B8:B54,2)</f>
        <v>4859.051527090633</v>
      </c>
      <c r="C60" s="362" t="str">
        <f>INDEX(A8:A54,MATCH(B60,$B$8:$B$54,0))</f>
        <v>奈良県</v>
      </c>
      <c r="D60" s="368">
        <f>SMALL(D8:D54,2)</f>
        <v>6891.0081320717145</v>
      </c>
      <c r="E60" s="326" t="str">
        <f>INDEX(A8:A54,MATCH(D60,$D$8:$D$54,0))</f>
        <v>愛知県</v>
      </c>
      <c r="F60" s="374" t="s">
        <v>136</v>
      </c>
      <c r="G60" s="328" t="s">
        <v>136</v>
      </c>
      <c r="I60" s="344">
        <f>SMALL(I8:I54,2)</f>
        <v>10113.242620713188</v>
      </c>
      <c r="J60" s="328" t="str">
        <f>INDEX(A8:A54,MATCH(I60,$I$8:$I$54,0))</f>
        <v>群馬県</v>
      </c>
    </row>
    <row r="61" spans="1:10" ht="12.75">
      <c r="A61" s="346" t="s">
        <v>119</v>
      </c>
      <c r="B61" s="347">
        <f>SMALL(B8:B54,1)</f>
        <v>4665.8156532575</v>
      </c>
      <c r="C61" s="364" t="str">
        <f>INDEX(A8:A54,MATCH(B61,$B$8:$B$54,0))</f>
        <v>沖縄県</v>
      </c>
      <c r="D61" s="370">
        <f>SMALL(D8:D54,1)</f>
        <v>6539.759261375696</v>
      </c>
      <c r="E61" s="335" t="str">
        <f>INDEX(A8:A54,MATCH(D61,$D$8:$D$54,0))</f>
        <v>奈良県</v>
      </c>
      <c r="F61" s="376" t="s">
        <v>136</v>
      </c>
      <c r="G61" s="336" t="s">
        <v>136</v>
      </c>
      <c r="I61" s="347">
        <f>SMALL(I8:I54,1)</f>
        <v>9818.322580140613</v>
      </c>
      <c r="J61" s="336" t="str">
        <f>INDEX(A8:A54,MATCH(I61,$I$8:$I$54,0))</f>
        <v>福井県</v>
      </c>
    </row>
    <row r="62" spans="1:10" ht="13.5" thickBot="1">
      <c r="A62" s="337" t="s">
        <v>120</v>
      </c>
      <c r="B62" s="338">
        <f>IF(B61=0,0,B56/B61)</f>
        <v>1.6442745555655292</v>
      </c>
      <c r="C62" s="365"/>
      <c r="D62" s="371">
        <f>IF(D61=0,0,D56/D61)</f>
        <v>1.4098053644970412</v>
      </c>
      <c r="E62" s="339"/>
      <c r="F62" s="377" t="s">
        <v>136</v>
      </c>
      <c r="G62" s="378" t="s">
        <v>136</v>
      </c>
      <c r="H62" s="340"/>
      <c r="I62" s="338">
        <f>IF(I61=0,0,I56/I61)</f>
        <v>1.351884479818811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Kikaku001</cp:lastModifiedBy>
  <cp:lastPrinted>2022-04-05T05:19:04Z</cp:lastPrinted>
  <dcterms:created xsi:type="dcterms:W3CDTF">2009-12-09T05:20:57Z</dcterms:created>
  <dcterms:modified xsi:type="dcterms:W3CDTF">2024-03-22T02:58:49Z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-1299925278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