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815" activeTab="0"/>
  </bookViews>
  <sheets>
    <sheet name="表１" sheetId="1" r:id="rId1"/>
    <sheet name="表２-１(国保・後期高齢者)" sheetId="2" r:id="rId2"/>
    <sheet name="表２-２(市町村国保)" sheetId="3" r:id="rId3"/>
    <sheet name="表２-３(国保組合)" sheetId="4" r:id="rId4"/>
    <sheet name="表３-１一人当たり医療費（市町村国保）" sheetId="5" r:id="rId5"/>
    <sheet name="表３-２（一人当たり入院医療費）" sheetId="6" r:id="rId6"/>
    <sheet name="表３-３（一人当たり入院外医療費）" sheetId="7" r:id="rId7"/>
    <sheet name="表３-４（一人当たり歯科医療費）" sheetId="8" r:id="rId8"/>
    <sheet name="表３-５（一人当たり調剤医療費）" sheetId="9" r:id="rId9"/>
    <sheet name="表４（医療費）" sheetId="10" r:id="rId10"/>
    <sheet name="（参考）被保険者数" sheetId="11" r:id="rId11"/>
  </sheets>
  <externalReferences>
    <externalReference r:id="rId14"/>
    <externalReference r:id="rId15"/>
    <externalReference r:id="rId16"/>
    <externalReference r:id="rId17"/>
  </externalReferences>
  <definedNames>
    <definedName name="_Key1" hidden="1">#REF!</definedName>
    <definedName name="_Order1" hidden="1">255</definedName>
    <definedName name="_Sort" hidden="1">#REF!</definedName>
    <definedName name="D２">#REF!</definedName>
    <definedName name="D４_２">#REF!</definedName>
    <definedName name="D６_３">#REF!</definedName>
    <definedName name="D８_２確定">#REF!</definedName>
    <definedName name="D８_２返戻">#REF!</definedName>
    <definedName name="HTML_CodePage" hidden="1">932</definedName>
    <definedName name="HTML_Control" localSheetId="6" hidden="1">{"'確定金額'!$A$3:$E$37"}</definedName>
    <definedName name="HTML_Control" localSheetId="7" hidden="1">{"'確定金額'!$A$3:$E$37"}</definedName>
    <definedName name="HTML_Control" localSheetId="8" hidden="1">{"'確定金額'!$A$3:$E$37"}</definedName>
    <definedName name="HTML_Control" hidden="1">{"'確定金額'!$A$3:$E$37"}</definedName>
    <definedName name="HTML_Description" hidden="1">""</definedName>
    <definedName name="HTML_Email" hidden="1">""</definedName>
    <definedName name="HTML_Header" hidden="1">""</definedName>
    <definedName name="HTML_LastUpdate" hidden="1">"98/11/20"</definedName>
    <definedName name="HTML_LineAfter" hidden="1">FALSE</definedName>
    <definedName name="HTML_LineBefore" hidden="1">FALSE</definedName>
    <definedName name="HTML_Name" hidden="1">"統計管理課"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"h:\統計管理課\1MyHTML.htm"</definedName>
    <definedName name="HTML_PathTemplate" hidden="1">"H:\統計管理課\MyHTML.htm"</definedName>
    <definedName name="HTML_Title" hidden="1">""</definedName>
    <definedName name="ktg金額">#REF!</definedName>
    <definedName name="ktg金額前月">#REF!</definedName>
    <definedName name="ktg金額前年同月">#REF!</definedName>
    <definedName name="ktg件数">#REF!</definedName>
    <definedName name="ktg件数前月">#REF!</definedName>
    <definedName name="ktg件数前年同月">#REF!</definedName>
    <definedName name="SSORT">[1]!SSORT</definedName>
    <definedName name="ｺﾋﾟｰ元">#REF!</definedName>
    <definedName name="コピー先">#REF!</definedName>
    <definedName name="デｰタ取込">[3]!デｰタ取込</definedName>
    <definedName name="実績SIRT">[2]!実績SIRT</definedName>
    <definedName name="対前年度比">#REF!</definedName>
    <definedName name="第１表">#REF!</definedName>
    <definedName name="第１表の２">#REF!</definedName>
    <definedName name="第２表">#REF!</definedName>
    <definedName name="第３表">#REF!</definedName>
    <definedName name="第４表">#REF!</definedName>
    <definedName name="第４表の２">#REF!</definedName>
    <definedName name="第５表">#REF!</definedName>
    <definedName name="第６表">#REF!</definedName>
    <definedName name="第６表の２">#REF!</definedName>
    <definedName name="第６表の３">#REF!</definedName>
    <definedName name="第７表">#REF!</definedName>
    <definedName name="第７表の２">#REF!</definedName>
    <definedName name="第８表の２確定">#REF!</definedName>
    <definedName name="第８表の２返戻">#REF!</definedName>
    <definedName name="第８表確定">#REF!</definedName>
    <definedName name="第８表返戻">#REF!</definedName>
  </definedNames>
  <calcPr fullCalcOnLoad="1"/>
</workbook>
</file>

<file path=xl/sharedStrings.xml><?xml version="1.0" encoding="utf-8"?>
<sst xmlns="http://schemas.openxmlformats.org/spreadsheetml/2006/main" count="1333" uniqueCount="142">
  <si>
    <t>国民健康保険中央会</t>
  </si>
  <si>
    <t>表１　総括表</t>
  </si>
  <si>
    <t>国保計</t>
  </si>
  <si>
    <t>うち前期高齢者</t>
  </si>
  <si>
    <t>うち退職者等</t>
  </si>
  <si>
    <t>後期高齢者</t>
  </si>
  <si>
    <t>対前年
同月比</t>
  </si>
  <si>
    <t>(市町村+組合)</t>
  </si>
  <si>
    <t>医療費（億円）</t>
  </si>
  <si>
    <t>件数（万件）</t>
  </si>
  <si>
    <t>日数（万日）</t>
  </si>
  <si>
    <t>被保険者数（万人）</t>
  </si>
  <si>
    <t>(市町村)</t>
  </si>
  <si>
    <t>医療費（億円）</t>
  </si>
  <si>
    <t>日数（万日）</t>
  </si>
  <si>
    <t>被保険者数（万人）</t>
  </si>
  <si>
    <t>（組合）</t>
  </si>
  <si>
    <t>日数（万日）</t>
  </si>
  <si>
    <t>○稼働日数</t>
  </si>
  <si>
    <t>日数</t>
  </si>
  <si>
    <t>稼働日</t>
  </si>
  <si>
    <t>対前年同月</t>
  </si>
  <si>
    <t>平日</t>
  </si>
  <si>
    <t>土曜</t>
  </si>
  <si>
    <t>休日</t>
  </si>
  <si>
    <t>合計</t>
  </si>
  <si>
    <t>1人当たり医療費（円）</t>
  </si>
  <si>
    <t>1人当たり日数（日）</t>
  </si>
  <si>
    <t>1日当たり医療費（円）</t>
  </si>
  <si>
    <t>(組合)</t>
  </si>
  <si>
    <t>表２-１　種類別医療費　（国保（市町村+組合）・後期高齢者）</t>
  </si>
  <si>
    <t>(実数)</t>
  </si>
  <si>
    <t>医療費
（億円）</t>
  </si>
  <si>
    <t>合計</t>
  </si>
  <si>
    <t>入院</t>
  </si>
  <si>
    <t>入院外</t>
  </si>
  <si>
    <t>歯科</t>
  </si>
  <si>
    <t>調剤</t>
  </si>
  <si>
    <t>食事・生活療養</t>
  </si>
  <si>
    <t>訪問看護</t>
  </si>
  <si>
    <t>件数
（万件）</t>
  </si>
  <si>
    <t>入院</t>
  </si>
  <si>
    <t>歯科</t>
  </si>
  <si>
    <t>日数
（万日）</t>
  </si>
  <si>
    <t>枚数(万枚）</t>
  </si>
  <si>
    <t>回数（万回）</t>
  </si>
  <si>
    <t>(諸率)</t>
  </si>
  <si>
    <t>1人当たり
医療費（円）</t>
  </si>
  <si>
    <t>1人当たり
日数（日）</t>
  </si>
  <si>
    <t>(処方箋枚数)</t>
  </si>
  <si>
    <t>(回数)</t>
  </si>
  <si>
    <t>1人当たり日数</t>
  </si>
  <si>
    <t>1日当たり
医療費（円）</t>
  </si>
  <si>
    <t>(1枚当たり)</t>
  </si>
  <si>
    <t>(1回当たり)</t>
  </si>
  <si>
    <t>1日当たり医療費</t>
  </si>
  <si>
    <t>1件当たり
医療費（円）</t>
  </si>
  <si>
    <t>※日数 ： 調剤については調剤報酬明細書における処方箋枚数。食事療養については入院時食事回数。</t>
  </si>
  <si>
    <t>表２-２　種類別医療費　（市町村国保）</t>
  </si>
  <si>
    <t>市町村計</t>
  </si>
  <si>
    <t>表２-３　種類別医療費　（国保組合）</t>
  </si>
  <si>
    <t>組合計</t>
  </si>
  <si>
    <t>（単位：円）</t>
  </si>
  <si>
    <t>市町村計</t>
  </si>
  <si>
    <t>うち前期高齢者</t>
  </si>
  <si>
    <r>
      <t>後期</t>
    </r>
    <r>
      <rPr>
        <sz val="11"/>
        <rFont val="ＭＳ Ｐゴシック"/>
        <family val="3"/>
      </rPr>
      <t>高齢者</t>
    </r>
  </si>
  <si>
    <t>全国平均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</si>
  <si>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</si>
  <si>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</si>
  <si>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</si>
  <si>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</si>
  <si>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</si>
  <si>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</si>
  <si>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</si>
  <si>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</si>
  <si>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</si>
  <si>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</si>
  <si>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</si>
  <si>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</si>
  <si>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</si>
  <si>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</si>
  <si>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</si>
  <si>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</si>
  <si>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</si>
  <si>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</si>
  <si>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</si>
  <si>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</si>
  <si>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</si>
  <si>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</si>
  <si>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</si>
  <si>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</si>
  <si>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</si>
  <si>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</si>
  <si>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</si>
  <si>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</si>
  <si>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</si>
  <si>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</si>
  <si>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</si>
  <si>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</si>
  <si>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</si>
  <si>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</si>
  <si>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</si>
  <si>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</si>
  <si>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</si>
  <si>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</si>
  <si>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</si>
  <si>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</si>
  <si>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</si>
  <si>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</si>
  <si>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</si>
  <si>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</si>
  <si>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</si>
  <si>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</si>
  <si>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</si>
  <si>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１位</t>
  </si>
  <si>
    <t>２位</t>
  </si>
  <si>
    <t>３位</t>
  </si>
  <si>
    <t>４５位</t>
  </si>
  <si>
    <t>４６位</t>
  </si>
  <si>
    <t>４７位</t>
  </si>
  <si>
    <t>１位/４７位</t>
  </si>
  <si>
    <t>表３－２ 都道府県別 入院医療費（被保険者1人当たり）（市町村国保・後期高齢者）</t>
  </si>
  <si>
    <t>表４ 都道府県別 医療費（市町村国保・後期高齢者）</t>
  </si>
  <si>
    <t>（単位：百万円）</t>
  </si>
  <si>
    <t>全国計</t>
  </si>
  <si>
    <t>（参考）　都道府県別　被保険者数（市町村国保・後期高齢者）</t>
  </si>
  <si>
    <t>（単位：人）</t>
  </si>
  <si>
    <t>全国計</t>
  </si>
  <si>
    <t>入院外</t>
  </si>
  <si>
    <t>入院外</t>
  </si>
  <si>
    <t>入院外</t>
  </si>
  <si>
    <t>表３－３都道府県別 入院外医療費（被保険者1人当たり）（市町村国保・後期高齢者）</t>
  </si>
  <si>
    <t>表３－４都道府県別 歯科医療費（被保険者1人当たり）（市町村国保・後期高齢者）</t>
  </si>
  <si>
    <t>表３－５都道府県別 調剤医療費（被保険者1人当たり）（市町村国保・後期高齢者）</t>
  </si>
  <si>
    <t>表３－１ 都道府県別 医療費（被保険者1人当たり）（市町村国保・後期高齢者）</t>
  </si>
  <si>
    <t>-</t>
  </si>
  <si>
    <t>-</t>
  </si>
  <si>
    <t>令和5年5月診療分 国民健康保険・後期高齢者医療 医療費速報</t>
  </si>
  <si>
    <t>20日</t>
  </si>
  <si>
    <t>4日</t>
  </si>
  <si>
    <t>7日</t>
  </si>
  <si>
    <t>---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</si>
</sst>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;[Red]\-#,##0.00\ "/>
    <numFmt numFmtId="178" formatCode="#,##0_ ;[Red]\-#,##0\ "/>
    <numFmt numFmtId="179" formatCode="0.00_ ;[Red]\-0.00\ "/>
    <numFmt numFmtId="180" formatCode="0.000;&quot;▲ &quot;0.000"/>
    <numFmt numFmtId="181" formatCode="&quot;　&quot;@"/>
    <numFmt numFmtId="182" formatCode="#,##0;&quot;▲ &quot;#,##0"/>
    <numFmt numFmtId="183" formatCode="#,##0.0;&quot;▲ &quot;#,##0.0"/>
    <numFmt numFmtId="184" formatCode="#,##0_);[Red]\(#,##0\)"/>
    <numFmt numFmtId="185" formatCode="#,##0.00;&quot;▲ &quot;#,##0.00"/>
    <numFmt numFmtId="186" formatCode="\(##0.0\);\(##0.0\)"/>
    <numFmt numFmtId="187" formatCode="0.00_ "/>
    <numFmt numFmtId="188" formatCode="0.00&quot;倍&quot;"/>
    <numFmt numFmtId="189" formatCode="0.0&quot;倍&quot;"/>
    <numFmt numFmtId="190" formatCode="\(##0.0\);&quot;(▲&quot;##0.0\)"/>
    <numFmt numFmtId="191" formatCode="\(\ ##0.0\ \);&quot;( ▲&quot;##0.0\ \)"/>
    <numFmt numFmtId="192" formatCode="&quot;＋&quot;0.0&quot;日&quot;;&quot;▲&quot;##0.0&quot;日&quot;"/>
    <numFmt numFmtId="193" formatCode="0&quot;日&quot;"/>
    <numFmt numFmtId="194" formatCode="0.0&quot;日&quot;"/>
    <numFmt numFmtId="195" formatCode="0.000000_);[Red]\(0.000000\)"/>
    <numFmt numFmtId="196" formatCode="0.0;&quot;▲ &quot;0.0"/>
    <numFmt numFmtId="197" formatCode="#,##0.00_ "/>
    <numFmt numFmtId="198" formatCode="#,##0.000_ "/>
    <numFmt numFmtId="199" formatCode="#,##0.00_);[Red]\(#,##0.00\)"/>
    <numFmt numFmtId="200" formatCode="#,##0.0;[Red]\-#,##0.0"/>
    <numFmt numFmtId="201" formatCode="0;&quot;▲ &quot;0"/>
    <numFmt numFmtId="202" formatCode="0.00;&quot;▲ &quot;0.00"/>
    <numFmt numFmtId="203" formatCode="0.0_ "/>
    <numFmt numFmtId="204" formatCode="#,##0.0_ "/>
    <numFmt numFmtId="205" formatCode="0_ "/>
    <numFmt numFmtId="206" formatCode="[$-411]e&quot;年&quot;m&quot;月&quot;"/>
    <numFmt numFmtId="207" formatCode="0.00_);[Red]\(0.00\)"/>
    <numFmt numFmtId="208" formatCode="0.000_);[Red]\(0.000\)"/>
    <numFmt numFmtId="209" formatCode="0.000_ "/>
    <numFmt numFmtId="210" formatCode="#,##0.000_);[Red]\(#,##0.000\)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#,##0.0_);\(#,##0.0\)"/>
    <numFmt numFmtId="216" formatCode="[$]ggge&quot;年&quot;m&quot;月&quot;d&quot;日&quot;;@"/>
    <numFmt numFmtId="217" formatCode="[$-411]gge&quot;年&quot;m&quot;月&quot;d&quot;日&quot;;@"/>
    <numFmt numFmtId="218" formatCode="[$]gge&quot;年&quot;m&quot;月&quot;d&quot;日&quot;;@"/>
    <numFmt numFmtId="219" formatCode="[$]ggge&quot;年&quot;m&quot;月&quot;d&quot;日&quot;;@"/>
    <numFmt numFmtId="220" formatCode="[$]gge&quot;年&quot;m&quot;月&quot;d&quot;日&quot;;@"/>
  </numFmts>
  <fonts count="53">
    <font>
      <sz val="10"/>
      <name val="ＭＳ 明朝"/>
      <family val="1"/>
    </font>
    <font>
      <u val="single"/>
      <sz val="11"/>
      <color indexed="12"/>
      <name val="ＭＳ Ｐゴシック"/>
      <family val="3"/>
    </font>
    <font>
      <sz val="11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・団"/>
      <family val="1"/>
    </font>
    <font>
      <sz val="14"/>
      <name val="ＭＳ 明朝"/>
      <family val="1"/>
    </font>
    <font>
      <sz val="6"/>
      <name val="ＭＳ Ｐゴシック"/>
      <family val="3"/>
    </font>
    <font>
      <sz val="14"/>
      <name val="HG丸ｺﾞｼｯｸM-PRO"/>
      <family val="3"/>
    </font>
    <font>
      <sz val="11"/>
      <name val="HG丸ｺﾞｼｯｸM-PRO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sz val="8"/>
      <color indexed="9"/>
      <name val="ＭＳ Ｐゴシック"/>
      <family val="3"/>
    </font>
    <font>
      <sz val="9"/>
      <color indexed="9"/>
      <name val="ＭＳ Ｐゴシック"/>
      <family val="3"/>
    </font>
    <font>
      <sz val="9"/>
      <color indexed="10"/>
      <name val="ＭＳ Ｐゴシック"/>
      <family val="3"/>
    </font>
    <font>
      <sz val="14"/>
      <name val="ＭＳ Ｐゴシック"/>
      <family val="3"/>
    </font>
    <font>
      <sz val="10"/>
      <name val="HG丸ｺﾞｼｯｸM-PRO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thin"/>
      <top style="hair"/>
      <bottom style="medium"/>
    </border>
    <border>
      <left style="thin"/>
      <right style="hair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hair"/>
      <right style="thin"/>
      <top style="medium"/>
      <bottom>
        <color indexed="63"/>
      </bottom>
    </border>
    <border>
      <left style="thin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>
        <color indexed="63"/>
      </right>
      <top style="hair"/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 style="medium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 style="hair"/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hair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thin"/>
      <right style="medium"/>
      <top style="thin"/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hair"/>
      <top style="thin"/>
      <bottom style="medium"/>
    </border>
    <border>
      <left style="hair"/>
      <right style="thin"/>
      <top style="thin"/>
      <bottom style="medium"/>
    </border>
    <border>
      <left style="thin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 style="thin"/>
      <top style="hair"/>
      <bottom style="thin"/>
    </border>
    <border>
      <left style="medium"/>
      <right>
        <color indexed="63"/>
      </right>
      <top style="hair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hair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1" applyNumberFormat="0" applyAlignment="0" applyProtection="0"/>
    <xf numFmtId="0" fontId="40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1" fillId="0" borderId="3" applyNumberFormat="0" applyFill="0" applyAlignment="0" applyProtection="0"/>
    <xf numFmtId="0" fontId="42" fillId="28" borderId="0" applyNumberFormat="0" applyBorder="0" applyAlignment="0" applyProtection="0"/>
    <xf numFmtId="0" fontId="43" fillId="29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29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0" borderId="4" applyNumberFormat="0" applyAlignment="0" applyProtection="0"/>
    <xf numFmtId="0" fontId="2" fillId="0" borderId="0">
      <alignment vertical="center"/>
      <protection/>
    </xf>
    <xf numFmtId="0" fontId="3" fillId="0" borderId="0" applyNumberFormat="0" applyFill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52" fillId="31" borderId="0" applyNumberFormat="0" applyBorder="0" applyAlignment="0" applyProtection="0"/>
  </cellStyleXfs>
  <cellXfs count="395">
    <xf numFmtId="0" fontId="0" fillId="0" borderId="0" xfId="0" applyAlignment="1">
      <alignment vertical="center"/>
    </xf>
    <xf numFmtId="0" fontId="2" fillId="0" borderId="0" xfId="61">
      <alignment vertical="center"/>
      <protection/>
    </xf>
    <xf numFmtId="0" fontId="7" fillId="0" borderId="0" xfId="61" applyFont="1" applyBorder="1">
      <alignment vertical="center"/>
      <protection/>
    </xf>
    <xf numFmtId="0" fontId="7" fillId="0" borderId="0" xfId="61" applyFont="1" applyBorder="1" applyAlignment="1">
      <alignment vertical="center"/>
      <protection/>
    </xf>
    <xf numFmtId="0" fontId="2" fillId="0" borderId="0" xfId="61" applyAlignment="1">
      <alignment vertical="center"/>
      <protection/>
    </xf>
    <xf numFmtId="0" fontId="8" fillId="0" borderId="0" xfId="61" applyFont="1" applyBorder="1" applyAlignment="1">
      <alignment horizontal="right" vertical="center"/>
      <protection/>
    </xf>
    <xf numFmtId="0" fontId="8" fillId="0" borderId="0" xfId="61" applyFont="1" applyBorder="1" applyAlignment="1">
      <alignment vertical="center"/>
      <protection/>
    </xf>
    <xf numFmtId="0" fontId="8" fillId="0" borderId="0" xfId="61" applyFont="1" applyBorder="1">
      <alignment vertical="center"/>
      <protection/>
    </xf>
    <xf numFmtId="0" fontId="2" fillId="0" borderId="0" xfId="61" applyFont="1" applyAlignment="1">
      <alignment vertical="center"/>
      <protection/>
    </xf>
    <xf numFmtId="0" fontId="2" fillId="0" borderId="10" xfId="61" applyFont="1" applyBorder="1">
      <alignment vertical="center"/>
      <protection/>
    </xf>
    <xf numFmtId="0" fontId="2" fillId="0" borderId="11" xfId="61" applyFont="1" applyBorder="1" applyAlignment="1">
      <alignment horizontal="centerContinuous" vertical="center"/>
      <protection/>
    </xf>
    <xf numFmtId="0" fontId="2" fillId="0" borderId="12" xfId="61" applyFont="1" applyBorder="1" applyAlignment="1">
      <alignment horizontal="centerContinuous" vertical="center"/>
      <protection/>
    </xf>
    <xf numFmtId="0" fontId="9" fillId="0" borderId="13" xfId="61" applyFont="1" applyBorder="1" applyAlignment="1">
      <alignment horizontal="centerContinuous" vertical="center"/>
      <protection/>
    </xf>
    <xf numFmtId="0" fontId="2" fillId="0" borderId="14" xfId="61" applyFont="1" applyBorder="1" applyAlignment="1">
      <alignment horizontal="centerContinuous" vertical="center"/>
      <protection/>
    </xf>
    <xf numFmtId="0" fontId="2" fillId="0" borderId="0" xfId="61" applyFont="1" applyBorder="1" applyAlignment="1">
      <alignment horizontal="center" vertical="center"/>
      <protection/>
    </xf>
    <xf numFmtId="0" fontId="2" fillId="0" borderId="15" xfId="61" applyFont="1" applyBorder="1" applyAlignment="1">
      <alignment horizontal="centerContinuous" vertical="center"/>
      <protection/>
    </xf>
    <xf numFmtId="0" fontId="2" fillId="0" borderId="14" xfId="61" applyBorder="1" applyAlignment="1">
      <alignment horizontal="centerContinuous" vertical="center"/>
      <protection/>
    </xf>
    <xf numFmtId="0" fontId="2" fillId="0" borderId="16" xfId="61" applyFont="1" applyBorder="1" applyAlignment="1">
      <alignment vertical="center" wrapText="1"/>
      <protection/>
    </xf>
    <xf numFmtId="0" fontId="10" fillId="0" borderId="17" xfId="61" applyFont="1" applyBorder="1" applyAlignment="1">
      <alignment horizontal="center" vertical="center" wrapText="1"/>
      <protection/>
    </xf>
    <xf numFmtId="0" fontId="11" fillId="0" borderId="18" xfId="61" applyFont="1" applyBorder="1" applyAlignment="1">
      <alignment horizontal="center" vertical="center" wrapText="1"/>
      <protection/>
    </xf>
    <xf numFmtId="0" fontId="10" fillId="0" borderId="19" xfId="61" applyFont="1" applyBorder="1" applyAlignment="1">
      <alignment horizontal="center" vertical="center" wrapText="1"/>
      <protection/>
    </xf>
    <xf numFmtId="0" fontId="10" fillId="0" borderId="20" xfId="61" applyFont="1" applyBorder="1" applyAlignment="1">
      <alignment horizontal="center" vertical="center" wrapText="1"/>
      <protection/>
    </xf>
    <xf numFmtId="0" fontId="11" fillId="0" borderId="21" xfId="61" applyFont="1" applyBorder="1" applyAlignment="1">
      <alignment horizontal="center" vertical="center" wrapText="1"/>
      <protection/>
    </xf>
    <xf numFmtId="0" fontId="10" fillId="0" borderId="0" xfId="61" applyFont="1" applyBorder="1" applyAlignment="1">
      <alignment horizontal="center" vertical="center" wrapText="1"/>
      <protection/>
    </xf>
    <xf numFmtId="0" fontId="2" fillId="0" borderId="22" xfId="61" applyFont="1" applyBorder="1" applyAlignment="1">
      <alignment vertical="center"/>
      <protection/>
    </xf>
    <xf numFmtId="0" fontId="12" fillId="0" borderId="10" xfId="61" applyFont="1" applyBorder="1" applyAlignment="1">
      <alignment horizontal="left" vertical="center" wrapText="1"/>
      <protection/>
    </xf>
    <xf numFmtId="0" fontId="10" fillId="0" borderId="11" xfId="61" applyFont="1" applyBorder="1" applyAlignment="1">
      <alignment horizontal="center" vertical="center" wrapText="1"/>
      <protection/>
    </xf>
    <xf numFmtId="0" fontId="11" fillId="0" borderId="23" xfId="61" applyFont="1" applyBorder="1" applyAlignment="1">
      <alignment horizontal="center" vertical="center" wrapText="1"/>
      <protection/>
    </xf>
    <xf numFmtId="0" fontId="10" fillId="0" borderId="24" xfId="61" applyFont="1" applyBorder="1" applyAlignment="1">
      <alignment horizontal="center" vertical="center" wrapText="1"/>
      <protection/>
    </xf>
    <xf numFmtId="0" fontId="11" fillId="0" borderId="12" xfId="61" applyFont="1" applyBorder="1" applyAlignment="1">
      <alignment horizontal="center" vertical="center" wrapText="1"/>
      <protection/>
    </xf>
    <xf numFmtId="0" fontId="10" fillId="0" borderId="13" xfId="61" applyFont="1" applyBorder="1" applyAlignment="1">
      <alignment horizontal="center" vertical="center" wrapText="1"/>
      <protection/>
    </xf>
    <xf numFmtId="0" fontId="11" fillId="0" borderId="25" xfId="61" applyFont="1" applyBorder="1" applyAlignment="1">
      <alignment horizontal="center" vertical="center" wrapText="1"/>
      <protection/>
    </xf>
    <xf numFmtId="0" fontId="10" fillId="0" borderId="26" xfId="61" applyFont="1" applyBorder="1" applyAlignment="1">
      <alignment horizontal="center" vertical="center" wrapText="1"/>
      <protection/>
    </xf>
    <xf numFmtId="0" fontId="2" fillId="0" borderId="27" xfId="61" applyBorder="1">
      <alignment vertical="center"/>
      <protection/>
    </xf>
    <xf numFmtId="0" fontId="12" fillId="0" borderId="28" xfId="61" applyFont="1" applyBorder="1" applyAlignment="1">
      <alignment horizontal="right" vertical="center" shrinkToFit="1"/>
      <protection/>
    </xf>
    <xf numFmtId="182" fontId="2" fillId="0" borderId="0" xfId="61" applyNumberFormat="1" applyFont="1" applyBorder="1" applyAlignment="1" applyProtection="1">
      <alignment horizontal="right" vertical="center"/>
      <protection locked="0"/>
    </xf>
    <xf numFmtId="196" fontId="2" fillId="0" borderId="29" xfId="61" applyNumberFormat="1" applyFont="1" applyBorder="1" applyAlignment="1">
      <alignment horizontal="right" vertical="center"/>
      <protection/>
    </xf>
    <xf numFmtId="182" fontId="2" fillId="0" borderId="30" xfId="61" applyNumberFormat="1" applyFont="1" applyBorder="1" applyAlignment="1" applyProtection="1">
      <alignment horizontal="right" vertical="center"/>
      <protection locked="0"/>
    </xf>
    <xf numFmtId="182" fontId="2" fillId="0" borderId="31" xfId="61" applyNumberFormat="1" applyFont="1" applyBorder="1" applyAlignment="1" applyProtection="1">
      <alignment horizontal="right" vertical="center"/>
      <protection locked="0"/>
    </xf>
    <xf numFmtId="196" fontId="2" fillId="0" borderId="32" xfId="61" applyNumberFormat="1" applyFont="1" applyBorder="1" applyAlignment="1">
      <alignment horizontal="right" vertical="center"/>
      <protection/>
    </xf>
    <xf numFmtId="196" fontId="2" fillId="0" borderId="27" xfId="61" applyNumberFormat="1" applyFont="1" applyBorder="1" applyAlignment="1">
      <alignment horizontal="right" vertical="center"/>
      <protection/>
    </xf>
    <xf numFmtId="0" fontId="2" fillId="0" borderId="0" xfId="61" applyFont="1" applyBorder="1">
      <alignment vertical="center"/>
      <protection/>
    </xf>
    <xf numFmtId="182" fontId="2" fillId="0" borderId="26" xfId="61" applyNumberFormat="1" applyFont="1" applyBorder="1" applyAlignment="1" applyProtection="1">
      <alignment horizontal="right" vertical="center"/>
      <protection locked="0"/>
    </xf>
    <xf numFmtId="196" fontId="2" fillId="0" borderId="27" xfId="61" applyNumberFormat="1" applyBorder="1">
      <alignment vertical="center"/>
      <protection/>
    </xf>
    <xf numFmtId="182" fontId="2" fillId="0" borderId="33" xfId="61" applyNumberFormat="1" applyFont="1" applyBorder="1" applyAlignment="1" applyProtection="1">
      <alignment horizontal="right" vertical="center"/>
      <protection locked="0"/>
    </xf>
    <xf numFmtId="196" fontId="2" fillId="0" borderId="34" xfId="61" applyNumberFormat="1" applyFont="1" applyBorder="1" applyAlignment="1" applyProtection="1">
      <alignment vertical="center"/>
      <protection locked="0"/>
    </xf>
    <xf numFmtId="0" fontId="12" fillId="0" borderId="35" xfId="61" applyFont="1" applyBorder="1" applyAlignment="1">
      <alignment horizontal="right" vertical="center" shrinkToFit="1"/>
      <protection/>
    </xf>
    <xf numFmtId="182" fontId="2" fillId="0" borderId="36" xfId="61" applyNumberFormat="1" applyFont="1" applyBorder="1" applyAlignment="1" applyProtection="1">
      <alignment horizontal="right" vertical="center"/>
      <protection locked="0"/>
    </xf>
    <xf numFmtId="196" fontId="2" fillId="0" borderId="37" xfId="61" applyNumberFormat="1" applyFont="1" applyBorder="1" applyAlignment="1">
      <alignment horizontal="right" vertical="center"/>
      <protection/>
    </xf>
    <xf numFmtId="182" fontId="2" fillId="0" borderId="38" xfId="61" applyNumberFormat="1" applyFont="1" applyBorder="1" applyAlignment="1" applyProtection="1">
      <alignment horizontal="right" vertical="center"/>
      <protection locked="0"/>
    </xf>
    <xf numFmtId="182" fontId="2" fillId="0" borderId="39" xfId="61" applyNumberFormat="1" applyFont="1" applyBorder="1" applyAlignment="1" applyProtection="1">
      <alignment horizontal="right" vertical="center"/>
      <protection locked="0"/>
    </xf>
    <xf numFmtId="196" fontId="2" fillId="0" borderId="40" xfId="61" applyNumberFormat="1" applyFont="1" applyBorder="1" applyAlignment="1">
      <alignment horizontal="right" vertical="center"/>
      <protection/>
    </xf>
    <xf numFmtId="196" fontId="2" fillId="0" borderId="41" xfId="61" applyNumberFormat="1" applyFont="1" applyBorder="1" applyAlignment="1">
      <alignment horizontal="right" vertical="center"/>
      <protection/>
    </xf>
    <xf numFmtId="182" fontId="2" fillId="0" borderId="42" xfId="61" applyNumberFormat="1" applyFont="1" applyBorder="1" applyAlignment="1" applyProtection="1" quotePrefix="1">
      <alignment horizontal="right" vertical="center"/>
      <protection locked="0"/>
    </xf>
    <xf numFmtId="196" fontId="2" fillId="0" borderId="43" xfId="61" applyNumberFormat="1" applyBorder="1">
      <alignment vertical="center"/>
      <protection/>
    </xf>
    <xf numFmtId="0" fontId="12" fillId="0" borderId="44" xfId="61" applyFont="1" applyBorder="1" applyAlignment="1">
      <alignment horizontal="left" vertical="center" wrapText="1"/>
      <protection/>
    </xf>
    <xf numFmtId="182" fontId="2" fillId="0" borderId="45" xfId="61" applyNumberFormat="1" applyFont="1" applyBorder="1" applyAlignment="1">
      <alignment horizontal="right" vertical="center"/>
      <protection/>
    </xf>
    <xf numFmtId="196" fontId="2" fillId="0" borderId="46" xfId="61" applyNumberFormat="1" applyFont="1" applyBorder="1" applyAlignment="1">
      <alignment horizontal="right" vertical="center"/>
      <protection/>
    </xf>
    <xf numFmtId="182" fontId="2" fillId="0" borderId="47" xfId="61" applyNumberFormat="1" applyFont="1" applyBorder="1" applyAlignment="1">
      <alignment horizontal="right" vertical="center"/>
      <protection/>
    </xf>
    <xf numFmtId="182" fontId="2" fillId="0" borderId="48" xfId="61" applyNumberFormat="1" applyFont="1" applyBorder="1" applyAlignment="1">
      <alignment horizontal="right" vertical="center"/>
      <protection/>
    </xf>
    <xf numFmtId="196" fontId="2" fillId="0" borderId="49" xfId="61" applyNumberFormat="1" applyFont="1" applyBorder="1" applyAlignment="1">
      <alignment horizontal="right" vertical="center"/>
      <protection/>
    </xf>
    <xf numFmtId="196" fontId="2" fillId="0" borderId="50" xfId="61" applyNumberFormat="1" applyFont="1" applyBorder="1" applyAlignment="1">
      <alignment horizontal="right" vertical="center"/>
      <protection/>
    </xf>
    <xf numFmtId="182" fontId="2" fillId="0" borderId="0" xfId="61" applyNumberFormat="1" applyFont="1" applyBorder="1" applyAlignment="1" quotePrefix="1">
      <alignment horizontal="right" vertical="center"/>
      <protection/>
    </xf>
    <xf numFmtId="0" fontId="2" fillId="0" borderId="0" xfId="61" applyFont="1" applyBorder="1" applyAlignment="1">
      <alignment horizontal="right" vertical="center"/>
      <protection/>
    </xf>
    <xf numFmtId="0" fontId="12" fillId="0" borderId="51" xfId="61" applyFont="1" applyBorder="1" applyAlignment="1">
      <alignment horizontal="right" vertical="center" shrinkToFit="1"/>
      <protection/>
    </xf>
    <xf numFmtId="182" fontId="2" fillId="0" borderId="52" xfId="61" applyNumberFormat="1" applyFont="1" applyBorder="1" applyAlignment="1" applyProtection="1">
      <alignment horizontal="right" vertical="center"/>
      <protection locked="0"/>
    </xf>
    <xf numFmtId="196" fontId="2" fillId="0" borderId="53" xfId="61" applyNumberFormat="1" applyFont="1" applyBorder="1" applyAlignment="1">
      <alignment horizontal="right" vertical="center"/>
      <protection/>
    </xf>
    <xf numFmtId="182" fontId="2" fillId="0" borderId="54" xfId="61" applyNumberFormat="1" applyFont="1" applyBorder="1" applyAlignment="1" applyProtection="1">
      <alignment horizontal="right" vertical="center"/>
      <protection locked="0"/>
    </xf>
    <xf numFmtId="182" fontId="2" fillId="0" borderId="55" xfId="61" applyNumberFormat="1" applyFont="1" applyBorder="1" applyAlignment="1" applyProtection="1">
      <alignment horizontal="right" vertical="center"/>
      <protection locked="0"/>
    </xf>
    <xf numFmtId="196" fontId="2" fillId="0" borderId="56" xfId="61" applyNumberFormat="1" applyFont="1" applyBorder="1" applyAlignment="1">
      <alignment horizontal="right" vertical="center"/>
      <protection/>
    </xf>
    <xf numFmtId="196" fontId="2" fillId="0" borderId="34" xfId="61" applyNumberFormat="1" applyFont="1" applyBorder="1" applyAlignment="1">
      <alignment horizontal="right" vertical="center"/>
      <protection/>
    </xf>
    <xf numFmtId="0" fontId="12" fillId="0" borderId="57" xfId="61" applyFont="1" applyBorder="1" applyAlignment="1">
      <alignment horizontal="right" vertical="center" shrinkToFit="1"/>
      <protection/>
    </xf>
    <xf numFmtId="182" fontId="2" fillId="0" borderId="58" xfId="61" applyNumberFormat="1" applyFont="1" applyBorder="1" applyAlignment="1" applyProtection="1">
      <alignment horizontal="right" vertical="center"/>
      <protection locked="0"/>
    </xf>
    <xf numFmtId="196" fontId="2" fillId="0" borderId="59" xfId="61" applyNumberFormat="1" applyFont="1" applyBorder="1" applyAlignment="1">
      <alignment horizontal="right" vertical="center"/>
      <protection/>
    </xf>
    <xf numFmtId="182" fontId="2" fillId="0" borderId="60" xfId="61" applyNumberFormat="1" applyFont="1" applyBorder="1" applyAlignment="1" applyProtection="1">
      <alignment horizontal="right" vertical="center"/>
      <protection locked="0"/>
    </xf>
    <xf numFmtId="196" fontId="2" fillId="0" borderId="61" xfId="61" applyNumberFormat="1" applyFont="1" applyBorder="1" applyAlignment="1">
      <alignment horizontal="right" vertical="center"/>
      <protection/>
    </xf>
    <xf numFmtId="182" fontId="2" fillId="0" borderId="62" xfId="61" applyNumberFormat="1" applyFont="1" applyBorder="1" applyAlignment="1" applyProtection="1">
      <alignment horizontal="right" vertical="center"/>
      <protection locked="0"/>
    </xf>
    <xf numFmtId="196" fontId="2" fillId="0" borderId="21" xfId="61" applyNumberFormat="1" applyFont="1" applyBorder="1" applyAlignment="1">
      <alignment horizontal="right" vertical="center"/>
      <protection/>
    </xf>
    <xf numFmtId="0" fontId="2" fillId="0" borderId="0" xfId="61" applyFont="1">
      <alignment vertical="center"/>
      <protection/>
    </xf>
    <xf numFmtId="0" fontId="12" fillId="0" borderId="28" xfId="61" applyFont="1" applyBorder="1" applyAlignment="1">
      <alignment horizontal="left" vertical="center" wrapText="1"/>
      <protection/>
    </xf>
    <xf numFmtId="182" fontId="2" fillId="0" borderId="0" xfId="61" applyNumberFormat="1" applyFont="1" applyBorder="1" applyAlignment="1">
      <alignment horizontal="right" vertical="center"/>
      <protection/>
    </xf>
    <xf numFmtId="182" fontId="2" fillId="0" borderId="31" xfId="61" applyNumberFormat="1" applyFont="1" applyBorder="1" applyAlignment="1">
      <alignment horizontal="right" vertical="center"/>
      <protection/>
    </xf>
    <xf numFmtId="183" fontId="2" fillId="0" borderId="0" xfId="61" applyNumberFormat="1" applyFont="1" applyBorder="1" applyAlignment="1">
      <alignment horizontal="right" vertical="center"/>
      <protection/>
    </xf>
    <xf numFmtId="196" fontId="2" fillId="0" borderId="63" xfId="61" applyNumberFormat="1" applyFont="1" applyBorder="1" applyAlignment="1">
      <alignment horizontal="right" vertical="center"/>
      <protection/>
    </xf>
    <xf numFmtId="182" fontId="2" fillId="0" borderId="26" xfId="61" applyNumberFormat="1" applyFont="1" applyBorder="1" applyAlignment="1">
      <alignment horizontal="right" vertical="center"/>
      <protection/>
    </xf>
    <xf numFmtId="196" fontId="2" fillId="0" borderId="64" xfId="61" applyNumberFormat="1" applyFont="1" applyBorder="1" applyAlignment="1">
      <alignment horizontal="right" vertical="center"/>
      <protection/>
    </xf>
    <xf numFmtId="0" fontId="12" fillId="0" borderId="65" xfId="61" applyFont="1" applyBorder="1" applyAlignment="1">
      <alignment horizontal="right" vertical="center" shrinkToFit="1"/>
      <protection/>
    </xf>
    <xf numFmtId="182" fontId="2" fillId="0" borderId="66" xfId="61" applyNumberFormat="1" applyFont="1" applyBorder="1" applyAlignment="1" applyProtection="1">
      <alignment horizontal="right" vertical="center"/>
      <protection locked="0"/>
    </xf>
    <xf numFmtId="196" fontId="2" fillId="0" borderId="18" xfId="61" applyNumberFormat="1" applyFont="1" applyBorder="1" applyAlignment="1">
      <alignment horizontal="right" vertical="center"/>
      <protection/>
    </xf>
    <xf numFmtId="182" fontId="2" fillId="0" borderId="67" xfId="61" applyNumberFormat="1" applyFont="1" applyBorder="1" applyAlignment="1" applyProtection="1">
      <alignment horizontal="right" vertical="center"/>
      <protection locked="0"/>
    </xf>
    <xf numFmtId="196" fontId="2" fillId="0" borderId="68" xfId="61" applyNumberFormat="1" applyFont="1" applyBorder="1" applyAlignment="1">
      <alignment horizontal="right" vertical="center"/>
      <protection/>
    </xf>
    <xf numFmtId="0" fontId="2" fillId="0" borderId="0" xfId="61" applyBorder="1">
      <alignment vertical="center"/>
      <protection/>
    </xf>
    <xf numFmtId="0" fontId="12" fillId="0" borderId="0" xfId="61" applyFont="1" applyBorder="1" applyAlignment="1">
      <alignment vertical="center"/>
      <protection/>
    </xf>
    <xf numFmtId="0" fontId="12" fillId="0" borderId="0" xfId="61" applyFont="1" applyAlignment="1">
      <alignment vertical="center"/>
      <protection/>
    </xf>
    <xf numFmtId="0" fontId="13" fillId="0" borderId="0" xfId="61" applyFont="1" applyBorder="1" applyAlignment="1">
      <alignment vertical="center"/>
      <protection/>
    </xf>
    <xf numFmtId="0" fontId="14" fillId="0" borderId="0" xfId="61" applyFont="1" applyBorder="1" applyAlignment="1">
      <alignment horizontal="center" vertical="center" wrapText="1"/>
      <protection/>
    </xf>
    <xf numFmtId="0" fontId="2" fillId="0" borderId="0" xfId="61" applyFont="1" applyBorder="1" applyAlignment="1">
      <alignment vertical="center"/>
      <protection/>
    </xf>
    <xf numFmtId="49" fontId="12" fillId="0" borderId="0" xfId="61" applyNumberFormat="1" applyFont="1" applyBorder="1" applyAlignment="1">
      <alignment horizontal="right" vertical="center" indent="1"/>
      <protection/>
    </xf>
    <xf numFmtId="0" fontId="12" fillId="0" borderId="0" xfId="61" applyFont="1" applyBorder="1" applyAlignment="1">
      <alignment horizontal="right" vertical="center"/>
      <protection/>
    </xf>
    <xf numFmtId="49" fontId="12" fillId="0" borderId="0" xfId="61" applyNumberFormat="1" applyFont="1" applyBorder="1" applyAlignment="1">
      <alignment horizontal="center" vertical="center" wrapText="1"/>
      <protection/>
    </xf>
    <xf numFmtId="0" fontId="2" fillId="0" borderId="0" xfId="61" applyBorder="1" applyAlignment="1">
      <alignment horizontal="center" vertical="center"/>
      <protection/>
    </xf>
    <xf numFmtId="0" fontId="15" fillId="0" borderId="0" xfId="61" applyFont="1" applyBorder="1" applyAlignment="1">
      <alignment horizontal="right" vertical="center" shrinkToFit="1"/>
      <protection/>
    </xf>
    <xf numFmtId="182" fontId="13" fillId="0" borderId="0" xfId="61" applyNumberFormat="1" applyFont="1" applyBorder="1" applyProtection="1">
      <alignment vertical="center"/>
      <protection/>
    </xf>
    <xf numFmtId="183" fontId="13" fillId="0" borderId="0" xfId="61" applyNumberFormat="1" applyFont="1" applyBorder="1" applyAlignment="1">
      <alignment horizontal="right" vertical="center"/>
      <protection/>
    </xf>
    <xf numFmtId="0" fontId="12" fillId="0" borderId="0" xfId="61" applyFont="1" applyAlignment="1">
      <alignment horizontal="right" vertical="center"/>
      <protection/>
    </xf>
    <xf numFmtId="193" fontId="12" fillId="0" borderId="0" xfId="49" applyNumberFormat="1" applyFont="1" applyBorder="1" applyAlignment="1" applyProtection="1">
      <alignment horizontal="right" vertical="center" indent="1"/>
      <protection locked="0"/>
    </xf>
    <xf numFmtId="194" fontId="12" fillId="0" borderId="0" xfId="61" applyNumberFormat="1" applyFont="1" applyAlignment="1">
      <alignment horizontal="right" vertical="center"/>
      <protection/>
    </xf>
    <xf numFmtId="183" fontId="13" fillId="0" borderId="0" xfId="61" applyNumberFormat="1" applyFont="1" applyBorder="1">
      <alignment vertical="center"/>
      <protection/>
    </xf>
    <xf numFmtId="194" fontId="12" fillId="0" borderId="0" xfId="61" applyNumberFormat="1" applyFont="1" applyBorder="1" applyAlignment="1">
      <alignment horizontal="right" vertical="center"/>
      <protection/>
    </xf>
    <xf numFmtId="0" fontId="12" fillId="0" borderId="45" xfId="61" applyFont="1" applyBorder="1" applyAlignment="1">
      <alignment horizontal="right" vertical="center"/>
      <protection/>
    </xf>
    <xf numFmtId="193" fontId="12" fillId="0" borderId="45" xfId="49" applyNumberFormat="1" applyFont="1" applyBorder="1" applyAlignment="1">
      <alignment horizontal="right" vertical="center" indent="1"/>
    </xf>
    <xf numFmtId="194" fontId="12" fillId="0" borderId="45" xfId="61" applyNumberFormat="1" applyFont="1" applyBorder="1" applyAlignment="1">
      <alignment horizontal="right" vertical="center"/>
      <protection/>
    </xf>
    <xf numFmtId="192" fontId="12" fillId="0" borderId="45" xfId="61" applyNumberFormat="1" applyFont="1" applyBorder="1" applyAlignment="1" applyProtection="1">
      <alignment horizontal="center" vertical="center"/>
      <protection locked="0"/>
    </xf>
    <xf numFmtId="0" fontId="11" fillId="0" borderId="0" xfId="61" applyFont="1" applyBorder="1" applyAlignment="1">
      <alignment horizontal="right" vertical="center" shrinkToFit="1"/>
      <protection/>
    </xf>
    <xf numFmtId="182" fontId="2" fillId="0" borderId="0" xfId="61" applyNumberFormat="1" applyFont="1" applyBorder="1">
      <alignment vertical="center"/>
      <protection/>
    </xf>
    <xf numFmtId="193" fontId="12" fillId="0" borderId="0" xfId="49" applyNumberFormat="1" applyFont="1" applyBorder="1" applyAlignment="1">
      <alignment horizontal="right" vertical="center" indent="1"/>
    </xf>
    <xf numFmtId="191" fontId="12" fillId="0" borderId="0" xfId="61" applyNumberFormat="1" applyFont="1" applyBorder="1" applyAlignment="1">
      <alignment horizontal="center" vertical="center"/>
      <protection/>
    </xf>
    <xf numFmtId="192" fontId="12" fillId="0" borderId="0" xfId="61" applyNumberFormat="1" applyFont="1" applyBorder="1" applyAlignment="1">
      <alignment horizontal="center" vertical="center"/>
      <protection/>
    </xf>
    <xf numFmtId="0" fontId="12" fillId="0" borderId="0" xfId="61" applyFont="1">
      <alignment vertical="center"/>
      <protection/>
    </xf>
    <xf numFmtId="0" fontId="11" fillId="0" borderId="37" xfId="61" applyFont="1" applyBorder="1" applyAlignment="1">
      <alignment horizontal="center" vertical="center" wrapText="1"/>
      <protection/>
    </xf>
    <xf numFmtId="0" fontId="10" fillId="0" borderId="31" xfId="61" applyFont="1" applyBorder="1" applyAlignment="1">
      <alignment horizontal="center" vertical="center" wrapText="1"/>
      <protection/>
    </xf>
    <xf numFmtId="0" fontId="11" fillId="0" borderId="40" xfId="61" applyFont="1" applyBorder="1" applyAlignment="1">
      <alignment horizontal="center" vertical="center" wrapText="1"/>
      <protection/>
    </xf>
    <xf numFmtId="0" fontId="10" fillId="0" borderId="30" xfId="61" applyFont="1" applyBorder="1" applyAlignment="1">
      <alignment horizontal="center" vertical="center" wrapText="1"/>
      <protection/>
    </xf>
    <xf numFmtId="0" fontId="11" fillId="0" borderId="27" xfId="61" applyFont="1" applyBorder="1" applyAlignment="1">
      <alignment horizontal="center" vertical="center" wrapText="1"/>
      <protection/>
    </xf>
    <xf numFmtId="0" fontId="11" fillId="0" borderId="28" xfId="61" applyFont="1" applyBorder="1" applyAlignment="1">
      <alignment horizontal="right" vertical="center" shrinkToFit="1"/>
      <protection/>
    </xf>
    <xf numFmtId="185" fontId="2" fillId="0" borderId="0" xfId="61" applyNumberFormat="1" applyFont="1" applyBorder="1" applyAlignment="1" applyProtection="1">
      <alignment horizontal="right" vertical="center"/>
      <protection locked="0"/>
    </xf>
    <xf numFmtId="185" fontId="2" fillId="0" borderId="30" xfId="61" applyNumberFormat="1" applyFont="1" applyBorder="1" applyAlignment="1" applyProtection="1">
      <alignment horizontal="right" vertical="center"/>
      <protection locked="0"/>
    </xf>
    <xf numFmtId="185" fontId="2" fillId="0" borderId="31" xfId="61" applyNumberFormat="1" applyFont="1" applyBorder="1" applyAlignment="1" applyProtection="1">
      <alignment horizontal="right" vertical="center"/>
      <protection locked="0"/>
    </xf>
    <xf numFmtId="185" fontId="2" fillId="0" borderId="26" xfId="61" applyNumberFormat="1" applyFont="1" applyBorder="1" applyAlignment="1" applyProtection="1">
      <alignment horizontal="right" vertical="center"/>
      <protection locked="0"/>
    </xf>
    <xf numFmtId="0" fontId="11" fillId="0" borderId="69" xfId="61" applyFont="1" applyBorder="1" applyAlignment="1">
      <alignment horizontal="right" vertical="center" shrinkToFit="1"/>
      <protection/>
    </xf>
    <xf numFmtId="182" fontId="2" fillId="0" borderId="70" xfId="61" applyNumberFormat="1" applyFont="1" applyBorder="1" applyAlignment="1" applyProtection="1">
      <alignment horizontal="right" vertical="center"/>
      <protection locked="0"/>
    </xf>
    <xf numFmtId="196" fontId="2" fillId="0" borderId="71" xfId="61" applyNumberFormat="1" applyFont="1" applyBorder="1" applyAlignment="1">
      <alignment horizontal="right" vertical="center"/>
      <protection/>
    </xf>
    <xf numFmtId="182" fontId="2" fillId="0" borderId="72" xfId="61" applyNumberFormat="1" applyFont="1" applyBorder="1" applyAlignment="1" applyProtection="1">
      <alignment horizontal="right" vertical="center"/>
      <protection locked="0"/>
    </xf>
    <xf numFmtId="182" fontId="2" fillId="0" borderId="73" xfId="61" applyNumberFormat="1" applyFont="1" applyBorder="1" applyAlignment="1" applyProtection="1">
      <alignment horizontal="right" vertical="center"/>
      <protection locked="0"/>
    </xf>
    <xf numFmtId="196" fontId="2" fillId="0" borderId="74" xfId="61" applyNumberFormat="1" applyFont="1" applyBorder="1" applyAlignment="1">
      <alignment horizontal="right" vertical="center"/>
      <protection/>
    </xf>
    <xf numFmtId="196" fontId="2" fillId="0" borderId="75" xfId="61" applyNumberFormat="1" applyFont="1" applyBorder="1" applyAlignment="1">
      <alignment horizontal="right" vertical="center"/>
      <protection/>
    </xf>
    <xf numFmtId="182" fontId="2" fillId="0" borderId="11" xfId="61" applyNumberFormat="1" applyFont="1" applyBorder="1" applyAlignment="1" applyProtection="1" quotePrefix="1">
      <alignment horizontal="right" vertical="center"/>
      <protection locked="0"/>
    </xf>
    <xf numFmtId="0" fontId="2" fillId="0" borderId="11" xfId="61" applyBorder="1">
      <alignment vertical="center"/>
      <protection/>
    </xf>
    <xf numFmtId="182" fontId="2" fillId="0" borderId="20" xfId="61" applyNumberFormat="1" applyFont="1" applyBorder="1" applyAlignment="1" applyProtection="1">
      <alignment horizontal="right" vertical="center"/>
      <protection locked="0"/>
    </xf>
    <xf numFmtId="196" fontId="2" fillId="0" borderId="43" xfId="61" applyNumberFormat="1" applyFont="1" applyBorder="1" applyAlignment="1">
      <alignment horizontal="right" vertical="center"/>
      <protection/>
    </xf>
    <xf numFmtId="196" fontId="2" fillId="0" borderId="76" xfId="61" applyNumberFormat="1" applyFont="1" applyBorder="1" applyAlignment="1">
      <alignment horizontal="right" vertical="center"/>
      <protection/>
    </xf>
    <xf numFmtId="190" fontId="2" fillId="0" borderId="0" xfId="61" applyNumberFormat="1" applyFont="1" applyBorder="1" applyAlignment="1">
      <alignment horizontal="right" vertical="center"/>
      <protection/>
    </xf>
    <xf numFmtId="196" fontId="2" fillId="0" borderId="0" xfId="61" applyNumberFormat="1" applyFont="1" applyBorder="1" applyAlignment="1">
      <alignment horizontal="right" vertical="center"/>
      <protection/>
    </xf>
    <xf numFmtId="183" fontId="2" fillId="0" borderId="26" xfId="61" applyNumberFormat="1" applyFont="1" applyBorder="1" applyAlignment="1">
      <alignment horizontal="right" vertical="center"/>
      <protection/>
    </xf>
    <xf numFmtId="0" fontId="11" fillId="0" borderId="16" xfId="61" applyFont="1" applyBorder="1" applyAlignment="1">
      <alignment horizontal="right" vertical="center" shrinkToFit="1"/>
      <protection/>
    </xf>
    <xf numFmtId="182" fontId="2" fillId="0" borderId="17" xfId="61" applyNumberFormat="1" applyFont="1" applyBorder="1" applyAlignment="1" applyProtection="1">
      <alignment horizontal="right" vertical="center"/>
      <protection locked="0"/>
    </xf>
    <xf numFmtId="196" fontId="2" fillId="0" borderId="77" xfId="61" applyNumberFormat="1" applyFont="1" applyBorder="1" applyAlignment="1">
      <alignment horizontal="right" vertical="center"/>
      <protection/>
    </xf>
    <xf numFmtId="182" fontId="2" fillId="0" borderId="19" xfId="61" applyNumberFormat="1" applyFont="1" applyBorder="1" applyAlignment="1" applyProtection="1">
      <alignment horizontal="right" vertical="center"/>
      <protection locked="0"/>
    </xf>
    <xf numFmtId="196" fontId="2" fillId="0" borderId="17" xfId="61" applyNumberFormat="1" applyFont="1" applyBorder="1" applyAlignment="1">
      <alignment horizontal="right" vertical="center"/>
      <protection/>
    </xf>
    <xf numFmtId="191" fontId="16" fillId="0" borderId="0" xfId="61" applyNumberFormat="1" applyFont="1" applyBorder="1" applyAlignment="1">
      <alignment horizontal="center" vertical="center"/>
      <protection/>
    </xf>
    <xf numFmtId="49" fontId="16" fillId="0" borderId="0" xfId="61" applyNumberFormat="1" applyFont="1" applyBorder="1" applyAlignment="1">
      <alignment horizontal="center" vertical="center"/>
      <protection/>
    </xf>
    <xf numFmtId="191" fontId="16" fillId="0" borderId="0" xfId="61" applyNumberFormat="1" applyFont="1" applyAlignment="1">
      <alignment horizontal="center" vertical="center"/>
      <protection/>
    </xf>
    <xf numFmtId="0" fontId="17" fillId="0" borderId="0" xfId="61" applyFont="1">
      <alignment vertical="center"/>
      <protection/>
    </xf>
    <xf numFmtId="0" fontId="8" fillId="0" borderId="0" xfId="61" applyFont="1" applyAlignment="1">
      <alignment vertical="center"/>
      <protection/>
    </xf>
    <xf numFmtId="0" fontId="18" fillId="0" borderId="0" xfId="61" applyFont="1">
      <alignment vertical="center"/>
      <protection/>
    </xf>
    <xf numFmtId="0" fontId="9" fillId="0" borderId="0" xfId="61" applyFont="1">
      <alignment vertical="center"/>
      <protection/>
    </xf>
    <xf numFmtId="0" fontId="2" fillId="0" borderId="15" xfId="61" applyFont="1" applyBorder="1" applyAlignment="1">
      <alignment vertical="center"/>
      <protection/>
    </xf>
    <xf numFmtId="0" fontId="2" fillId="0" borderId="14" xfId="61" applyFont="1" applyBorder="1">
      <alignment vertical="center"/>
      <protection/>
    </xf>
    <xf numFmtId="0" fontId="9" fillId="0" borderId="15" xfId="61" applyFont="1" applyBorder="1" applyAlignment="1">
      <alignment horizontal="centerContinuous" vertical="center"/>
      <protection/>
    </xf>
    <xf numFmtId="0" fontId="2" fillId="0" borderId="22" xfId="61" applyFont="1" applyBorder="1" applyAlignment="1">
      <alignment vertical="center" wrapText="1"/>
      <protection/>
    </xf>
    <xf numFmtId="0" fontId="9" fillId="0" borderId="78" xfId="61" applyFont="1" applyBorder="1" applyAlignment="1">
      <alignment vertical="center" wrapText="1"/>
      <protection/>
    </xf>
    <xf numFmtId="0" fontId="9" fillId="0" borderId="17" xfId="61" applyFont="1" applyBorder="1" applyAlignment="1">
      <alignment horizontal="center" vertical="center" wrapText="1"/>
      <protection/>
    </xf>
    <xf numFmtId="0" fontId="19" fillId="0" borderId="18" xfId="61" applyFont="1" applyBorder="1" applyAlignment="1">
      <alignment horizontal="center" vertical="center" wrapText="1"/>
      <protection/>
    </xf>
    <xf numFmtId="0" fontId="9" fillId="0" borderId="19" xfId="61" applyFont="1" applyBorder="1" applyAlignment="1">
      <alignment horizontal="center" vertical="center" wrapText="1"/>
      <protection/>
    </xf>
    <xf numFmtId="0" fontId="19" fillId="0" borderId="21" xfId="61" applyFont="1" applyBorder="1" applyAlignment="1">
      <alignment horizontal="center" vertical="center" wrapText="1"/>
      <protection/>
    </xf>
    <xf numFmtId="0" fontId="9" fillId="0" borderId="79" xfId="61" applyFont="1" applyBorder="1" applyAlignment="1">
      <alignment horizontal="center" vertical="center" wrapText="1"/>
      <protection/>
    </xf>
    <xf numFmtId="0" fontId="12" fillId="0" borderId="80" xfId="61" applyFont="1" applyBorder="1" applyAlignment="1">
      <alignment horizontal="right" vertical="center" shrinkToFit="1"/>
      <protection/>
    </xf>
    <xf numFmtId="182" fontId="9" fillId="0" borderId="0" xfId="61" applyNumberFormat="1" applyFont="1" applyBorder="1" applyAlignment="1" applyProtection="1">
      <alignment horizontal="right" vertical="center"/>
      <protection locked="0"/>
    </xf>
    <xf numFmtId="196" fontId="9" fillId="0" borderId="29" xfId="61" applyNumberFormat="1" applyFont="1" applyBorder="1" applyAlignment="1">
      <alignment horizontal="right" vertical="center"/>
      <protection/>
    </xf>
    <xf numFmtId="182" fontId="9" fillId="0" borderId="31" xfId="61" applyNumberFormat="1" applyFont="1" applyBorder="1" applyAlignment="1" applyProtection="1">
      <alignment horizontal="right" vertical="center"/>
      <protection locked="0"/>
    </xf>
    <xf numFmtId="196" fontId="9" fillId="0" borderId="32" xfId="61" applyNumberFormat="1" applyFont="1" applyBorder="1" applyAlignment="1">
      <alignment horizontal="right" vertical="center"/>
      <protection/>
    </xf>
    <xf numFmtId="196" fontId="9" fillId="0" borderId="63" xfId="61" applyNumberFormat="1" applyFont="1" applyBorder="1" applyAlignment="1">
      <alignment horizontal="right" vertical="center"/>
      <protection/>
    </xf>
    <xf numFmtId="182" fontId="9" fillId="0" borderId="81" xfId="61" applyNumberFormat="1" applyFont="1" applyBorder="1" applyAlignment="1" applyProtection="1">
      <alignment horizontal="right" vertical="center"/>
      <protection locked="0"/>
    </xf>
    <xf numFmtId="0" fontId="12" fillId="0" borderId="80" xfId="61" applyFont="1" applyFill="1" applyBorder="1" applyAlignment="1">
      <alignment horizontal="right" vertical="center" shrinkToFit="1"/>
      <protection/>
    </xf>
    <xf numFmtId="182" fontId="9" fillId="0" borderId="0" xfId="61" applyNumberFormat="1" applyFont="1">
      <alignment vertical="center"/>
      <protection/>
    </xf>
    <xf numFmtId="0" fontId="12" fillId="0" borderId="82" xfId="61" applyFont="1" applyFill="1" applyBorder="1" applyAlignment="1">
      <alignment horizontal="right" vertical="center" shrinkToFit="1"/>
      <protection/>
    </xf>
    <xf numFmtId="182" fontId="9" fillId="0" borderId="36" xfId="61" applyNumberFormat="1" applyFont="1" applyBorder="1" applyAlignment="1" applyProtection="1">
      <alignment horizontal="right" vertical="center"/>
      <protection locked="0"/>
    </xf>
    <xf numFmtId="196" fontId="9" fillId="0" borderId="37" xfId="61" applyNumberFormat="1" applyFont="1" applyBorder="1" applyAlignment="1">
      <alignment horizontal="right" vertical="center"/>
      <protection/>
    </xf>
    <xf numFmtId="182" fontId="9" fillId="0" borderId="39" xfId="61" applyNumberFormat="1" applyFont="1" applyBorder="1" applyAlignment="1" applyProtection="1">
      <alignment horizontal="right" vertical="center"/>
      <protection locked="0"/>
    </xf>
    <xf numFmtId="196" fontId="9" fillId="0" borderId="40" xfId="61" applyNumberFormat="1" applyFont="1" applyBorder="1" applyAlignment="1">
      <alignment horizontal="right" vertical="center"/>
      <protection/>
    </xf>
    <xf numFmtId="196" fontId="9" fillId="0" borderId="83" xfId="61" applyNumberFormat="1" applyFont="1" applyBorder="1" applyAlignment="1">
      <alignment horizontal="right" vertical="center"/>
      <protection/>
    </xf>
    <xf numFmtId="182" fontId="9" fillId="0" borderId="84" xfId="61" applyNumberFormat="1" applyFont="1" applyBorder="1" applyAlignment="1" applyProtection="1">
      <alignment horizontal="right" vertical="center"/>
      <protection locked="0"/>
    </xf>
    <xf numFmtId="0" fontId="12" fillId="0" borderId="85" xfId="61" applyFont="1" applyFill="1" applyBorder="1" applyAlignment="1">
      <alignment horizontal="right" vertical="center" shrinkToFit="1"/>
      <protection/>
    </xf>
    <xf numFmtId="182" fontId="9" fillId="0" borderId="33" xfId="61" applyNumberFormat="1" applyFont="1" applyBorder="1" applyAlignment="1" applyProtection="1">
      <alignment horizontal="right" vertical="center"/>
      <protection locked="0"/>
    </xf>
    <xf numFmtId="196" fontId="9" fillId="0" borderId="53" xfId="61" applyNumberFormat="1" applyFont="1" applyBorder="1" applyAlignment="1">
      <alignment horizontal="right" vertical="center"/>
      <protection/>
    </xf>
    <xf numFmtId="182" fontId="9" fillId="0" borderId="55" xfId="61" applyNumberFormat="1" applyFont="1" applyBorder="1" applyAlignment="1" applyProtection="1">
      <alignment horizontal="right" vertical="center"/>
      <protection locked="0"/>
    </xf>
    <xf numFmtId="196" fontId="9" fillId="0" borderId="56" xfId="61" applyNumberFormat="1" applyFont="1" applyBorder="1" applyAlignment="1">
      <alignment horizontal="right" vertical="center"/>
      <protection/>
    </xf>
    <xf numFmtId="196" fontId="9" fillId="0" borderId="64" xfId="61" applyNumberFormat="1" applyFont="1" applyBorder="1" applyAlignment="1">
      <alignment horizontal="right" vertical="center"/>
      <protection/>
    </xf>
    <xf numFmtId="182" fontId="9" fillId="0" borderId="86" xfId="61" applyNumberFormat="1" applyFont="1" applyBorder="1" applyAlignment="1" applyProtection="1">
      <alignment horizontal="right" vertical="center"/>
      <protection locked="0"/>
    </xf>
    <xf numFmtId="182" fontId="9" fillId="0" borderId="26" xfId="61" applyNumberFormat="1" applyFont="1" applyBorder="1" applyAlignment="1" applyProtection="1">
      <alignment horizontal="right" vertical="center"/>
      <protection locked="0"/>
    </xf>
    <xf numFmtId="0" fontId="12" fillId="0" borderId="87" xfId="61" applyFont="1" applyFill="1" applyBorder="1" applyAlignment="1">
      <alignment horizontal="right" vertical="center" shrinkToFit="1"/>
      <protection/>
    </xf>
    <xf numFmtId="182" fontId="9" fillId="0" borderId="45" xfId="61" applyNumberFormat="1" applyFont="1" applyBorder="1" applyAlignment="1" applyProtection="1">
      <alignment horizontal="right" vertical="center"/>
      <protection locked="0"/>
    </xf>
    <xf numFmtId="196" fontId="9" fillId="0" borderId="46" xfId="61" applyNumberFormat="1" applyFont="1" applyBorder="1" applyAlignment="1">
      <alignment horizontal="right" vertical="center"/>
      <protection/>
    </xf>
    <xf numFmtId="182" fontId="9" fillId="0" borderId="48" xfId="61" applyNumberFormat="1" applyFont="1" applyBorder="1" applyAlignment="1" applyProtection="1">
      <alignment horizontal="right" vertical="center"/>
      <protection locked="0"/>
    </xf>
    <xf numFmtId="196" fontId="9" fillId="0" borderId="49" xfId="61" applyNumberFormat="1" applyFont="1" applyBorder="1" applyAlignment="1">
      <alignment horizontal="right" vertical="center"/>
      <protection/>
    </xf>
    <xf numFmtId="196" fontId="9" fillId="0" borderId="76" xfId="61" applyNumberFormat="1" applyFont="1" applyBorder="1" applyAlignment="1">
      <alignment horizontal="right" vertical="center"/>
      <protection/>
    </xf>
    <xf numFmtId="182" fontId="9" fillId="0" borderId="88" xfId="61" applyNumberFormat="1" applyFont="1" applyBorder="1" applyAlignment="1" applyProtection="1">
      <alignment horizontal="right" vertical="center"/>
      <protection locked="0"/>
    </xf>
    <xf numFmtId="186" fontId="9" fillId="0" borderId="0" xfId="61" applyNumberFormat="1" applyFont="1">
      <alignment vertical="center"/>
      <protection/>
    </xf>
    <xf numFmtId="182" fontId="9" fillId="0" borderId="52" xfId="61" applyNumberFormat="1" applyFont="1" applyBorder="1" applyAlignment="1" applyProtection="1">
      <alignment horizontal="right" vertical="center"/>
      <protection locked="0"/>
    </xf>
    <xf numFmtId="0" fontId="11" fillId="0" borderId="89" xfId="61" applyFont="1" applyBorder="1" applyAlignment="1">
      <alignment horizontal="center" vertical="center"/>
      <protection/>
    </xf>
    <xf numFmtId="0" fontId="11" fillId="0" borderId="90" xfId="61" applyFont="1" applyBorder="1" applyAlignment="1">
      <alignment horizontal="center" vertical="center"/>
      <protection/>
    </xf>
    <xf numFmtId="0" fontId="2" fillId="0" borderId="91" xfId="61" applyFont="1" applyBorder="1" applyAlignment="1">
      <alignment vertical="center"/>
      <protection/>
    </xf>
    <xf numFmtId="182" fontId="9" fillId="0" borderId="92" xfId="61" applyNumberFormat="1" applyFont="1" applyBorder="1" applyAlignment="1">
      <alignment horizontal="right" vertical="center"/>
      <protection/>
    </xf>
    <xf numFmtId="183" fontId="9" fillId="0" borderId="93" xfId="61" applyNumberFormat="1" applyFont="1" applyBorder="1" applyAlignment="1">
      <alignment horizontal="right" vertical="center"/>
      <protection/>
    </xf>
    <xf numFmtId="182" fontId="9" fillId="0" borderId="94" xfId="61" applyNumberFormat="1" applyFont="1" applyBorder="1" applyAlignment="1">
      <alignment horizontal="right" vertical="center"/>
      <protection/>
    </xf>
    <xf numFmtId="183" fontId="9" fillId="0" borderId="95" xfId="61" applyNumberFormat="1" applyFont="1" applyBorder="1" applyAlignment="1">
      <alignment horizontal="right" vertical="center"/>
      <protection/>
    </xf>
    <xf numFmtId="0" fontId="9" fillId="0" borderId="0" xfId="61" applyFont="1" applyFill="1" applyBorder="1" applyAlignment="1">
      <alignment horizontal="right" vertical="center" shrinkToFit="1"/>
      <protection/>
    </xf>
    <xf numFmtId="182" fontId="9" fillId="0" borderId="0" xfId="61" applyNumberFormat="1" applyFont="1" applyBorder="1" applyAlignment="1">
      <alignment horizontal="right" vertical="center"/>
      <protection/>
    </xf>
    <xf numFmtId="183" fontId="9" fillId="0" borderId="0" xfId="61" applyNumberFormat="1" applyFont="1" applyBorder="1" applyAlignment="1">
      <alignment horizontal="right" vertical="center"/>
      <protection/>
    </xf>
    <xf numFmtId="0" fontId="9" fillId="0" borderId="0" xfId="61" applyFont="1" applyBorder="1">
      <alignment vertical="center"/>
      <protection/>
    </xf>
    <xf numFmtId="0" fontId="2" fillId="0" borderId="14" xfId="61" applyFont="1" applyFill="1" applyBorder="1">
      <alignment vertical="center"/>
      <protection/>
    </xf>
    <xf numFmtId="0" fontId="9" fillId="0" borderId="78" xfId="61" applyFont="1" applyFill="1" applyBorder="1" applyAlignment="1">
      <alignment vertical="center" wrapText="1"/>
      <protection/>
    </xf>
    <xf numFmtId="185" fontId="9" fillId="0" borderId="45" xfId="61" applyNumberFormat="1" applyFont="1" applyBorder="1" applyAlignment="1" applyProtection="1">
      <alignment horizontal="right" vertical="center"/>
      <protection locked="0"/>
    </xf>
    <xf numFmtId="185" fontId="9" fillId="0" borderId="48" xfId="61" applyNumberFormat="1" applyFont="1" applyBorder="1" applyAlignment="1" applyProtection="1">
      <alignment horizontal="right" vertical="center"/>
      <protection locked="0"/>
    </xf>
    <xf numFmtId="185" fontId="9" fillId="0" borderId="88" xfId="61" applyNumberFormat="1" applyFont="1" applyBorder="1" applyAlignment="1" applyProtection="1">
      <alignment horizontal="right" vertical="center"/>
      <protection locked="0"/>
    </xf>
    <xf numFmtId="185" fontId="9" fillId="0" borderId="0" xfId="61" applyNumberFormat="1" applyFont="1" applyBorder="1" applyAlignment="1" applyProtection="1">
      <alignment horizontal="right" vertical="center"/>
      <protection locked="0"/>
    </xf>
    <xf numFmtId="185" fontId="9" fillId="0" borderId="31" xfId="61" applyNumberFormat="1" applyFont="1" applyBorder="1" applyAlignment="1" applyProtection="1">
      <alignment horizontal="right" vertical="center"/>
      <protection locked="0"/>
    </xf>
    <xf numFmtId="185" fontId="9" fillId="0" borderId="81" xfId="61" applyNumberFormat="1" applyFont="1" applyBorder="1" applyAlignment="1" applyProtection="1">
      <alignment horizontal="right" vertical="center"/>
      <protection locked="0"/>
    </xf>
    <xf numFmtId="185" fontId="9" fillId="0" borderId="36" xfId="61" applyNumberFormat="1" applyFont="1" applyBorder="1" applyAlignment="1" applyProtection="1">
      <alignment horizontal="right" vertical="center"/>
      <protection locked="0"/>
    </xf>
    <xf numFmtId="185" fontId="9" fillId="0" borderId="39" xfId="61" applyNumberFormat="1" applyFont="1" applyBorder="1" applyAlignment="1" applyProtection="1">
      <alignment horizontal="right" vertical="center"/>
      <protection locked="0"/>
    </xf>
    <xf numFmtId="185" fontId="9" fillId="0" borderId="84" xfId="61" applyNumberFormat="1" applyFont="1" applyBorder="1" applyAlignment="1" applyProtection="1">
      <alignment horizontal="right" vertical="center"/>
      <protection locked="0"/>
    </xf>
    <xf numFmtId="185" fontId="9" fillId="0" borderId="33" xfId="61" applyNumberFormat="1" applyFont="1" applyBorder="1" applyAlignment="1" applyProtection="1">
      <alignment horizontal="right" vertical="center"/>
      <protection locked="0"/>
    </xf>
    <xf numFmtId="185" fontId="9" fillId="0" borderId="55" xfId="61" applyNumberFormat="1" applyFont="1" applyBorder="1" applyAlignment="1" applyProtection="1">
      <alignment horizontal="right" vertical="center"/>
      <protection locked="0"/>
    </xf>
    <xf numFmtId="185" fontId="9" fillId="0" borderId="86" xfId="61" applyNumberFormat="1" applyFont="1" applyBorder="1" applyAlignment="1" applyProtection="1">
      <alignment horizontal="right" vertical="center"/>
      <protection locked="0"/>
    </xf>
    <xf numFmtId="0" fontId="12" fillId="0" borderId="96" xfId="61" applyFont="1" applyBorder="1" applyAlignment="1">
      <alignment horizontal="center" vertical="center" shrinkToFit="1"/>
      <protection/>
    </xf>
    <xf numFmtId="185" fontId="9" fillId="0" borderId="26" xfId="61" applyNumberFormat="1" applyFont="1" applyBorder="1" applyAlignment="1" applyProtection="1">
      <alignment horizontal="right" vertical="center"/>
      <protection locked="0"/>
    </xf>
    <xf numFmtId="0" fontId="12" fillId="0" borderId="89" xfId="61" applyFont="1" applyBorder="1" applyAlignment="1">
      <alignment horizontal="center" vertical="center" shrinkToFit="1"/>
      <protection/>
    </xf>
    <xf numFmtId="182" fontId="9" fillId="0" borderId="97" xfId="61" applyNumberFormat="1" applyFont="1" applyBorder="1" applyAlignment="1" applyProtection="1">
      <alignment horizontal="right" vertical="center"/>
      <protection locked="0"/>
    </xf>
    <xf numFmtId="0" fontId="9" fillId="0" borderId="87" xfId="61" applyFont="1" applyFill="1" applyBorder="1" applyAlignment="1">
      <alignment horizontal="right" vertical="center" shrinkToFit="1"/>
      <protection/>
    </xf>
    <xf numFmtId="182" fontId="9" fillId="0" borderId="45" xfId="61" applyNumberFormat="1" applyFont="1" applyBorder="1" applyAlignment="1">
      <alignment horizontal="right" vertical="center"/>
      <protection/>
    </xf>
    <xf numFmtId="182" fontId="9" fillId="0" borderId="48" xfId="61" applyNumberFormat="1" applyFont="1" applyBorder="1" applyAlignment="1">
      <alignment horizontal="right" vertical="center"/>
      <protection/>
    </xf>
    <xf numFmtId="0" fontId="9" fillId="0" borderId="26" xfId="61" applyNumberFormat="1" applyFont="1" applyBorder="1" applyAlignment="1">
      <alignment horizontal="right" vertical="center"/>
      <protection/>
    </xf>
    <xf numFmtId="182" fontId="9" fillId="0" borderId="88" xfId="61" applyNumberFormat="1" applyFont="1" applyBorder="1" applyAlignment="1">
      <alignment horizontal="right" vertical="center"/>
      <protection/>
    </xf>
    <xf numFmtId="0" fontId="9" fillId="0" borderId="80" xfId="61" applyFont="1" applyFill="1" applyBorder="1" applyAlignment="1">
      <alignment horizontal="right" vertical="center" shrinkToFit="1"/>
      <protection/>
    </xf>
    <xf numFmtId="182" fontId="9" fillId="0" borderId="31" xfId="61" applyNumberFormat="1" applyFont="1" applyBorder="1" applyAlignment="1">
      <alignment horizontal="right" vertical="center"/>
      <protection/>
    </xf>
    <xf numFmtId="182" fontId="9" fillId="0" borderId="81" xfId="61" applyNumberFormat="1" applyFont="1" applyBorder="1" applyAlignment="1">
      <alignment horizontal="right" vertical="center"/>
      <protection/>
    </xf>
    <xf numFmtId="0" fontId="9" fillId="0" borderId="82" xfId="61" applyFont="1" applyFill="1" applyBorder="1" applyAlignment="1">
      <alignment horizontal="right" vertical="center" shrinkToFit="1"/>
      <protection/>
    </xf>
    <xf numFmtId="182" fontId="9" fillId="0" borderId="36" xfId="61" applyNumberFormat="1" applyFont="1" applyBorder="1" applyAlignment="1">
      <alignment horizontal="right" vertical="center"/>
      <protection/>
    </xf>
    <xf numFmtId="182" fontId="9" fillId="0" borderId="39" xfId="61" applyNumberFormat="1" applyFont="1" applyBorder="1" applyAlignment="1">
      <alignment horizontal="right" vertical="center"/>
      <protection/>
    </xf>
    <xf numFmtId="182" fontId="9" fillId="0" borderId="84" xfId="61" applyNumberFormat="1" applyFont="1" applyBorder="1" applyAlignment="1">
      <alignment horizontal="right" vertical="center"/>
      <protection/>
    </xf>
    <xf numFmtId="0" fontId="9" fillId="0" borderId="85" xfId="61" applyFont="1" applyFill="1" applyBorder="1" applyAlignment="1">
      <alignment horizontal="right" vertical="center" shrinkToFit="1"/>
      <protection/>
    </xf>
    <xf numFmtId="182" fontId="9" fillId="0" borderId="33" xfId="61" applyNumberFormat="1" applyFont="1" applyBorder="1" applyAlignment="1">
      <alignment horizontal="right" vertical="center"/>
      <protection/>
    </xf>
    <xf numFmtId="182" fontId="9" fillId="0" borderId="55" xfId="61" applyNumberFormat="1" applyFont="1" applyBorder="1" applyAlignment="1">
      <alignment horizontal="right" vertical="center"/>
      <protection/>
    </xf>
    <xf numFmtId="182" fontId="9" fillId="0" borderId="86" xfId="61" applyNumberFormat="1" applyFont="1" applyBorder="1" applyAlignment="1">
      <alignment horizontal="right" vertical="center"/>
      <protection/>
    </xf>
    <xf numFmtId="0" fontId="9" fillId="0" borderId="98" xfId="61" applyFont="1" applyFill="1" applyBorder="1" applyAlignment="1">
      <alignment horizontal="right" vertical="center" shrinkToFit="1"/>
      <protection/>
    </xf>
    <xf numFmtId="182" fontId="9" fillId="0" borderId="22" xfId="61" applyNumberFormat="1" applyFont="1" applyBorder="1" applyAlignment="1">
      <alignment horizontal="right" vertical="center"/>
      <protection/>
    </xf>
    <xf numFmtId="196" fontId="9" fillId="0" borderId="77" xfId="61" applyNumberFormat="1" applyFont="1" applyBorder="1" applyAlignment="1">
      <alignment horizontal="right" vertical="center"/>
      <protection/>
    </xf>
    <xf numFmtId="182" fontId="9" fillId="0" borderId="19" xfId="61" applyNumberFormat="1" applyFont="1" applyBorder="1" applyAlignment="1">
      <alignment horizontal="right" vertical="center"/>
      <protection/>
    </xf>
    <xf numFmtId="196" fontId="9" fillId="0" borderId="99" xfId="61" applyNumberFormat="1" applyFont="1" applyBorder="1" applyAlignment="1">
      <alignment horizontal="right" vertical="center"/>
      <protection/>
    </xf>
    <xf numFmtId="196" fontId="9" fillId="0" borderId="78" xfId="61" applyNumberFormat="1" applyFont="1" applyBorder="1" applyAlignment="1">
      <alignment horizontal="right" vertical="center"/>
      <protection/>
    </xf>
    <xf numFmtId="182" fontId="9" fillId="0" borderId="79" xfId="61" applyNumberFormat="1" applyFont="1" applyBorder="1" applyAlignment="1">
      <alignment horizontal="right" vertical="center"/>
      <protection/>
    </xf>
    <xf numFmtId="0" fontId="11" fillId="0" borderId="0" xfId="61" applyFont="1">
      <alignment vertical="center"/>
      <protection/>
    </xf>
    <xf numFmtId="0" fontId="11" fillId="0" borderId="0" xfId="61" applyFont="1" applyFill="1" applyBorder="1" applyAlignment="1">
      <alignment vertical="center"/>
      <protection/>
    </xf>
    <xf numFmtId="195" fontId="9" fillId="0" borderId="0" xfId="61" applyNumberFormat="1" applyFont="1" applyBorder="1" applyAlignment="1">
      <alignment horizontal="right" vertical="center"/>
      <protection/>
    </xf>
    <xf numFmtId="195" fontId="9" fillId="0" borderId="0" xfId="61" applyNumberFormat="1" applyFont="1">
      <alignment vertical="center"/>
      <protection/>
    </xf>
    <xf numFmtId="0" fontId="9" fillId="0" borderId="82" xfId="61" applyFont="1" applyBorder="1" applyAlignment="1">
      <alignment horizontal="right" vertical="center" shrinkToFit="1"/>
      <protection/>
    </xf>
    <xf numFmtId="0" fontId="9" fillId="0" borderId="85" xfId="61" applyFont="1" applyBorder="1" applyAlignment="1">
      <alignment horizontal="right" vertical="center" shrinkToFit="1"/>
      <protection/>
    </xf>
    <xf numFmtId="0" fontId="9" fillId="0" borderId="98" xfId="61" applyFont="1" applyBorder="1" applyAlignment="1">
      <alignment horizontal="right" vertical="center" shrinkToFit="1"/>
      <protection/>
    </xf>
    <xf numFmtId="182" fontId="9" fillId="0" borderId="0" xfId="61" applyNumberFormat="1" applyFont="1" applyFill="1" applyBorder="1" applyAlignment="1" applyProtection="1">
      <alignment horizontal="right" vertical="center"/>
      <protection locked="0"/>
    </xf>
    <xf numFmtId="182" fontId="9" fillId="0" borderId="36" xfId="61" applyNumberFormat="1" applyFont="1" applyFill="1" applyBorder="1" applyAlignment="1" applyProtection="1">
      <alignment horizontal="right" vertical="center"/>
      <protection locked="0"/>
    </xf>
    <xf numFmtId="182" fontId="9" fillId="0" borderId="33" xfId="61" applyNumberFormat="1" applyFont="1" applyFill="1" applyBorder="1" applyAlignment="1" applyProtection="1">
      <alignment horizontal="right" vertical="center"/>
      <protection locked="0"/>
    </xf>
    <xf numFmtId="182" fontId="9" fillId="0" borderId="26" xfId="61" applyNumberFormat="1" applyFont="1" applyFill="1" applyBorder="1" applyAlignment="1" applyProtection="1">
      <alignment horizontal="right" vertical="center"/>
      <protection locked="0"/>
    </xf>
    <xf numFmtId="182" fontId="9" fillId="0" borderId="45" xfId="61" applyNumberFormat="1" applyFont="1" applyFill="1" applyBorder="1" applyAlignment="1" applyProtection="1">
      <alignment horizontal="right" vertical="center"/>
      <protection locked="0"/>
    </xf>
    <xf numFmtId="182" fontId="9" fillId="0" borderId="52" xfId="61" applyNumberFormat="1" applyFont="1" applyFill="1" applyBorder="1" applyAlignment="1" applyProtection="1">
      <alignment horizontal="right" vertical="center"/>
      <protection locked="0"/>
    </xf>
    <xf numFmtId="182" fontId="9" fillId="0" borderId="0" xfId="61" applyNumberFormat="1" applyFont="1" applyFill="1" applyBorder="1" applyAlignment="1">
      <alignment horizontal="right" vertical="center"/>
      <protection/>
    </xf>
    <xf numFmtId="183" fontId="9" fillId="0" borderId="17" xfId="61" applyNumberFormat="1" applyFont="1" applyBorder="1" applyAlignment="1">
      <alignment horizontal="right" vertical="center"/>
      <protection/>
    </xf>
    <xf numFmtId="0" fontId="2" fillId="0" borderId="11" xfId="61" applyFont="1" applyFill="1" applyBorder="1" applyAlignment="1">
      <alignment horizontal="centerContinuous" vertical="center"/>
      <protection/>
    </xf>
    <xf numFmtId="0" fontId="9" fillId="0" borderId="17" xfId="61" applyFont="1" applyFill="1" applyBorder="1" applyAlignment="1">
      <alignment horizontal="center" vertical="center" wrapText="1"/>
      <protection/>
    </xf>
    <xf numFmtId="185" fontId="9" fillId="0" borderId="45" xfId="61" applyNumberFormat="1" applyFont="1" applyFill="1" applyBorder="1" applyAlignment="1" applyProtection="1">
      <alignment horizontal="right" vertical="center"/>
      <protection locked="0"/>
    </xf>
    <xf numFmtId="185" fontId="9" fillId="0" borderId="0" xfId="61" applyNumberFormat="1" applyFont="1" applyFill="1" applyBorder="1" applyAlignment="1" applyProtection="1">
      <alignment horizontal="right" vertical="center"/>
      <protection locked="0"/>
    </xf>
    <xf numFmtId="185" fontId="9" fillId="0" borderId="36" xfId="61" applyNumberFormat="1" applyFont="1" applyFill="1" applyBorder="1" applyAlignment="1" applyProtection="1">
      <alignment horizontal="right" vertical="center"/>
      <protection locked="0"/>
    </xf>
    <xf numFmtId="185" fontId="9" fillId="0" borderId="33" xfId="61" applyNumberFormat="1" applyFont="1" applyFill="1" applyBorder="1" applyAlignment="1" applyProtection="1">
      <alignment horizontal="right" vertical="center"/>
      <protection locked="0"/>
    </xf>
    <xf numFmtId="185" fontId="9" fillId="0" borderId="26" xfId="61" applyNumberFormat="1" applyFont="1" applyFill="1" applyBorder="1" applyAlignment="1" applyProtection="1">
      <alignment horizontal="right" vertical="center"/>
      <protection locked="0"/>
    </xf>
    <xf numFmtId="182" fontId="9" fillId="0" borderId="97" xfId="61" applyNumberFormat="1" applyFont="1" applyFill="1" applyBorder="1" applyAlignment="1" applyProtection="1">
      <alignment horizontal="right" vertical="center"/>
      <protection locked="0"/>
    </xf>
    <xf numFmtId="182" fontId="9" fillId="0" borderId="45" xfId="61" applyNumberFormat="1" applyFont="1" applyFill="1" applyBorder="1" applyAlignment="1">
      <alignment horizontal="right" vertical="center"/>
      <protection/>
    </xf>
    <xf numFmtId="196" fontId="9" fillId="0" borderId="100" xfId="61" applyNumberFormat="1" applyFont="1" applyBorder="1">
      <alignment vertical="center"/>
      <protection/>
    </xf>
    <xf numFmtId="196" fontId="9" fillId="0" borderId="101" xfId="61" applyNumberFormat="1" applyFont="1" applyBorder="1">
      <alignment vertical="center"/>
      <protection/>
    </xf>
    <xf numFmtId="182" fontId="9" fillId="0" borderId="97" xfId="61" applyNumberFormat="1" applyFont="1" applyFill="1" applyBorder="1" applyAlignment="1">
      <alignment horizontal="right" vertical="center"/>
      <protection/>
    </xf>
    <xf numFmtId="196" fontId="9" fillId="0" borderId="102" xfId="61" applyNumberFormat="1" applyFont="1" applyBorder="1">
      <alignment vertical="center"/>
      <protection/>
    </xf>
    <xf numFmtId="182" fontId="9" fillId="0" borderId="33" xfId="61" applyNumberFormat="1" applyFont="1" applyFill="1" applyBorder="1" applyAlignment="1">
      <alignment horizontal="right" vertical="center"/>
      <protection/>
    </xf>
    <xf numFmtId="196" fontId="9" fillId="0" borderId="103" xfId="61" applyNumberFormat="1" applyFont="1" applyBorder="1">
      <alignment vertical="center"/>
      <protection/>
    </xf>
    <xf numFmtId="182" fontId="9" fillId="0" borderId="17" xfId="61" applyNumberFormat="1" applyFont="1" applyBorder="1" applyAlignment="1">
      <alignment horizontal="right" vertical="center"/>
      <protection/>
    </xf>
    <xf numFmtId="196" fontId="9" fillId="0" borderId="104" xfId="61" applyNumberFormat="1" applyFont="1" applyBorder="1">
      <alignment vertical="center"/>
      <protection/>
    </xf>
    <xf numFmtId="0" fontId="7" fillId="0" borderId="0" xfId="61" applyFont="1">
      <alignment vertical="center"/>
      <protection/>
    </xf>
    <xf numFmtId="0" fontId="8" fillId="0" borderId="0" xfId="61" applyFont="1">
      <alignment vertical="center"/>
      <protection/>
    </xf>
    <xf numFmtId="0" fontId="8" fillId="0" borderId="0" xfId="61" applyFont="1" applyAlignment="1">
      <alignment horizontal="right" vertical="center"/>
      <protection/>
    </xf>
    <xf numFmtId="0" fontId="2" fillId="0" borderId="15" xfId="61" applyFont="1" applyBorder="1">
      <alignment vertical="center"/>
      <protection/>
    </xf>
    <xf numFmtId="0" fontId="2" fillId="0" borderId="0" xfId="61" applyFont="1" applyAlignment="1">
      <alignment horizontal="center" vertical="center"/>
      <protection/>
    </xf>
    <xf numFmtId="0" fontId="9" fillId="0" borderId="22" xfId="61" applyFont="1" applyBorder="1" applyAlignment="1">
      <alignment vertical="center" wrapText="1"/>
      <protection/>
    </xf>
    <xf numFmtId="0" fontId="9" fillId="0" borderId="22" xfId="61" applyFont="1" applyBorder="1" applyAlignment="1">
      <alignment horizontal="center" vertical="center" wrapText="1"/>
      <protection/>
    </xf>
    <xf numFmtId="0" fontId="9" fillId="0" borderId="0" xfId="61" applyFont="1" applyAlignment="1">
      <alignment horizontal="center" vertical="center" wrapText="1"/>
      <protection/>
    </xf>
    <xf numFmtId="181" fontId="12" fillId="0" borderId="105" xfId="61" applyNumberFormat="1" applyFont="1" applyBorder="1" applyAlignment="1">
      <alignment horizontal="left" vertical="center"/>
      <protection/>
    </xf>
    <xf numFmtId="182" fontId="2" fillId="0" borderId="105" xfId="61" applyNumberFormat="1" applyFont="1" applyBorder="1" applyAlignment="1" applyProtection="1">
      <alignment horizontal="right" vertical="center"/>
      <protection locked="0"/>
    </xf>
    <xf numFmtId="183" fontId="2" fillId="0" borderId="106" xfId="61" applyNumberFormat="1" applyFont="1" applyBorder="1" applyAlignment="1">
      <alignment horizontal="right" vertical="center"/>
      <protection/>
    </xf>
    <xf numFmtId="182" fontId="2" fillId="0" borderId="107" xfId="61" applyNumberFormat="1" applyFont="1" applyBorder="1" applyAlignment="1" applyProtection="1">
      <alignment horizontal="right" vertical="center"/>
      <protection locked="0"/>
    </xf>
    <xf numFmtId="182" fontId="2" fillId="0" borderId="108" xfId="61" applyNumberFormat="1" applyFont="1" applyBorder="1" applyAlignment="1" applyProtection="1">
      <alignment horizontal="right" vertical="center"/>
      <protection locked="0"/>
    </xf>
    <xf numFmtId="183" fontId="2" fillId="0" borderId="109" xfId="61" applyNumberFormat="1" applyFont="1" applyBorder="1" applyAlignment="1">
      <alignment horizontal="right" vertical="center"/>
      <protection/>
    </xf>
    <xf numFmtId="183" fontId="2" fillId="0" borderId="110" xfId="61" applyNumberFormat="1" applyFont="1" applyBorder="1" applyAlignment="1">
      <alignment horizontal="right" vertical="center"/>
      <protection/>
    </xf>
    <xf numFmtId="183" fontId="2" fillId="0" borderId="111" xfId="61" applyNumberFormat="1" applyFont="1" applyBorder="1" applyAlignment="1">
      <alignment horizontal="right" vertical="center"/>
      <protection/>
    </xf>
    <xf numFmtId="181" fontId="11" fillId="0" borderId="26" xfId="61" applyNumberFormat="1" applyFont="1" applyBorder="1" applyAlignment="1">
      <alignment horizontal="left" vertical="center"/>
      <protection/>
    </xf>
    <xf numFmtId="183" fontId="2" fillId="0" borderId="29" xfId="61" applyNumberFormat="1" applyFont="1" applyBorder="1" applyAlignment="1">
      <alignment horizontal="right" vertical="center"/>
      <protection/>
    </xf>
    <xf numFmtId="183" fontId="2" fillId="0" borderId="32" xfId="61" applyNumberFormat="1" applyFont="1" applyBorder="1" applyAlignment="1">
      <alignment horizontal="right" vertical="center"/>
      <protection/>
    </xf>
    <xf numFmtId="183" fontId="2" fillId="0" borderId="63" xfId="61" applyNumberFormat="1" applyFont="1" applyBorder="1" applyAlignment="1">
      <alignment horizontal="right" vertical="center"/>
      <protection/>
    </xf>
    <xf numFmtId="182" fontId="2" fillId="0" borderId="88" xfId="61" applyNumberFormat="1" applyFont="1" applyBorder="1" applyAlignment="1" applyProtection="1">
      <alignment horizontal="right" vertical="center"/>
      <protection locked="0"/>
    </xf>
    <xf numFmtId="183" fontId="2" fillId="0" borderId="27" xfId="61" applyNumberFormat="1" applyFont="1" applyBorder="1" applyAlignment="1">
      <alignment horizontal="right" vertical="center"/>
      <protection/>
    </xf>
    <xf numFmtId="182" fontId="2" fillId="0" borderId="81" xfId="61" applyNumberFormat="1" applyFont="1" applyBorder="1" applyAlignment="1" applyProtection="1">
      <alignment horizontal="right" vertical="center"/>
      <protection locked="0"/>
    </xf>
    <xf numFmtId="181" fontId="11" fillId="0" borderId="97" xfId="61" applyNumberFormat="1" applyFont="1" applyBorder="1" applyAlignment="1">
      <alignment horizontal="left" vertical="center"/>
      <protection/>
    </xf>
    <xf numFmtId="182" fontId="2" fillId="0" borderId="97" xfId="61" applyNumberFormat="1" applyFont="1" applyBorder="1" applyAlignment="1" applyProtection="1">
      <alignment horizontal="right" vertical="center"/>
      <protection locked="0"/>
    </xf>
    <xf numFmtId="183" fontId="2" fillId="0" borderId="37" xfId="61" applyNumberFormat="1" applyFont="1" applyBorder="1" applyAlignment="1">
      <alignment horizontal="right" vertical="center"/>
      <protection/>
    </xf>
    <xf numFmtId="183" fontId="2" fillId="0" borderId="40" xfId="61" applyNumberFormat="1" applyFont="1" applyBorder="1" applyAlignment="1">
      <alignment horizontal="right" vertical="center"/>
      <protection/>
    </xf>
    <xf numFmtId="183" fontId="2" fillId="0" borderId="83" xfId="61" applyNumberFormat="1" applyFont="1" applyBorder="1" applyAlignment="1">
      <alignment horizontal="right" vertical="center"/>
      <protection/>
    </xf>
    <xf numFmtId="182" fontId="2" fillId="0" borderId="84" xfId="61" applyNumberFormat="1" applyFont="1" applyBorder="1" applyAlignment="1" applyProtection="1">
      <alignment horizontal="right" vertical="center"/>
      <protection locked="0"/>
    </xf>
    <xf numFmtId="183" fontId="2" fillId="0" borderId="41" xfId="61" applyNumberFormat="1" applyFont="1" applyBorder="1" applyAlignment="1">
      <alignment horizontal="right" vertical="center"/>
      <protection/>
    </xf>
    <xf numFmtId="181" fontId="11" fillId="0" borderId="33" xfId="61" applyNumberFormat="1" applyFont="1" applyBorder="1" applyAlignment="1">
      <alignment horizontal="left" vertical="center"/>
      <protection/>
    </xf>
    <xf numFmtId="183" fontId="2" fillId="0" borderId="53" xfId="61" applyNumberFormat="1" applyFont="1" applyBorder="1" applyAlignment="1">
      <alignment horizontal="right" vertical="center"/>
      <protection/>
    </xf>
    <xf numFmtId="183" fontId="2" fillId="0" borderId="56" xfId="61" applyNumberFormat="1" applyFont="1" applyBorder="1" applyAlignment="1">
      <alignment horizontal="right" vertical="center"/>
      <protection/>
    </xf>
    <xf numFmtId="183" fontId="2" fillId="0" borderId="64" xfId="61" applyNumberFormat="1" applyFont="1" applyBorder="1" applyAlignment="1">
      <alignment horizontal="right" vertical="center"/>
      <protection/>
    </xf>
    <xf numFmtId="182" fontId="2" fillId="0" borderId="86" xfId="61" applyNumberFormat="1" applyFont="1" applyBorder="1" applyAlignment="1" applyProtection="1">
      <alignment horizontal="right" vertical="center"/>
      <protection locked="0"/>
    </xf>
    <xf numFmtId="183" fontId="2" fillId="0" borderId="34" xfId="61" applyNumberFormat="1" applyFont="1" applyBorder="1" applyAlignment="1">
      <alignment horizontal="right" vertical="center"/>
      <protection/>
    </xf>
    <xf numFmtId="181" fontId="11" fillId="0" borderId="112" xfId="61" applyNumberFormat="1" applyFont="1" applyBorder="1" applyAlignment="1">
      <alignment horizontal="left" vertical="center"/>
      <protection/>
    </xf>
    <xf numFmtId="182" fontId="2" fillId="0" borderId="112" xfId="61" applyNumberFormat="1" applyFont="1" applyBorder="1" applyAlignment="1" applyProtection="1">
      <alignment horizontal="right" vertical="center"/>
      <protection locked="0"/>
    </xf>
    <xf numFmtId="183" fontId="2" fillId="0" borderId="112" xfId="61" applyNumberFormat="1" applyFont="1" applyBorder="1" applyAlignment="1">
      <alignment horizontal="right" vertical="center"/>
      <protection/>
    </xf>
    <xf numFmtId="181" fontId="11" fillId="0" borderId="15" xfId="61" applyNumberFormat="1" applyFont="1" applyBorder="1" applyAlignment="1">
      <alignment horizontal="right" vertical="center"/>
      <protection/>
    </xf>
    <xf numFmtId="183" fontId="11" fillId="0" borderId="23" xfId="61" applyNumberFormat="1" applyFont="1" applyBorder="1" applyAlignment="1">
      <alignment horizontal="right" vertical="center"/>
      <protection/>
    </xf>
    <xf numFmtId="183" fontId="11" fillId="0" borderId="25" xfId="61" applyNumberFormat="1" applyFont="1" applyBorder="1" applyAlignment="1">
      <alignment horizontal="right" vertical="center"/>
      <protection/>
    </xf>
    <xf numFmtId="181" fontId="11" fillId="0" borderId="26" xfId="61" applyNumberFormat="1" applyFont="1" applyBorder="1" applyAlignment="1">
      <alignment horizontal="right" vertical="center"/>
      <protection/>
    </xf>
    <xf numFmtId="183" fontId="11" fillId="0" borderId="29" xfId="61" applyNumberFormat="1" applyFont="1" applyBorder="1" applyAlignment="1">
      <alignment horizontal="right" vertical="center"/>
      <protection/>
    </xf>
    <xf numFmtId="176" fontId="2" fillId="0" borderId="81" xfId="61" applyNumberFormat="1" applyFont="1" applyBorder="1" applyAlignment="1">
      <alignment horizontal="right" vertical="center"/>
      <protection/>
    </xf>
    <xf numFmtId="183" fontId="11" fillId="0" borderId="27" xfId="61" applyNumberFormat="1" applyFont="1" applyBorder="1" applyAlignment="1">
      <alignment horizontal="right" vertical="center"/>
      <protection/>
    </xf>
    <xf numFmtId="181" fontId="11" fillId="0" borderId="97" xfId="61" applyNumberFormat="1" applyFont="1" applyBorder="1" applyAlignment="1">
      <alignment horizontal="right" vertical="center"/>
      <protection/>
    </xf>
    <xf numFmtId="182" fontId="2" fillId="0" borderId="97" xfId="61" applyNumberFormat="1" applyFont="1" applyBorder="1" applyAlignment="1">
      <alignment horizontal="right" vertical="center"/>
      <protection/>
    </xf>
    <xf numFmtId="183" fontId="11" fillId="0" borderId="37" xfId="61" applyNumberFormat="1" applyFont="1" applyBorder="1" applyAlignment="1">
      <alignment horizontal="right" vertical="center"/>
      <protection/>
    </xf>
    <xf numFmtId="183" fontId="11" fillId="0" borderId="41" xfId="61" applyNumberFormat="1" applyFont="1" applyBorder="1" applyAlignment="1">
      <alignment horizontal="right" vertical="center"/>
      <protection/>
    </xf>
    <xf numFmtId="181" fontId="11" fillId="0" borderId="51" xfId="61" applyNumberFormat="1" applyFont="1" applyBorder="1" applyAlignment="1">
      <alignment horizontal="right" vertical="center"/>
      <protection/>
    </xf>
    <xf numFmtId="182" fontId="2" fillId="0" borderId="33" xfId="61" applyNumberFormat="1" applyFont="1" applyBorder="1" applyAlignment="1">
      <alignment horizontal="right" vertical="center"/>
      <protection/>
    </xf>
    <xf numFmtId="183" fontId="11" fillId="0" borderId="53" xfId="61" applyNumberFormat="1" applyFont="1" applyBorder="1" applyAlignment="1">
      <alignment horizontal="right" vertical="center"/>
      <protection/>
    </xf>
    <xf numFmtId="183" fontId="11" fillId="0" borderId="34" xfId="61" applyNumberFormat="1" applyFont="1" applyBorder="1" applyAlignment="1">
      <alignment horizontal="right" vertical="center"/>
      <protection/>
    </xf>
    <xf numFmtId="181" fontId="11" fillId="0" borderId="22" xfId="61" applyNumberFormat="1" applyFont="1" applyBorder="1" applyAlignment="1">
      <alignment horizontal="right" vertical="center"/>
      <protection/>
    </xf>
    <xf numFmtId="188" fontId="2" fillId="0" borderId="22" xfId="61" applyNumberFormat="1" applyFont="1" applyBorder="1">
      <alignment vertical="center"/>
      <protection/>
    </xf>
    <xf numFmtId="189" fontId="2" fillId="0" borderId="77" xfId="61" applyNumberFormat="1" applyFont="1" applyBorder="1">
      <alignment vertical="center"/>
      <protection/>
    </xf>
    <xf numFmtId="188" fontId="2" fillId="0" borderId="0" xfId="61" applyNumberFormat="1" applyFont="1">
      <alignment vertical="center"/>
      <protection/>
    </xf>
    <xf numFmtId="189" fontId="2" fillId="0" borderId="43" xfId="61" applyNumberFormat="1" applyFont="1" applyBorder="1">
      <alignment vertical="center"/>
      <protection/>
    </xf>
    <xf numFmtId="181" fontId="11" fillId="0" borderId="0" xfId="61" applyNumberFormat="1" applyFont="1" applyFill="1" applyBorder="1" applyAlignment="1">
      <alignment horizontal="left" vertical="center"/>
      <protection/>
    </xf>
    <xf numFmtId="176" fontId="2" fillId="0" borderId="15" xfId="61" applyNumberFormat="1" applyFont="1" applyBorder="1" applyAlignment="1">
      <alignment horizontal="right" vertical="center"/>
      <protection/>
    </xf>
    <xf numFmtId="176" fontId="2" fillId="0" borderId="26" xfId="61" applyNumberFormat="1" applyFont="1" applyBorder="1" applyAlignment="1">
      <alignment horizontal="right" vertical="center"/>
      <protection/>
    </xf>
    <xf numFmtId="176" fontId="2" fillId="0" borderId="97" xfId="61" applyNumberFormat="1" applyFont="1" applyBorder="1" applyAlignment="1">
      <alignment horizontal="right" vertical="center"/>
      <protection/>
    </xf>
    <xf numFmtId="181" fontId="11" fillId="0" borderId="33" xfId="61" applyNumberFormat="1" applyFont="1" applyBorder="1" applyAlignment="1">
      <alignment horizontal="right" vertical="center"/>
      <protection/>
    </xf>
    <xf numFmtId="176" fontId="2" fillId="0" borderId="33" xfId="61" applyNumberFormat="1" applyFont="1" applyBorder="1" applyAlignment="1">
      <alignment horizontal="right" vertical="center"/>
      <protection/>
    </xf>
    <xf numFmtId="0" fontId="2" fillId="0" borderId="0" xfId="61" applyProtection="1">
      <alignment vertical="center"/>
      <protection locked="0"/>
    </xf>
    <xf numFmtId="182" fontId="2" fillId="0" borderId="105" xfId="61" applyNumberFormat="1" applyFont="1" applyBorder="1" applyAlignment="1">
      <alignment horizontal="right" vertical="center"/>
      <protection/>
    </xf>
    <xf numFmtId="182" fontId="2" fillId="0" borderId="108" xfId="61" applyNumberFormat="1" applyFont="1" applyBorder="1" applyAlignment="1">
      <alignment horizontal="right" vertical="center"/>
      <protection/>
    </xf>
    <xf numFmtId="182" fontId="2" fillId="0" borderId="88" xfId="61" applyNumberFormat="1" applyFont="1" applyBorder="1" applyAlignment="1">
      <alignment horizontal="right" vertical="center"/>
      <protection/>
    </xf>
    <xf numFmtId="182" fontId="2" fillId="0" borderId="81" xfId="61" applyNumberFormat="1" applyFont="1" applyBorder="1" applyAlignment="1">
      <alignment horizontal="right" vertical="center"/>
      <protection/>
    </xf>
    <xf numFmtId="182" fontId="2" fillId="0" borderId="39" xfId="61" applyNumberFormat="1" applyFont="1" applyBorder="1" applyAlignment="1">
      <alignment horizontal="right" vertical="center"/>
      <protection/>
    </xf>
    <xf numFmtId="182" fontId="2" fillId="0" borderId="84" xfId="61" applyNumberFormat="1" applyFont="1" applyBorder="1" applyAlignment="1">
      <alignment horizontal="right" vertical="center"/>
      <protection/>
    </xf>
    <xf numFmtId="182" fontId="2" fillId="0" borderId="55" xfId="61" applyNumberFormat="1" applyFont="1" applyBorder="1" applyAlignment="1">
      <alignment horizontal="right" vertical="center"/>
      <protection/>
    </xf>
    <xf numFmtId="182" fontId="2" fillId="0" borderId="86" xfId="61" applyNumberFormat="1" applyFont="1" applyBorder="1" applyAlignment="1">
      <alignment horizontal="right" vertical="center"/>
      <protection/>
    </xf>
    <xf numFmtId="182" fontId="2" fillId="0" borderId="112" xfId="61" applyNumberFormat="1" applyFont="1" applyBorder="1" applyAlignment="1">
      <alignment horizontal="right" vertical="center"/>
      <protection/>
    </xf>
    <xf numFmtId="0" fontId="9" fillId="0" borderId="16" xfId="61" applyFont="1" applyBorder="1" applyAlignment="1">
      <alignment vertical="center" wrapText="1"/>
      <protection/>
    </xf>
    <xf numFmtId="181" fontId="11" fillId="0" borderId="28" xfId="61" applyNumberFormat="1" applyFont="1" applyBorder="1" applyAlignment="1">
      <alignment horizontal="left" vertical="center"/>
      <protection/>
    </xf>
    <xf numFmtId="0" fontId="2" fillId="0" borderId="15" xfId="61" applyFont="1" applyBorder="1" applyAlignment="1">
      <alignment horizontal="centerContinuous" vertical="center" shrinkToFit="1"/>
      <protection/>
    </xf>
    <xf numFmtId="183" fontId="11" fillId="0" borderId="113" xfId="61" applyNumberFormat="1" applyFont="1" applyBorder="1" applyAlignment="1">
      <alignment horizontal="right" vertical="center"/>
      <protection/>
    </xf>
    <xf numFmtId="183" fontId="11" fillId="0" borderId="101" xfId="61" applyNumberFormat="1" applyFont="1" applyBorder="1" applyAlignment="1">
      <alignment horizontal="right" vertical="center"/>
      <protection/>
    </xf>
    <xf numFmtId="183" fontId="11" fillId="0" borderId="102" xfId="61" applyNumberFormat="1" applyFont="1" applyBorder="1" applyAlignment="1">
      <alignment horizontal="right" vertical="center"/>
      <protection/>
    </xf>
    <xf numFmtId="183" fontId="11" fillId="0" borderId="103" xfId="61" applyNumberFormat="1" applyFont="1" applyBorder="1" applyAlignment="1">
      <alignment horizontal="right" vertical="center"/>
      <protection/>
    </xf>
    <xf numFmtId="189" fontId="2" fillId="0" borderId="104" xfId="61" applyNumberFormat="1" applyFont="1" applyBorder="1">
      <alignment vertical="center"/>
      <protection/>
    </xf>
    <xf numFmtId="176" fontId="2" fillId="0" borderId="13" xfId="61" applyNumberFormat="1" applyFont="1" applyBorder="1" applyAlignment="1">
      <alignment horizontal="right" vertical="center"/>
      <protection/>
    </xf>
    <xf numFmtId="176" fontId="2" fillId="0" borderId="31" xfId="61" applyNumberFormat="1" applyFont="1" applyBorder="1" applyAlignment="1">
      <alignment horizontal="right" vertical="center"/>
      <protection/>
    </xf>
    <xf numFmtId="176" fontId="2" fillId="0" borderId="30" xfId="61" applyNumberFormat="1" applyFont="1" applyBorder="1" applyAlignment="1">
      <alignment horizontal="right" vertical="center"/>
      <protection/>
    </xf>
    <xf numFmtId="176" fontId="2" fillId="0" borderId="38" xfId="61" applyNumberFormat="1" applyFont="1" applyBorder="1" applyAlignment="1">
      <alignment horizontal="right" vertical="center"/>
      <protection/>
    </xf>
    <xf numFmtId="176" fontId="2" fillId="0" borderId="54" xfId="61" applyNumberFormat="1" applyFont="1" applyBorder="1" applyAlignment="1">
      <alignment horizontal="right" vertical="center"/>
      <protection/>
    </xf>
    <xf numFmtId="188" fontId="2" fillId="0" borderId="20" xfId="61" applyNumberFormat="1" applyFont="1" applyBorder="1">
      <alignment vertical="center"/>
      <protection/>
    </xf>
    <xf numFmtId="176" fontId="2" fillId="0" borderId="11" xfId="61" applyNumberFormat="1" applyBorder="1" applyAlignment="1">
      <alignment horizontal="right" vertical="center"/>
      <protection/>
    </xf>
    <xf numFmtId="176" fontId="2" fillId="0" borderId="114" xfId="61" applyNumberFormat="1" applyBorder="1" applyAlignment="1">
      <alignment horizontal="right" vertical="center"/>
      <protection/>
    </xf>
    <xf numFmtId="176" fontId="2" fillId="0" borderId="0" xfId="61" applyNumberFormat="1" applyAlignment="1">
      <alignment horizontal="right" vertical="center"/>
      <protection/>
    </xf>
    <xf numFmtId="176" fontId="2" fillId="0" borderId="36" xfId="61" applyNumberFormat="1" applyBorder="1" applyAlignment="1">
      <alignment horizontal="right" vertical="center"/>
      <protection/>
    </xf>
    <xf numFmtId="176" fontId="2" fillId="0" borderId="52" xfId="61" applyNumberFormat="1" applyBorder="1" applyAlignment="1">
      <alignment horizontal="right" vertical="center"/>
      <protection/>
    </xf>
    <xf numFmtId="188" fontId="2" fillId="0" borderId="17" xfId="61" applyNumberFormat="1" applyBorder="1" applyAlignment="1">
      <alignment horizontal="right" vertical="center"/>
      <protection/>
    </xf>
    <xf numFmtId="189" fontId="2" fillId="0" borderId="43" xfId="61" applyNumberFormat="1" applyBorder="1" applyAlignment="1">
      <alignment horizontal="right" vertical="center"/>
      <protection/>
    </xf>
    <xf numFmtId="0" fontId="13" fillId="0" borderId="0" xfId="61" applyFont="1" applyBorder="1" applyAlignment="1">
      <alignment horizontal="center" vertical="center"/>
      <protection/>
    </xf>
    <xf numFmtId="0" fontId="7" fillId="0" borderId="0" xfId="61" applyFont="1" applyBorder="1" applyAlignment="1">
      <alignment horizontal="center" vertical="center"/>
      <protection/>
    </xf>
    <xf numFmtId="0" fontId="7" fillId="0" borderId="0" xfId="61" applyFont="1" applyAlignment="1">
      <alignment horizontal="center" vertical="center"/>
      <protection/>
    </xf>
    <xf numFmtId="0" fontId="12" fillId="0" borderId="115" xfId="61" applyFont="1" applyBorder="1" applyAlignment="1">
      <alignment horizontal="center" vertical="center"/>
      <protection/>
    </xf>
    <xf numFmtId="0" fontId="12" fillId="0" borderId="116" xfId="61" applyFont="1" applyBorder="1" applyAlignment="1">
      <alignment horizontal="center" vertical="center"/>
      <protection/>
    </xf>
    <xf numFmtId="0" fontId="12" fillId="0" borderId="117" xfId="61" applyFont="1" applyBorder="1" applyAlignment="1">
      <alignment vertical="center" wrapText="1"/>
      <protection/>
    </xf>
    <xf numFmtId="0" fontId="12" fillId="0" borderId="26" xfId="61" applyFont="1" applyBorder="1" applyAlignment="1">
      <alignment vertical="center"/>
      <protection/>
    </xf>
    <xf numFmtId="0" fontId="12" fillId="0" borderId="22" xfId="61" applyFont="1" applyBorder="1" applyAlignment="1">
      <alignment vertical="center"/>
      <protection/>
    </xf>
    <xf numFmtId="0" fontId="12" fillId="0" borderId="118" xfId="61" applyFont="1" applyBorder="1" applyAlignment="1">
      <alignment horizontal="center" vertical="center" wrapText="1"/>
      <protection/>
    </xf>
    <xf numFmtId="0" fontId="2" fillId="0" borderId="91" xfId="61" applyFont="1" applyBorder="1" applyAlignment="1">
      <alignment horizontal="center" vertical="center" wrapText="1"/>
      <protection/>
    </xf>
    <xf numFmtId="0" fontId="12" fillId="0" borderId="119" xfId="61" applyFont="1" applyBorder="1" applyAlignment="1">
      <alignment horizontal="center" vertical="center" wrapText="1"/>
      <protection/>
    </xf>
    <xf numFmtId="0" fontId="2" fillId="0" borderId="91" xfId="61" applyFont="1" applyBorder="1" applyAlignment="1">
      <alignment horizontal="center" vertical="center"/>
      <protection/>
    </xf>
    <xf numFmtId="0" fontId="2" fillId="0" borderId="120" xfId="61" applyFont="1" applyBorder="1" applyAlignment="1">
      <alignment horizontal="center" vertical="center"/>
      <protection/>
    </xf>
    <xf numFmtId="0" fontId="2" fillId="0" borderId="91" xfId="61" applyBorder="1">
      <alignment vertical="center"/>
      <protection/>
    </xf>
    <xf numFmtId="0" fontId="2" fillId="0" borderId="120" xfId="61" applyBorder="1">
      <alignment vertical="center"/>
      <protection/>
    </xf>
    <xf numFmtId="0" fontId="12" fillId="0" borderId="91" xfId="61" applyFont="1" applyBorder="1" applyAlignment="1">
      <alignment horizontal="center" vertical="center" wrapTex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Book1" xfId="61"/>
    <cellStyle name="Followed Hyperlink" xfId="62"/>
    <cellStyle name="磨葬e義" xfId="63"/>
    <cellStyle name="未定義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externalLink" Target="externalLinks/externalLink4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jita\c\GYOMU\&#31185;&#20778;\PRS\97PR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jita\c\GYOMU\&#31185;&#20778;\PRS\97PRS&#26032;C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jita\c\PRS\PRS08\prs08&#65412;&#65431;&#65437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fsv480005\&#32113;&#35336;&#31649;&#29702;&#35506;\&#21307;&#30274;&#36027;&#32113;&#35336;\&#22522;&#37329;&#32113;&#35336;&#26376;&#22577;&#38306;&#20418;\20&#24180;&#24230;\&#21407;&#31295;&#12539;&#12487;&#12540;&#12479;\&#26087;&#12471;&#12540;&#12488;&#65288;237910&#21442;&#32771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7PRS"/>
    </sheetNames>
    <definedNames>
      <definedName name="SSORT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97PRS新CD"/>
    </sheetNames>
    <definedNames>
      <definedName name="実績SIRT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rs08ﾄﾗﾝ"/>
    </sheetNames>
    <definedNames>
      <definedName name="デｰタ取込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_第2表"/>
      <sheetName val="_第3表"/>
      <sheetName val="_第7表"/>
      <sheetName val="_第9表"/>
      <sheetName val="_第10表"/>
      <sheetName val="_参考資料３"/>
      <sheetName val="_D-2"/>
      <sheetName val="_D-3"/>
      <sheetName val="_D-7"/>
      <sheetName val="_D-9"/>
      <sheetName val="_D-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5"/>
  <sheetViews>
    <sheetView tabSelected="1" zoomScalePageLayoutView="0" workbookViewId="0" topLeftCell="A1">
      <selection activeCell="A1" sqref="A1:J1"/>
    </sheetView>
  </sheetViews>
  <sheetFormatPr defaultColWidth="10.375" defaultRowHeight="18.75" customHeight="1"/>
  <cols>
    <col min="1" max="1" width="16.375" style="1" customWidth="1"/>
    <col min="2" max="2" width="14.375" style="1" customWidth="1"/>
    <col min="3" max="3" width="10.00390625" style="1" customWidth="1"/>
    <col min="4" max="4" width="14.375" style="1" customWidth="1"/>
    <col min="5" max="5" width="10.00390625" style="1" customWidth="1"/>
    <col min="6" max="6" width="14.375" style="4" customWidth="1"/>
    <col min="7" max="7" width="10.00390625" style="4" customWidth="1"/>
    <col min="8" max="8" width="1.4921875" style="1" customWidth="1"/>
    <col min="9" max="9" width="14.375" style="1" customWidth="1"/>
    <col min="10" max="10" width="10.00390625" style="1" customWidth="1"/>
    <col min="11" max="16384" width="10.375" style="1" customWidth="1"/>
  </cols>
  <sheetData>
    <row r="1" spans="1:10" ht="18.75" customHeight="1">
      <c r="A1" s="380" t="s">
        <v>137</v>
      </c>
      <c r="B1" s="380"/>
      <c r="C1" s="380"/>
      <c r="D1" s="380"/>
      <c r="E1" s="380"/>
      <c r="F1" s="380"/>
      <c r="G1" s="380"/>
      <c r="H1" s="380"/>
      <c r="I1" s="380"/>
      <c r="J1" s="380"/>
    </row>
    <row r="2" spans="1:10" ht="18.75" customHeight="1">
      <c r="A2" s="2"/>
      <c r="B2" s="2"/>
      <c r="C2" s="2"/>
      <c r="D2" s="2"/>
      <c r="E2" s="2"/>
      <c r="F2" s="3"/>
      <c r="G2" s="3"/>
      <c r="H2" s="2"/>
      <c r="I2" s="2"/>
      <c r="J2" s="2"/>
    </row>
    <row r="3" spans="1:9" ht="18.75" customHeight="1">
      <c r="A3" s="2"/>
      <c r="B3" s="2"/>
      <c r="C3" s="2"/>
      <c r="D3" s="2"/>
      <c r="E3" s="2"/>
      <c r="G3" s="5"/>
      <c r="H3" s="2"/>
      <c r="I3" s="6" t="s">
        <v>0</v>
      </c>
    </row>
    <row r="4" spans="1:9" ht="18.75" customHeight="1">
      <c r="A4" s="7" t="s">
        <v>1</v>
      </c>
      <c r="B4" s="7"/>
      <c r="C4" s="7"/>
      <c r="D4" s="7"/>
      <c r="E4" s="7"/>
      <c r="F4" s="6"/>
      <c r="G4" s="8"/>
      <c r="H4" s="7"/>
      <c r="I4" s="7"/>
    </row>
    <row r="5" spans="1:10" ht="18.75" customHeight="1" thickBot="1">
      <c r="A5" s="7" t="s">
        <v>31</v>
      </c>
      <c r="B5" s="7"/>
      <c r="C5" s="7"/>
      <c r="D5" s="7"/>
      <c r="E5" s="7"/>
      <c r="F5" s="6"/>
      <c r="G5" s="8"/>
      <c r="H5" s="7"/>
      <c r="I5" s="7"/>
      <c r="J5" s="7"/>
    </row>
    <row r="6" spans="1:10" ht="18.75" customHeight="1">
      <c r="A6" s="9"/>
      <c r="B6" s="10" t="s">
        <v>2</v>
      </c>
      <c r="C6" s="11"/>
      <c r="D6" s="12" t="s">
        <v>3</v>
      </c>
      <c r="E6" s="11"/>
      <c r="F6" s="12" t="s">
        <v>4</v>
      </c>
      <c r="G6" s="13"/>
      <c r="H6" s="14"/>
      <c r="I6" s="360" t="s">
        <v>5</v>
      </c>
      <c r="J6" s="16"/>
    </row>
    <row r="7" spans="1:10" ht="24" customHeight="1" thickBot="1">
      <c r="A7" s="17"/>
      <c r="B7" s="18"/>
      <c r="C7" s="19" t="s">
        <v>6</v>
      </c>
      <c r="D7" s="20"/>
      <c r="E7" s="19" t="s">
        <v>6</v>
      </c>
      <c r="F7" s="21"/>
      <c r="G7" s="22" t="s">
        <v>6</v>
      </c>
      <c r="H7" s="23"/>
      <c r="I7" s="24"/>
      <c r="J7" s="22" t="s">
        <v>6</v>
      </c>
    </row>
    <row r="8" spans="1:10" ht="18.75" customHeight="1">
      <c r="A8" s="25" t="s">
        <v>7</v>
      </c>
      <c r="B8" s="26"/>
      <c r="C8" s="27"/>
      <c r="D8" s="28"/>
      <c r="E8" s="29"/>
      <c r="F8" s="30"/>
      <c r="G8" s="31"/>
      <c r="H8" s="23"/>
      <c r="I8" s="32"/>
      <c r="J8" s="33"/>
    </row>
    <row r="9" spans="1:10" ht="18.75" customHeight="1">
      <c r="A9" s="34" t="s">
        <v>8</v>
      </c>
      <c r="B9" s="35">
        <v>8748.44455317</v>
      </c>
      <c r="C9" s="36">
        <v>-0.5130396116108586</v>
      </c>
      <c r="D9" s="38">
        <v>5081.58895324</v>
      </c>
      <c r="E9" s="39">
        <v>-2.1610600408559475</v>
      </c>
      <c r="F9" s="37">
        <v>0.0037208799999999998</v>
      </c>
      <c r="G9" s="40">
        <v>-288.39040246267257</v>
      </c>
      <c r="H9" s="41"/>
      <c r="I9" s="42">
        <v>15357.89250318</v>
      </c>
      <c r="J9" s="43">
        <v>6.00857008815347</v>
      </c>
    </row>
    <row r="10" spans="1:10" ht="18.75" customHeight="1">
      <c r="A10" s="34" t="s">
        <v>9</v>
      </c>
      <c r="B10" s="35">
        <v>3729.4954000000002</v>
      </c>
      <c r="C10" s="36">
        <v>-0.878602836005002</v>
      </c>
      <c r="D10" s="38">
        <v>2082.7830000000004</v>
      </c>
      <c r="E10" s="39">
        <v>-3.7717903601352147</v>
      </c>
      <c r="F10" s="37">
        <v>0.0013</v>
      </c>
      <c r="G10" s="40">
        <v>-53.57142857142858</v>
      </c>
      <c r="H10" s="41"/>
      <c r="I10" s="42">
        <v>4728.101000000001</v>
      </c>
      <c r="J10" s="43">
        <v>5.486289886374424</v>
      </c>
    </row>
    <row r="11" spans="1:10" ht="18.75" customHeight="1">
      <c r="A11" s="34" t="s">
        <v>10</v>
      </c>
      <c r="B11" s="35">
        <v>4507.8582</v>
      </c>
      <c r="C11" s="36">
        <v>-1.4424034397595766</v>
      </c>
      <c r="D11" s="38">
        <v>2468.7854</v>
      </c>
      <c r="E11" s="39">
        <v>-3.734032653883742</v>
      </c>
      <c r="F11" s="37">
        <v>0.0064</v>
      </c>
      <c r="G11" s="40">
        <v>77.77777777777779</v>
      </c>
      <c r="H11" s="41"/>
      <c r="I11" s="44">
        <v>7002.934300000001</v>
      </c>
      <c r="J11" s="45">
        <v>4.359045037378355</v>
      </c>
    </row>
    <row r="12" spans="1:10" ht="18.75" customHeight="1" thickBot="1">
      <c r="A12" s="46" t="s">
        <v>11</v>
      </c>
      <c r="B12" s="47">
        <v>2688.0584</v>
      </c>
      <c r="C12" s="48">
        <v>-4.845327812405517</v>
      </c>
      <c r="D12" s="50">
        <v>1099.9555</v>
      </c>
      <c r="E12" s="51">
        <v>-6.875664754746712</v>
      </c>
      <c r="F12" s="49">
        <v>0.0009</v>
      </c>
      <c r="G12" s="52">
        <v>-59.09090909090909</v>
      </c>
      <c r="H12" s="41"/>
      <c r="I12" s="53">
        <v>1924.1095</v>
      </c>
      <c r="J12" s="54">
        <v>3.8008701190000576</v>
      </c>
    </row>
    <row r="13" spans="1:9" ht="18.75" customHeight="1">
      <c r="A13" s="55" t="s">
        <v>12</v>
      </c>
      <c r="B13" s="56"/>
      <c r="C13" s="57"/>
      <c r="D13" s="59"/>
      <c r="E13" s="60"/>
      <c r="F13" s="58"/>
      <c r="G13" s="61"/>
      <c r="H13" s="41"/>
      <c r="I13" s="62"/>
    </row>
    <row r="14" spans="1:10" ht="18.75" customHeight="1">
      <c r="A14" s="34" t="s">
        <v>13</v>
      </c>
      <c r="B14" s="35">
        <v>8277.022388610001</v>
      </c>
      <c r="C14" s="36">
        <v>-0.6986984506341822</v>
      </c>
      <c r="D14" s="38">
        <v>4948.3824503999995</v>
      </c>
      <c r="E14" s="39">
        <v>-2.2018016594695764</v>
      </c>
      <c r="F14" s="37">
        <v>0.0037208799999999998</v>
      </c>
      <c r="G14" s="40">
        <v>-288.39040246267257</v>
      </c>
      <c r="H14" s="41"/>
      <c r="I14" s="63"/>
      <c r="J14" s="41"/>
    </row>
    <row r="15" spans="1:10" ht="18.75" customHeight="1">
      <c r="A15" s="34" t="s">
        <v>9</v>
      </c>
      <c r="B15" s="35">
        <v>3450.518200000001</v>
      </c>
      <c r="C15" s="36">
        <v>-1.370847943262126</v>
      </c>
      <c r="D15" s="38">
        <v>2028.2368000000001</v>
      </c>
      <c r="E15" s="39">
        <v>-3.7890086937448455</v>
      </c>
      <c r="F15" s="37">
        <v>0.0013</v>
      </c>
      <c r="G15" s="40">
        <v>-53.57142857142858</v>
      </c>
      <c r="H15" s="41"/>
      <c r="I15" s="63"/>
      <c r="J15" s="41"/>
    </row>
    <row r="16" spans="1:10" ht="18.75" customHeight="1">
      <c r="A16" s="64" t="s">
        <v>14</v>
      </c>
      <c r="B16" s="65">
        <v>4228.944</v>
      </c>
      <c r="C16" s="66">
        <v>-1.7426585006121451</v>
      </c>
      <c r="D16" s="68">
        <v>2409.026</v>
      </c>
      <c r="E16" s="69">
        <v>-3.747567394854355</v>
      </c>
      <c r="F16" s="67">
        <v>0.0064</v>
      </c>
      <c r="G16" s="70">
        <v>77.77777777777779</v>
      </c>
      <c r="H16" s="41"/>
      <c r="I16" s="41"/>
      <c r="J16" s="41"/>
    </row>
    <row r="17" spans="1:9" ht="18.75" customHeight="1" thickBot="1">
      <c r="A17" s="71" t="s">
        <v>15</v>
      </c>
      <c r="B17" s="72">
        <v>2426.3943</v>
      </c>
      <c r="C17" s="73">
        <v>-5.125647423962121</v>
      </c>
      <c r="D17" s="74">
        <v>1068.3442</v>
      </c>
      <c r="E17" s="75">
        <v>-6.909734061097222</v>
      </c>
      <c r="F17" s="76">
        <v>0.0009</v>
      </c>
      <c r="G17" s="77">
        <v>-59.09090909090909</v>
      </c>
      <c r="H17" s="41"/>
      <c r="I17" s="78"/>
    </row>
    <row r="18" spans="1:9" ht="18.75" customHeight="1">
      <c r="A18" s="79" t="s">
        <v>16</v>
      </c>
      <c r="B18" s="80"/>
      <c r="C18" s="36"/>
      <c r="D18" s="81"/>
      <c r="E18" s="61"/>
      <c r="F18" s="80"/>
      <c r="G18" s="82"/>
      <c r="H18" s="41"/>
      <c r="I18" s="78"/>
    </row>
    <row r="19" spans="1:9" ht="18.75" customHeight="1">
      <c r="A19" s="34" t="s">
        <v>13</v>
      </c>
      <c r="B19" s="35">
        <v>471.42216455999994</v>
      </c>
      <c r="C19" s="36">
        <v>2.8636147152733367</v>
      </c>
      <c r="D19" s="38">
        <v>133.20650284</v>
      </c>
      <c r="E19" s="83">
        <v>-0.6231516174421811</v>
      </c>
      <c r="F19" s="84"/>
      <c r="G19" s="82"/>
      <c r="H19" s="41"/>
      <c r="I19" s="78"/>
    </row>
    <row r="20" spans="1:9" ht="18.75" customHeight="1">
      <c r="A20" s="34" t="s">
        <v>9</v>
      </c>
      <c r="B20" s="35">
        <v>278.9772</v>
      </c>
      <c r="C20" s="36">
        <v>5.642649491832466</v>
      </c>
      <c r="D20" s="38">
        <v>54.5462</v>
      </c>
      <c r="E20" s="83">
        <v>-3.1271422736071828</v>
      </c>
      <c r="F20" s="84"/>
      <c r="G20" s="82"/>
      <c r="H20" s="41"/>
      <c r="I20" s="78"/>
    </row>
    <row r="21" spans="1:9" ht="18.75" customHeight="1">
      <c r="A21" s="64" t="s">
        <v>17</v>
      </c>
      <c r="B21" s="65">
        <v>278.9142</v>
      </c>
      <c r="C21" s="66">
        <v>3.3458794549662305</v>
      </c>
      <c r="D21" s="68">
        <v>59.7594</v>
      </c>
      <c r="E21" s="85">
        <v>-3.185231387352063</v>
      </c>
      <c r="F21" s="84"/>
      <c r="G21" s="82"/>
      <c r="H21" s="41"/>
      <c r="I21" s="78"/>
    </row>
    <row r="22" spans="1:10" ht="18.75" customHeight="1" thickBot="1">
      <c r="A22" s="86" t="s">
        <v>15</v>
      </c>
      <c r="B22" s="87">
        <v>261.6641</v>
      </c>
      <c r="C22" s="88">
        <v>-2.1648208663919735</v>
      </c>
      <c r="D22" s="89">
        <v>31.6113</v>
      </c>
      <c r="E22" s="90">
        <v>-5.7094024232373</v>
      </c>
      <c r="F22" s="84"/>
      <c r="G22" s="82"/>
      <c r="H22" s="41"/>
      <c r="I22" s="41"/>
      <c r="J22" s="41"/>
    </row>
    <row r="23" spans="1:9" ht="6" customHeight="1">
      <c r="A23" s="78"/>
      <c r="B23" s="78"/>
      <c r="C23" s="78"/>
      <c r="D23" s="78"/>
      <c r="E23" s="78"/>
      <c r="F23" s="8"/>
      <c r="G23" s="8"/>
      <c r="H23" s="78"/>
      <c r="I23" s="78"/>
    </row>
    <row r="24" spans="1:9" s="91" customFormat="1" ht="18.75" customHeight="1">
      <c r="A24" s="379"/>
      <c r="B24" s="379"/>
      <c r="C24" s="379"/>
      <c r="E24" s="92" t="s">
        <v>18</v>
      </c>
      <c r="F24" s="41"/>
      <c r="G24" s="93"/>
      <c r="H24" s="41"/>
      <c r="I24" s="41"/>
    </row>
    <row r="25" spans="1:11" s="91" customFormat="1" ht="21.75" customHeight="1">
      <c r="A25" s="94"/>
      <c r="B25" s="94"/>
      <c r="C25" s="95"/>
      <c r="E25" s="96"/>
      <c r="F25" s="97" t="s">
        <v>19</v>
      </c>
      <c r="G25" s="98" t="s">
        <v>20</v>
      </c>
      <c r="H25" s="99"/>
      <c r="I25" s="99" t="s">
        <v>21</v>
      </c>
      <c r="K25" s="100"/>
    </row>
    <row r="26" spans="1:9" s="91" customFormat="1" ht="18.75" customHeight="1">
      <c r="A26" s="101"/>
      <c r="B26" s="102"/>
      <c r="C26" s="103"/>
      <c r="E26" s="104" t="s">
        <v>22</v>
      </c>
      <c r="F26" s="105" t="s">
        <v>138</v>
      </c>
      <c r="G26" s="106">
        <v>20</v>
      </c>
      <c r="H26" s="41"/>
      <c r="I26" s="41"/>
    </row>
    <row r="27" spans="1:9" ht="18.75" customHeight="1">
      <c r="A27" s="101"/>
      <c r="B27" s="102"/>
      <c r="C27" s="107"/>
      <c r="E27" s="104" t="s">
        <v>23</v>
      </c>
      <c r="F27" s="105" t="s">
        <v>139</v>
      </c>
      <c r="G27" s="108">
        <v>2</v>
      </c>
      <c r="H27" s="78"/>
      <c r="I27" s="78"/>
    </row>
    <row r="28" spans="1:9" ht="18.75" customHeight="1">
      <c r="A28" s="101"/>
      <c r="B28" s="102"/>
      <c r="C28" s="107"/>
      <c r="E28" s="98" t="s">
        <v>24</v>
      </c>
      <c r="F28" s="105" t="s">
        <v>140</v>
      </c>
      <c r="G28" s="108">
        <v>0</v>
      </c>
      <c r="H28" s="8"/>
      <c r="I28" s="8"/>
    </row>
    <row r="29" spans="1:9" ht="18.75" customHeight="1">
      <c r="A29" s="101"/>
      <c r="B29" s="102"/>
      <c r="C29" s="107"/>
      <c r="E29" s="109" t="s">
        <v>25</v>
      </c>
      <c r="F29" s="110">
        <v>31</v>
      </c>
      <c r="G29" s="111">
        <v>22</v>
      </c>
      <c r="H29" s="112"/>
      <c r="I29" s="112">
        <v>1</v>
      </c>
    </row>
    <row r="30" spans="1:9" ht="18.75" customHeight="1">
      <c r="A30" s="113"/>
      <c r="B30" s="114"/>
      <c r="C30" s="78"/>
      <c r="D30" s="78"/>
      <c r="E30" s="98"/>
      <c r="F30" s="115"/>
      <c r="G30" s="108"/>
      <c r="H30" s="116"/>
      <c r="I30" s="117"/>
    </row>
    <row r="31" spans="1:9" ht="18.75" customHeight="1" thickBot="1">
      <c r="A31" s="7" t="s">
        <v>46</v>
      </c>
      <c r="B31" s="118"/>
      <c r="C31" s="118"/>
      <c r="D31" s="118"/>
      <c r="E31" s="118"/>
      <c r="F31" s="93"/>
      <c r="G31" s="93"/>
      <c r="H31" s="78"/>
      <c r="I31" s="78"/>
    </row>
    <row r="32" spans="1:10" ht="18.75" customHeight="1">
      <c r="A32" s="9"/>
      <c r="B32" s="10" t="s">
        <v>2</v>
      </c>
      <c r="C32" s="11"/>
      <c r="D32" s="12" t="s">
        <v>3</v>
      </c>
      <c r="E32" s="11"/>
      <c r="F32" s="12" t="s">
        <v>4</v>
      </c>
      <c r="G32" s="13"/>
      <c r="H32" s="14"/>
      <c r="I32" s="360" t="s">
        <v>5</v>
      </c>
      <c r="J32" s="16"/>
    </row>
    <row r="33" spans="1:10" ht="23.25" customHeight="1" thickBot="1">
      <c r="A33" s="17"/>
      <c r="B33" s="18"/>
      <c r="C33" s="19" t="s">
        <v>6</v>
      </c>
      <c r="D33" s="20"/>
      <c r="E33" s="19" t="s">
        <v>6</v>
      </c>
      <c r="F33" s="21"/>
      <c r="G33" s="22" t="s">
        <v>6</v>
      </c>
      <c r="H33" s="23"/>
      <c r="I33" s="24"/>
      <c r="J33" s="22" t="s">
        <v>6</v>
      </c>
    </row>
    <row r="34" spans="1:10" ht="18.75" customHeight="1">
      <c r="A34" s="25" t="s">
        <v>7</v>
      </c>
      <c r="B34" s="23"/>
      <c r="C34" s="119"/>
      <c r="D34" s="120"/>
      <c r="E34" s="121"/>
      <c r="F34" s="122"/>
      <c r="G34" s="123"/>
      <c r="H34" s="23"/>
      <c r="I34" s="32"/>
      <c r="J34" s="33"/>
    </row>
    <row r="35" spans="1:10" ht="18.75" customHeight="1">
      <c r="A35" s="124" t="s">
        <v>26</v>
      </c>
      <c r="B35" s="35">
        <v>32545.589609102244</v>
      </c>
      <c r="C35" s="36">
        <v>4.552890679139417</v>
      </c>
      <c r="D35" s="38">
        <v>46198.13213570912</v>
      </c>
      <c r="E35" s="39">
        <v>5.062698919111016</v>
      </c>
      <c r="F35" s="37">
        <v>41343.11111111111</v>
      </c>
      <c r="G35" s="40">
        <v>-560.509872686533</v>
      </c>
      <c r="H35" s="41"/>
      <c r="I35" s="42">
        <v>79818.18344111912</v>
      </c>
      <c r="J35" s="43">
        <v>2.126860754271554</v>
      </c>
    </row>
    <row r="36" spans="1:10" ht="18.75" customHeight="1">
      <c r="A36" s="124" t="s">
        <v>27</v>
      </c>
      <c r="B36" s="125">
        <v>1.6769941456629067</v>
      </c>
      <c r="C36" s="36">
        <v>3.57620313791548</v>
      </c>
      <c r="D36" s="127">
        <v>2.2444411614833513</v>
      </c>
      <c r="E36" s="39">
        <v>3.3735887537764966</v>
      </c>
      <c r="F36" s="126">
        <v>7.111111111111112</v>
      </c>
      <c r="G36" s="40">
        <v>334.56790123456796</v>
      </c>
      <c r="H36" s="41"/>
      <c r="I36" s="128">
        <v>3.6395716044227218</v>
      </c>
      <c r="J36" s="43">
        <v>0.5377362614960658</v>
      </c>
    </row>
    <row r="37" spans="1:10" ht="18.75" customHeight="1" thickBot="1">
      <c r="A37" s="129" t="s">
        <v>28</v>
      </c>
      <c r="B37" s="130">
        <v>19407.097927725412</v>
      </c>
      <c r="C37" s="131">
        <v>0.942965190492111</v>
      </c>
      <c r="D37" s="133">
        <v>20583.356306465517</v>
      </c>
      <c r="E37" s="134">
        <v>1.633986190958123</v>
      </c>
      <c r="F37" s="132">
        <v>5813.874999999999</v>
      </c>
      <c r="G37" s="135">
        <v>-205.9696013852533</v>
      </c>
      <c r="H37" s="41"/>
      <c r="I37" s="42">
        <v>21930.653416497138</v>
      </c>
      <c r="J37" s="43">
        <v>1.5806248995324725</v>
      </c>
    </row>
    <row r="38" spans="1:10" ht="18.75" customHeight="1">
      <c r="A38" s="55" t="s">
        <v>12</v>
      </c>
      <c r="B38" s="56"/>
      <c r="C38" s="57"/>
      <c r="D38" s="59"/>
      <c r="E38" s="60"/>
      <c r="F38" s="58"/>
      <c r="G38" s="61"/>
      <c r="H38" s="41"/>
      <c r="I38" s="136"/>
      <c r="J38" s="137"/>
    </row>
    <row r="39" spans="1:9" ht="18.75" customHeight="1">
      <c r="A39" s="124" t="s">
        <v>26</v>
      </c>
      <c r="B39" s="35">
        <v>34112.43749051834</v>
      </c>
      <c r="C39" s="36">
        <v>4.6661177158283325</v>
      </c>
      <c r="D39" s="38">
        <v>46318.24135330167</v>
      </c>
      <c r="E39" s="39">
        <v>5.0573842003175296</v>
      </c>
      <c r="F39" s="37">
        <v>41343.11111111111</v>
      </c>
      <c r="G39" s="40">
        <v>-560.509872686533</v>
      </c>
      <c r="H39" s="41"/>
      <c r="I39" s="78"/>
    </row>
    <row r="40" spans="1:9" ht="18.75" customHeight="1">
      <c r="A40" s="124" t="s">
        <v>27</v>
      </c>
      <c r="B40" s="125">
        <v>1.742892323807388</v>
      </c>
      <c r="C40" s="36">
        <v>3.565757058145551</v>
      </c>
      <c r="D40" s="127">
        <v>2.2549155974263724</v>
      </c>
      <c r="E40" s="39">
        <v>3.396882192084683</v>
      </c>
      <c r="F40" s="126">
        <v>7.111111111111112</v>
      </c>
      <c r="G40" s="40">
        <v>334.56790123456796</v>
      </c>
      <c r="H40" s="41"/>
      <c r="I40" s="78"/>
    </row>
    <row r="41" spans="1:9" ht="18.75" customHeight="1" thickBot="1">
      <c r="A41" s="129" t="s">
        <v>28</v>
      </c>
      <c r="B41" s="130">
        <v>19572.314952881854</v>
      </c>
      <c r="C41" s="131">
        <v>1.0624753672828169</v>
      </c>
      <c r="D41" s="133">
        <v>20541.008899032222</v>
      </c>
      <c r="E41" s="134">
        <v>1.6059497859404046</v>
      </c>
      <c r="F41" s="138">
        <v>5813.874999999999</v>
      </c>
      <c r="G41" s="139">
        <v>-205.9696013852533</v>
      </c>
      <c r="H41" s="41"/>
      <c r="I41" s="78"/>
    </row>
    <row r="42" spans="1:9" ht="18.75" customHeight="1">
      <c r="A42" s="55" t="s">
        <v>29</v>
      </c>
      <c r="B42" s="56"/>
      <c r="C42" s="57"/>
      <c r="D42" s="59"/>
      <c r="E42" s="140"/>
      <c r="F42" s="80"/>
      <c r="G42" s="141"/>
      <c r="H42" s="41"/>
      <c r="I42" s="78"/>
    </row>
    <row r="43" spans="1:10" ht="18.75" customHeight="1">
      <c r="A43" s="124" t="s">
        <v>26</v>
      </c>
      <c r="B43" s="35">
        <v>18016.310397949124</v>
      </c>
      <c r="C43" s="36">
        <v>5.139700899201366</v>
      </c>
      <c r="D43" s="38">
        <v>42138.887941970126</v>
      </c>
      <c r="E43" s="142">
        <v>5.394229049884185</v>
      </c>
      <c r="F43" s="143"/>
      <c r="G43" s="82"/>
      <c r="H43" s="41"/>
      <c r="I43" s="41"/>
      <c r="J43" s="41"/>
    </row>
    <row r="44" spans="1:10" ht="18.75" customHeight="1">
      <c r="A44" s="124" t="s">
        <v>27</v>
      </c>
      <c r="B44" s="125">
        <v>1.0659245956934864</v>
      </c>
      <c r="C44" s="36">
        <v>5.632636818533919</v>
      </c>
      <c r="D44" s="127">
        <v>1.8904442398762469</v>
      </c>
      <c r="E44" s="142">
        <v>2.6770124495502317</v>
      </c>
      <c r="F44" s="143"/>
      <c r="G44" s="82"/>
      <c r="H44" s="41"/>
      <c r="I44" s="41"/>
      <c r="J44" s="41"/>
    </row>
    <row r="45" spans="1:10" ht="18.75" customHeight="1" thickBot="1">
      <c r="A45" s="144" t="s">
        <v>28</v>
      </c>
      <c r="B45" s="145">
        <v>16902.049610955626</v>
      </c>
      <c r="C45" s="146">
        <v>-0.46665115458525197</v>
      </c>
      <c r="D45" s="147">
        <v>22290.468585695307</v>
      </c>
      <c r="E45" s="148">
        <v>2.6463728691648933</v>
      </c>
      <c r="F45" s="84"/>
      <c r="G45" s="82"/>
      <c r="H45" s="41"/>
      <c r="I45" s="41"/>
      <c r="J45" s="41"/>
    </row>
    <row r="46" spans="1:9" ht="18.75" customHeight="1">
      <c r="A46" s="78"/>
      <c r="B46" s="78"/>
      <c r="C46" s="78"/>
      <c r="D46" s="78"/>
      <c r="E46" s="78"/>
      <c r="F46" s="8"/>
      <c r="G46" s="8"/>
      <c r="H46" s="78"/>
      <c r="I46" s="78"/>
    </row>
    <row r="47" ht="18.75" customHeight="1">
      <c r="G47" s="149"/>
    </row>
    <row r="48" ht="18.75" customHeight="1">
      <c r="G48" s="149"/>
    </row>
    <row r="53" ht="18.75" customHeight="1">
      <c r="G53" s="150"/>
    </row>
    <row r="54" ht="18.75" customHeight="1">
      <c r="G54" s="151"/>
    </row>
    <row r="55" ht="18.75" customHeight="1">
      <c r="G55" s="149"/>
    </row>
  </sheetData>
  <sheetProtection/>
  <mergeCells count="2">
    <mergeCell ref="A24:C24"/>
    <mergeCell ref="A1:J1"/>
  </mergeCells>
  <printOptions/>
  <pageMargins left="0.7874015748031497" right="0.5905511811023623" top="0.7874015748031497" bottom="0.5905511811023623" header="0.5118110236220472" footer="0.5118110236220472"/>
  <pageSetup fitToHeight="1" fitToWidth="1" horizontalDpi="600" verticalDpi="600" orientation="portrait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7"/>
  <sheetViews>
    <sheetView zoomScalePageLayoutView="0" workbookViewId="0" topLeftCell="A1">
      <selection activeCell="A1" sqref="A1:J1"/>
    </sheetView>
  </sheetViews>
  <sheetFormatPr defaultColWidth="10.375" defaultRowHeight="12.75"/>
  <cols>
    <col min="1" max="1" width="10.375" style="1" customWidth="1"/>
    <col min="2" max="2" width="12.125" style="1" customWidth="1"/>
    <col min="3" max="3" width="10.625" style="1" customWidth="1"/>
    <col min="4" max="4" width="12.125" style="1" customWidth="1"/>
    <col min="5" max="5" width="10.625" style="1" customWidth="1"/>
    <col min="6" max="6" width="12.125" style="1" customWidth="1"/>
    <col min="7" max="7" width="10.625" style="1" customWidth="1"/>
    <col min="8" max="8" width="0.5" style="1" customWidth="1"/>
    <col min="9" max="9" width="12.125" style="1" customWidth="1"/>
    <col min="10" max="10" width="10.625" style="1" customWidth="1"/>
    <col min="11" max="16384" width="10.375" style="1" customWidth="1"/>
  </cols>
  <sheetData>
    <row r="1" spans="1:10" ht="15.75">
      <c r="A1" s="381" t="s">
        <v>137</v>
      </c>
      <c r="B1" s="381"/>
      <c r="C1" s="381"/>
      <c r="D1" s="381"/>
      <c r="E1" s="381"/>
      <c r="F1" s="381"/>
      <c r="G1" s="381"/>
      <c r="H1" s="381"/>
      <c r="I1" s="381"/>
      <c r="J1" s="381"/>
    </row>
    <row r="2" spans="1:11" ht="15.75">
      <c r="A2" s="283"/>
      <c r="B2" s="283"/>
      <c r="C2" s="283"/>
      <c r="D2" s="283"/>
      <c r="E2" s="283"/>
      <c r="F2" s="283"/>
      <c r="G2" s="283"/>
      <c r="H2" s="283"/>
      <c r="I2" s="283"/>
      <c r="J2" s="283"/>
      <c r="K2" s="78"/>
    </row>
    <row r="3" spans="1:11" ht="12.75">
      <c r="A3" s="284" t="s">
        <v>122</v>
      </c>
      <c r="B3" s="284"/>
      <c r="C3" s="284"/>
      <c r="D3" s="284"/>
      <c r="E3" s="284"/>
      <c r="F3" s="284"/>
      <c r="G3" s="284"/>
      <c r="H3" s="284"/>
      <c r="I3" s="284"/>
      <c r="J3" s="284"/>
      <c r="K3" s="78"/>
    </row>
    <row r="4" spans="1:11" ht="13.5" thickBot="1">
      <c r="A4" s="284"/>
      <c r="B4" s="284"/>
      <c r="C4" s="284"/>
      <c r="D4" s="284"/>
      <c r="E4" s="284"/>
      <c r="F4" s="284"/>
      <c r="G4" s="284"/>
      <c r="H4" s="284"/>
      <c r="I4" s="284"/>
      <c r="J4" s="285" t="s">
        <v>123</v>
      </c>
      <c r="K4" s="78"/>
    </row>
    <row r="5" spans="1:11" ht="18.75" customHeight="1">
      <c r="A5" s="286"/>
      <c r="B5" s="15" t="s">
        <v>63</v>
      </c>
      <c r="C5" s="11"/>
      <c r="D5" s="12" t="s">
        <v>64</v>
      </c>
      <c r="E5" s="11"/>
      <c r="F5" s="12" t="s">
        <v>4</v>
      </c>
      <c r="G5" s="13"/>
      <c r="H5" s="287"/>
      <c r="I5" s="15" t="s">
        <v>65</v>
      </c>
      <c r="J5" s="13"/>
      <c r="K5" s="78"/>
    </row>
    <row r="6" spans="1:11" ht="19.5" thickBot="1">
      <c r="A6" s="288"/>
      <c r="B6" s="289"/>
      <c r="C6" s="19" t="s">
        <v>6</v>
      </c>
      <c r="D6" s="163"/>
      <c r="E6" s="19" t="s">
        <v>6</v>
      </c>
      <c r="F6" s="163"/>
      <c r="G6" s="22" t="s">
        <v>6</v>
      </c>
      <c r="H6" s="290"/>
      <c r="I6" s="165"/>
      <c r="J6" s="22" t="s">
        <v>6</v>
      </c>
      <c r="K6" s="78"/>
    </row>
    <row r="7" spans="1:11" ht="18.75" customHeight="1">
      <c r="A7" s="291" t="s">
        <v>124</v>
      </c>
      <c r="B7" s="349">
        <v>827702.238861</v>
      </c>
      <c r="C7" s="293">
        <v>-0.6986984506341893</v>
      </c>
      <c r="D7" s="350">
        <v>494838.24504</v>
      </c>
      <c r="E7" s="296">
        <v>-2.201801659469576</v>
      </c>
      <c r="F7" s="350">
        <v>0.372088</v>
      </c>
      <c r="G7" s="297">
        <v>-288.39040246267257</v>
      </c>
      <c r="H7" s="78"/>
      <c r="I7" s="349">
        <v>1535789.250318</v>
      </c>
      <c r="J7" s="298">
        <v>6.008570088153468</v>
      </c>
      <c r="K7" s="78"/>
    </row>
    <row r="8" spans="1:11" ht="12.75" customHeight="1">
      <c r="A8" s="299" t="s">
        <v>67</v>
      </c>
      <c r="B8" s="84">
        <v>36408.0226</v>
      </c>
      <c r="C8" s="300">
        <v>0.3098879782822134</v>
      </c>
      <c r="D8" s="81">
        <v>21948.673304</v>
      </c>
      <c r="E8" s="301">
        <v>-0.531869480269484</v>
      </c>
      <c r="F8" s="81">
        <v>0.1328</v>
      </c>
      <c r="G8" s="302">
        <v>0.5375123022181846</v>
      </c>
      <c r="H8" s="78"/>
      <c r="I8" s="351">
        <v>77919.870832</v>
      </c>
      <c r="J8" s="304">
        <v>4.6013046770879376</v>
      </c>
      <c r="K8" s="78"/>
    </row>
    <row r="9" spans="1:11" ht="12.75" customHeight="1">
      <c r="A9" s="299" t="s">
        <v>68</v>
      </c>
      <c r="B9" s="84">
        <v>8839.495466</v>
      </c>
      <c r="C9" s="300">
        <v>-0.5209472347572042</v>
      </c>
      <c r="D9" s="81">
        <v>5081.721613</v>
      </c>
      <c r="E9" s="301">
        <v>-1.0304599941723456</v>
      </c>
      <c r="F9" s="81">
        <v>0</v>
      </c>
      <c r="G9" s="302" t="s">
        <v>141</v>
      </c>
      <c r="H9" s="78"/>
      <c r="I9" s="352">
        <v>14850.591487</v>
      </c>
      <c r="J9" s="304">
        <v>5.162683417136947</v>
      </c>
      <c r="K9" s="78"/>
    </row>
    <row r="10" spans="1:11" ht="12.75" customHeight="1">
      <c r="A10" s="299" t="s">
        <v>69</v>
      </c>
      <c r="B10" s="84">
        <v>8330.988549</v>
      </c>
      <c r="C10" s="300">
        <v>-0.08073660288617739</v>
      </c>
      <c r="D10" s="81">
        <v>5120.684636</v>
      </c>
      <c r="E10" s="301">
        <v>0.7463069650878594</v>
      </c>
      <c r="F10" s="81">
        <v>0.0175</v>
      </c>
      <c r="G10" s="302">
        <v>-1.0740531373657434</v>
      </c>
      <c r="H10" s="78"/>
      <c r="I10" s="352">
        <v>14157.983874</v>
      </c>
      <c r="J10" s="304">
        <v>3.6286856977945203</v>
      </c>
      <c r="K10" s="78"/>
    </row>
    <row r="11" spans="1:11" ht="12.75" customHeight="1">
      <c r="A11" s="299" t="s">
        <v>70</v>
      </c>
      <c r="B11" s="84">
        <v>15075.690518</v>
      </c>
      <c r="C11" s="300">
        <v>0.9455814667917865</v>
      </c>
      <c r="D11" s="81">
        <v>9538.589117</v>
      </c>
      <c r="E11" s="301">
        <v>-0.24092467503385046</v>
      </c>
      <c r="F11" s="81">
        <v>0</v>
      </c>
      <c r="G11" s="302">
        <v>-100</v>
      </c>
      <c r="H11" s="78"/>
      <c r="I11" s="352">
        <v>23564.923217</v>
      </c>
      <c r="J11" s="304">
        <v>5.751685655275036</v>
      </c>
      <c r="K11" s="78"/>
    </row>
    <row r="12" spans="1:11" ht="12.75" customHeight="1">
      <c r="A12" s="299" t="s">
        <v>71</v>
      </c>
      <c r="B12" s="84">
        <v>7025.413087</v>
      </c>
      <c r="C12" s="300">
        <v>0.10730739833231574</v>
      </c>
      <c r="D12" s="81">
        <v>4664.429993</v>
      </c>
      <c r="E12" s="301">
        <v>2.12921025867938</v>
      </c>
      <c r="F12" s="81">
        <v>0</v>
      </c>
      <c r="G12" s="302">
        <v>-100</v>
      </c>
      <c r="H12" s="78"/>
      <c r="I12" s="352">
        <v>13363.810883</v>
      </c>
      <c r="J12" s="304">
        <v>5.66336408518409</v>
      </c>
      <c r="K12" s="78"/>
    </row>
    <row r="13" spans="1:11" ht="12.75" customHeight="1">
      <c r="A13" s="306" t="s">
        <v>72</v>
      </c>
      <c r="B13" s="330">
        <v>7270.291891</v>
      </c>
      <c r="C13" s="308">
        <v>0.35801052305857084</v>
      </c>
      <c r="D13" s="353">
        <v>4569.130287</v>
      </c>
      <c r="E13" s="309">
        <v>-0.043811851603787894</v>
      </c>
      <c r="F13" s="353">
        <v>0</v>
      </c>
      <c r="G13" s="310" t="s">
        <v>141</v>
      </c>
      <c r="H13" s="78"/>
      <c r="I13" s="354">
        <v>13884.411785</v>
      </c>
      <c r="J13" s="312">
        <v>4.775072540383821</v>
      </c>
      <c r="K13" s="78"/>
    </row>
    <row r="14" spans="1:11" ht="12.75" customHeight="1">
      <c r="A14" s="299" t="s">
        <v>73</v>
      </c>
      <c r="B14" s="84">
        <v>12369.688605</v>
      </c>
      <c r="C14" s="300">
        <v>1.1426293619127288</v>
      </c>
      <c r="D14" s="81">
        <v>7705.256375</v>
      </c>
      <c r="E14" s="301">
        <v>2.503778604895603</v>
      </c>
      <c r="F14" s="81">
        <v>1.20406</v>
      </c>
      <c r="G14" s="302">
        <v>-561.5909526547824</v>
      </c>
      <c r="H14" s="78"/>
      <c r="I14" s="352">
        <v>21128.608326</v>
      </c>
      <c r="J14" s="304">
        <v>4.856612787401669</v>
      </c>
      <c r="K14" s="78"/>
    </row>
    <row r="15" spans="1:11" ht="12.75" customHeight="1">
      <c r="A15" s="299" t="s">
        <v>74</v>
      </c>
      <c r="B15" s="84">
        <v>18050.68251</v>
      </c>
      <c r="C15" s="300">
        <v>-0.3004440498924022</v>
      </c>
      <c r="D15" s="81">
        <v>10635.435134</v>
      </c>
      <c r="E15" s="301">
        <v>-0.029703715039146306</v>
      </c>
      <c r="F15" s="81">
        <v>-0.23815</v>
      </c>
      <c r="G15" s="302" t="s">
        <v>141</v>
      </c>
      <c r="H15" s="78"/>
      <c r="I15" s="352">
        <v>32550.015966</v>
      </c>
      <c r="J15" s="304">
        <v>8.286144369753256</v>
      </c>
      <c r="K15" s="78"/>
    </row>
    <row r="16" spans="1:11" ht="12.75" customHeight="1">
      <c r="A16" s="299" t="s">
        <v>75</v>
      </c>
      <c r="B16" s="84">
        <v>13063.887509</v>
      </c>
      <c r="C16" s="300">
        <v>-0.6175174823591737</v>
      </c>
      <c r="D16" s="81">
        <v>7923.153255</v>
      </c>
      <c r="E16" s="301">
        <v>-1.1745261824261584</v>
      </c>
      <c r="F16" s="81">
        <v>0.0106</v>
      </c>
      <c r="G16" s="302">
        <v>-155.06493506493507</v>
      </c>
      <c r="H16" s="78"/>
      <c r="I16" s="352">
        <v>20323.337942</v>
      </c>
      <c r="J16" s="304">
        <v>5.947005862435279</v>
      </c>
      <c r="K16" s="78"/>
    </row>
    <row r="17" spans="1:11" ht="12.75" customHeight="1">
      <c r="A17" s="313" t="s">
        <v>76</v>
      </c>
      <c r="B17" s="334">
        <v>12849.106403</v>
      </c>
      <c r="C17" s="314">
        <v>-2.934232155917708</v>
      </c>
      <c r="D17" s="355">
        <v>7570.921358</v>
      </c>
      <c r="E17" s="315">
        <v>-3.2572397981303784</v>
      </c>
      <c r="F17" s="355">
        <v>0.14883</v>
      </c>
      <c r="G17" s="316">
        <v>124.64905660377359</v>
      </c>
      <c r="H17" s="78"/>
      <c r="I17" s="356">
        <v>22487.101933</v>
      </c>
      <c r="J17" s="318">
        <v>3.68436784592387</v>
      </c>
      <c r="K17" s="78"/>
    </row>
    <row r="18" spans="1:11" ht="12.75" customHeight="1">
      <c r="A18" s="299" t="s">
        <v>77</v>
      </c>
      <c r="B18" s="84">
        <v>43861.827429</v>
      </c>
      <c r="C18" s="300">
        <v>-2.19292719315501</v>
      </c>
      <c r="D18" s="81">
        <v>26091.369525</v>
      </c>
      <c r="E18" s="301">
        <v>-4.60400912142742</v>
      </c>
      <c r="F18" s="81">
        <v>0.652588</v>
      </c>
      <c r="G18" s="302">
        <v>96.20215868434502</v>
      </c>
      <c r="H18" s="78"/>
      <c r="I18" s="352">
        <v>74491.002616</v>
      </c>
      <c r="J18" s="304">
        <v>6.000891892876146</v>
      </c>
      <c r="K18" s="78"/>
    </row>
    <row r="19" spans="1:11" ht="12.75" customHeight="1">
      <c r="A19" s="299" t="s">
        <v>78</v>
      </c>
      <c r="B19" s="84">
        <v>37977.980777</v>
      </c>
      <c r="C19" s="300">
        <v>-1.7938010925109875</v>
      </c>
      <c r="D19" s="81">
        <v>23309.742551</v>
      </c>
      <c r="E19" s="301">
        <v>-3.5265769290891513</v>
      </c>
      <c r="F19" s="81">
        <v>0</v>
      </c>
      <c r="G19" s="302">
        <v>-100</v>
      </c>
      <c r="H19" s="78"/>
      <c r="I19" s="352">
        <v>65002.670936</v>
      </c>
      <c r="J19" s="304">
        <v>7.0502010840519285</v>
      </c>
      <c r="K19" s="78"/>
    </row>
    <row r="20" spans="1:11" ht="12.75" customHeight="1">
      <c r="A20" s="299" t="s">
        <v>79</v>
      </c>
      <c r="B20" s="84">
        <v>79357.180494</v>
      </c>
      <c r="C20" s="300">
        <v>-1.4622759476493639</v>
      </c>
      <c r="D20" s="81">
        <v>42401.730585</v>
      </c>
      <c r="E20" s="301">
        <v>-4.334714739775026</v>
      </c>
      <c r="F20" s="81">
        <v>-0.03303</v>
      </c>
      <c r="G20" s="302">
        <v>-88.9892659510634</v>
      </c>
      <c r="H20" s="78"/>
      <c r="I20" s="352">
        <v>134661.784848</v>
      </c>
      <c r="J20" s="304">
        <v>4.846626916098218</v>
      </c>
      <c r="K20" s="78"/>
    </row>
    <row r="21" spans="1:11" ht="12.75" customHeight="1">
      <c r="A21" s="299" t="s">
        <v>80</v>
      </c>
      <c r="B21" s="84">
        <v>53242.443688</v>
      </c>
      <c r="C21" s="300">
        <v>-1.5381182085393625</v>
      </c>
      <c r="D21" s="81">
        <v>31638.512967</v>
      </c>
      <c r="E21" s="301">
        <v>-3.8578235610545235</v>
      </c>
      <c r="F21" s="81">
        <v>-0.0005</v>
      </c>
      <c r="G21" s="302">
        <v>-99.88157103132683</v>
      </c>
      <c r="H21" s="78"/>
      <c r="I21" s="352">
        <v>93330.945708</v>
      </c>
      <c r="J21" s="304">
        <v>5.546526937436416</v>
      </c>
      <c r="K21" s="78"/>
    </row>
    <row r="22" spans="1:11" ht="12.75" customHeight="1">
      <c r="A22" s="299" t="s">
        <v>81</v>
      </c>
      <c r="B22" s="84">
        <v>14160.934236</v>
      </c>
      <c r="C22" s="300">
        <v>1.162711693443341</v>
      </c>
      <c r="D22" s="81">
        <v>9304.768449</v>
      </c>
      <c r="E22" s="301">
        <v>1.2206228003462063</v>
      </c>
      <c r="F22" s="81">
        <v>0.00136</v>
      </c>
      <c r="G22" s="302">
        <v>-101.52998087523906</v>
      </c>
      <c r="H22" s="78"/>
      <c r="I22" s="352">
        <v>24586.210179</v>
      </c>
      <c r="J22" s="304">
        <v>5.040806482438537</v>
      </c>
      <c r="K22" s="78"/>
    </row>
    <row r="23" spans="1:11" ht="12.75" customHeight="1">
      <c r="A23" s="306" t="s">
        <v>82</v>
      </c>
      <c r="B23" s="330">
        <v>6033.822608</v>
      </c>
      <c r="C23" s="308">
        <v>-1.7249356496107306</v>
      </c>
      <c r="D23" s="353">
        <v>3734.584668</v>
      </c>
      <c r="E23" s="309">
        <v>-3.1341333742530573</v>
      </c>
      <c r="F23" s="353">
        <v>0</v>
      </c>
      <c r="G23" s="310">
        <v>-100</v>
      </c>
      <c r="H23" s="78"/>
      <c r="I23" s="354">
        <v>15195.698786</v>
      </c>
      <c r="J23" s="312">
        <v>6.140756091272491</v>
      </c>
      <c r="K23" s="78"/>
    </row>
    <row r="24" spans="1:11" ht="12.75" customHeight="1">
      <c r="A24" s="299" t="s">
        <v>83</v>
      </c>
      <c r="B24" s="84">
        <v>7662.117974</v>
      </c>
      <c r="C24" s="300">
        <v>-1.4629634026823743</v>
      </c>
      <c r="D24" s="81">
        <v>4679.11629</v>
      </c>
      <c r="E24" s="301">
        <v>-3.8409705571713126</v>
      </c>
      <c r="F24" s="81">
        <v>0</v>
      </c>
      <c r="G24" s="302" t="s">
        <v>141</v>
      </c>
      <c r="H24" s="78"/>
      <c r="I24" s="352">
        <v>15816.234818</v>
      </c>
      <c r="J24" s="304">
        <v>9.617377447611405</v>
      </c>
      <c r="K24" s="78"/>
    </row>
    <row r="25" spans="1:11" ht="12.75" customHeight="1">
      <c r="A25" s="299" t="s">
        <v>84</v>
      </c>
      <c r="B25" s="84">
        <v>4868.486075</v>
      </c>
      <c r="C25" s="300">
        <v>-0.22818501326291013</v>
      </c>
      <c r="D25" s="81">
        <v>3227.322599</v>
      </c>
      <c r="E25" s="301">
        <v>0.2019710536344953</v>
      </c>
      <c r="F25" s="81">
        <v>-0.00362</v>
      </c>
      <c r="G25" s="302" t="s">
        <v>141</v>
      </c>
      <c r="H25" s="78"/>
      <c r="I25" s="352">
        <v>9697.093677</v>
      </c>
      <c r="J25" s="304">
        <v>6.895738424553786</v>
      </c>
      <c r="K25" s="78"/>
    </row>
    <row r="26" spans="1:11" ht="12.75" customHeight="1">
      <c r="A26" s="299" t="s">
        <v>85</v>
      </c>
      <c r="B26" s="84">
        <v>5576.580112</v>
      </c>
      <c r="C26" s="300">
        <v>-2.0337698360717824</v>
      </c>
      <c r="D26" s="81">
        <v>3348.808414</v>
      </c>
      <c r="E26" s="301">
        <v>-2.352124469829288</v>
      </c>
      <c r="F26" s="81">
        <v>0</v>
      </c>
      <c r="G26" s="302" t="s">
        <v>141</v>
      </c>
      <c r="H26" s="78"/>
      <c r="I26" s="352">
        <v>9993.789308</v>
      </c>
      <c r="J26" s="304">
        <v>3.8960699044860694</v>
      </c>
      <c r="K26" s="78"/>
    </row>
    <row r="27" spans="1:11" ht="12.75" customHeight="1">
      <c r="A27" s="313" t="s">
        <v>86</v>
      </c>
      <c r="B27" s="334">
        <v>13485.127008</v>
      </c>
      <c r="C27" s="314">
        <v>-0.48156138086197714</v>
      </c>
      <c r="D27" s="355">
        <v>8280.706086</v>
      </c>
      <c r="E27" s="315">
        <v>-1.3474610235240563</v>
      </c>
      <c r="F27" s="355">
        <v>0</v>
      </c>
      <c r="G27" s="316">
        <v>-100</v>
      </c>
      <c r="H27" s="78"/>
      <c r="I27" s="356">
        <v>26691.419263</v>
      </c>
      <c r="J27" s="318">
        <v>6.320566680045616</v>
      </c>
      <c r="K27" s="78"/>
    </row>
    <row r="28" spans="1:11" ht="12.75" customHeight="1">
      <c r="A28" s="299" t="s">
        <v>87</v>
      </c>
      <c r="B28" s="84">
        <v>13436.878526</v>
      </c>
      <c r="C28" s="300">
        <v>-0.7425158151157853</v>
      </c>
      <c r="D28" s="81">
        <v>8339.319759</v>
      </c>
      <c r="E28" s="301">
        <v>-3.702243772993062</v>
      </c>
      <c r="F28" s="81">
        <v>0</v>
      </c>
      <c r="G28" s="302">
        <v>-100</v>
      </c>
      <c r="H28" s="78"/>
      <c r="I28" s="352">
        <v>24417.64574</v>
      </c>
      <c r="J28" s="304">
        <v>7.073493331048298</v>
      </c>
      <c r="K28" s="78"/>
    </row>
    <row r="29" spans="1:11" ht="12.75" customHeight="1">
      <c r="A29" s="299" t="s">
        <v>88</v>
      </c>
      <c r="B29" s="84">
        <v>23613.663472</v>
      </c>
      <c r="C29" s="300">
        <v>-0.6770375391357897</v>
      </c>
      <c r="D29" s="81">
        <v>15056.587986</v>
      </c>
      <c r="E29" s="301">
        <v>-1.049524270438842</v>
      </c>
      <c r="F29" s="81">
        <v>0</v>
      </c>
      <c r="G29" s="302">
        <v>-100</v>
      </c>
      <c r="H29" s="78"/>
      <c r="I29" s="352">
        <v>41973.353588</v>
      </c>
      <c r="J29" s="304">
        <v>8.316591660579217</v>
      </c>
      <c r="K29" s="78"/>
    </row>
    <row r="30" spans="1:11" ht="12.75" customHeight="1">
      <c r="A30" s="299" t="s">
        <v>89</v>
      </c>
      <c r="B30" s="84">
        <v>42237.480352</v>
      </c>
      <c r="C30" s="300">
        <v>1.3859258405377177</v>
      </c>
      <c r="D30" s="81">
        <v>23227.770856</v>
      </c>
      <c r="E30" s="301">
        <v>-0.9911209365824232</v>
      </c>
      <c r="F30" s="81">
        <v>-0.02279</v>
      </c>
      <c r="G30" s="302">
        <v>-1049.5833333333333</v>
      </c>
      <c r="H30" s="78"/>
      <c r="I30" s="352">
        <v>86633.436856</v>
      </c>
      <c r="J30" s="304">
        <v>9.765410089081819</v>
      </c>
      <c r="K30" s="78"/>
    </row>
    <row r="31" spans="1:11" ht="12.75" customHeight="1">
      <c r="A31" s="299" t="s">
        <v>90</v>
      </c>
      <c r="B31" s="84">
        <v>11795.805037</v>
      </c>
      <c r="C31" s="300">
        <v>0.610610891491071</v>
      </c>
      <c r="D31" s="81">
        <v>7440.778072</v>
      </c>
      <c r="E31" s="301">
        <v>-1.5252077988412445</v>
      </c>
      <c r="F31" s="81">
        <v>-0.03059</v>
      </c>
      <c r="G31" s="302" t="s">
        <v>141</v>
      </c>
      <c r="H31" s="78"/>
      <c r="I31" s="352">
        <v>21274.301242</v>
      </c>
      <c r="J31" s="304">
        <v>9.328596751129174</v>
      </c>
      <c r="K31" s="78"/>
    </row>
    <row r="32" spans="1:11" ht="12.75" customHeight="1">
      <c r="A32" s="299" t="s">
        <v>91</v>
      </c>
      <c r="B32" s="84">
        <v>8868.746865</v>
      </c>
      <c r="C32" s="300">
        <v>1.2441750061580654</v>
      </c>
      <c r="D32" s="81">
        <v>5597.172726</v>
      </c>
      <c r="E32" s="301">
        <v>-0.7499610431236875</v>
      </c>
      <c r="F32" s="81">
        <v>0</v>
      </c>
      <c r="G32" s="302">
        <v>-100</v>
      </c>
      <c r="H32" s="78"/>
      <c r="I32" s="352">
        <v>15524.465604</v>
      </c>
      <c r="J32" s="304">
        <v>5.31627975738514</v>
      </c>
      <c r="K32" s="78"/>
    </row>
    <row r="33" spans="1:11" ht="12.75" customHeight="1">
      <c r="A33" s="306" t="s">
        <v>92</v>
      </c>
      <c r="B33" s="330">
        <v>16922.686323</v>
      </c>
      <c r="C33" s="308">
        <v>-2.5702232954668998</v>
      </c>
      <c r="D33" s="353">
        <v>10444.699088</v>
      </c>
      <c r="E33" s="309">
        <v>-4.611971906937668</v>
      </c>
      <c r="F33" s="353">
        <v>-0.02999</v>
      </c>
      <c r="G33" s="310">
        <v>-252.31081767394616</v>
      </c>
      <c r="H33" s="78"/>
      <c r="I33" s="354">
        <v>34589.022193</v>
      </c>
      <c r="J33" s="312">
        <v>3.811154219057992</v>
      </c>
      <c r="K33" s="78"/>
    </row>
    <row r="34" spans="1:11" ht="12.75" customHeight="1">
      <c r="A34" s="299" t="s">
        <v>93</v>
      </c>
      <c r="B34" s="84">
        <v>59893.591392</v>
      </c>
      <c r="C34" s="300">
        <v>-2.3466724020801486</v>
      </c>
      <c r="D34" s="81">
        <v>34452.954848</v>
      </c>
      <c r="E34" s="301">
        <v>-4.503696695918601</v>
      </c>
      <c r="F34" s="81">
        <v>-0.06399</v>
      </c>
      <c r="G34" s="302">
        <v>-646.9230769230769</v>
      </c>
      <c r="H34" s="78"/>
      <c r="I34" s="352">
        <v>113532.360224</v>
      </c>
      <c r="J34" s="304">
        <v>5.861469691828455</v>
      </c>
      <c r="K34" s="78"/>
    </row>
    <row r="35" spans="1:11" ht="12.75" customHeight="1">
      <c r="A35" s="299" t="s">
        <v>94</v>
      </c>
      <c r="B35" s="84">
        <v>36969.543531</v>
      </c>
      <c r="C35" s="300">
        <v>-0.5356924420820036</v>
      </c>
      <c r="D35" s="81">
        <v>22724.977985</v>
      </c>
      <c r="E35" s="301">
        <v>-2.9917275037405306</v>
      </c>
      <c r="F35" s="81">
        <v>-1.3215</v>
      </c>
      <c r="G35" s="302">
        <v>-588.8469648207746</v>
      </c>
      <c r="H35" s="78"/>
      <c r="I35" s="352">
        <v>73109.204773</v>
      </c>
      <c r="J35" s="304">
        <v>6.038717933760722</v>
      </c>
      <c r="K35" s="78"/>
    </row>
    <row r="36" spans="1:11" ht="12.75" customHeight="1">
      <c r="A36" s="299" t="s">
        <v>95</v>
      </c>
      <c r="B36" s="84">
        <v>9433.234672</v>
      </c>
      <c r="C36" s="300">
        <v>-3.05744334858134</v>
      </c>
      <c r="D36" s="81">
        <v>5901.308644</v>
      </c>
      <c r="E36" s="301">
        <v>-4.5483656011370375</v>
      </c>
      <c r="F36" s="81">
        <v>-0.00767</v>
      </c>
      <c r="G36" s="302">
        <v>-98.94822006472492</v>
      </c>
      <c r="H36" s="78"/>
      <c r="I36" s="352">
        <v>18109.355046</v>
      </c>
      <c r="J36" s="304">
        <v>3.237065818475493</v>
      </c>
      <c r="K36" s="78"/>
    </row>
    <row r="37" spans="1:11" ht="12.75" customHeight="1">
      <c r="A37" s="313" t="s">
        <v>96</v>
      </c>
      <c r="B37" s="334">
        <v>7518.30694</v>
      </c>
      <c r="C37" s="314">
        <v>0.7795820340804002</v>
      </c>
      <c r="D37" s="355">
        <v>4350.51314</v>
      </c>
      <c r="E37" s="315">
        <v>-2.3560959826833416</v>
      </c>
      <c r="F37" s="355">
        <v>0</v>
      </c>
      <c r="G37" s="316" t="s">
        <v>141</v>
      </c>
      <c r="H37" s="78"/>
      <c r="I37" s="356">
        <v>13556.155006</v>
      </c>
      <c r="J37" s="318">
        <v>4.249768956284457</v>
      </c>
      <c r="K37" s="78"/>
    </row>
    <row r="38" spans="1:11" ht="12.75" customHeight="1">
      <c r="A38" s="299" t="s">
        <v>97</v>
      </c>
      <c r="B38" s="84">
        <v>3897.532697</v>
      </c>
      <c r="C38" s="300">
        <v>0.27737766103297967</v>
      </c>
      <c r="D38" s="81">
        <v>2516.387869</v>
      </c>
      <c r="E38" s="301">
        <v>-1.835409141489505</v>
      </c>
      <c r="F38" s="81">
        <v>0</v>
      </c>
      <c r="G38" s="302" t="s">
        <v>141</v>
      </c>
      <c r="H38" s="78"/>
      <c r="I38" s="352">
        <v>7585.109178</v>
      </c>
      <c r="J38" s="304">
        <v>3.8517217975850944</v>
      </c>
      <c r="K38" s="78"/>
    </row>
    <row r="39" spans="1:11" ht="12.75" customHeight="1">
      <c r="A39" s="299" t="s">
        <v>98</v>
      </c>
      <c r="B39" s="84">
        <v>4947.030714</v>
      </c>
      <c r="C39" s="300">
        <v>0.5395946868854959</v>
      </c>
      <c r="D39" s="81">
        <v>3294.698036</v>
      </c>
      <c r="E39" s="301">
        <v>-0.4769532864406528</v>
      </c>
      <c r="F39" s="81">
        <v>0</v>
      </c>
      <c r="G39" s="302">
        <v>-100</v>
      </c>
      <c r="H39" s="78"/>
      <c r="I39" s="352">
        <v>10128.193463</v>
      </c>
      <c r="J39" s="304">
        <v>5.4281916742472</v>
      </c>
      <c r="K39" s="78"/>
    </row>
    <row r="40" spans="1:11" ht="12.75" customHeight="1">
      <c r="A40" s="299" t="s">
        <v>99</v>
      </c>
      <c r="B40" s="84">
        <v>13232.847016</v>
      </c>
      <c r="C40" s="300">
        <v>-0.5010068023865983</v>
      </c>
      <c r="D40" s="81">
        <v>8344.134112</v>
      </c>
      <c r="E40" s="301">
        <v>-2.0446032584469074</v>
      </c>
      <c r="F40" s="81">
        <v>0</v>
      </c>
      <c r="G40" s="302" t="s">
        <v>141</v>
      </c>
      <c r="H40" s="78"/>
      <c r="I40" s="352">
        <v>26491.331884</v>
      </c>
      <c r="J40" s="304">
        <v>8.496412916352694</v>
      </c>
      <c r="K40" s="78"/>
    </row>
    <row r="41" spans="1:11" ht="12.75" customHeight="1">
      <c r="A41" s="299" t="s">
        <v>100</v>
      </c>
      <c r="B41" s="84">
        <v>17770.993467</v>
      </c>
      <c r="C41" s="300">
        <v>0.11604677721919723</v>
      </c>
      <c r="D41" s="81">
        <v>10934.242869</v>
      </c>
      <c r="E41" s="301">
        <v>-1.6950663182997252</v>
      </c>
      <c r="F41" s="81">
        <v>0.00495</v>
      </c>
      <c r="G41" s="302">
        <v>-84.39962180901355</v>
      </c>
      <c r="H41" s="78"/>
      <c r="I41" s="352">
        <v>40808.353305</v>
      </c>
      <c r="J41" s="304">
        <v>7.498151711489859</v>
      </c>
      <c r="K41" s="78"/>
    </row>
    <row r="42" spans="1:11" ht="12.75" customHeight="1">
      <c r="A42" s="299" t="s">
        <v>101</v>
      </c>
      <c r="B42" s="84">
        <v>10842.258712</v>
      </c>
      <c r="C42" s="300">
        <v>-0.10174631150896063</v>
      </c>
      <c r="D42" s="81">
        <v>7264.199215</v>
      </c>
      <c r="E42" s="301">
        <v>-0.10678705530333697</v>
      </c>
      <c r="F42" s="81">
        <v>0</v>
      </c>
      <c r="G42" s="302">
        <v>-100</v>
      </c>
      <c r="H42" s="78"/>
      <c r="I42" s="352">
        <v>22173.411288</v>
      </c>
      <c r="J42" s="304">
        <v>6.602903592904128</v>
      </c>
      <c r="K42" s="78"/>
    </row>
    <row r="43" spans="1:11" ht="12.75" customHeight="1">
      <c r="A43" s="306" t="s">
        <v>102</v>
      </c>
      <c r="B43" s="330">
        <v>5540.780735</v>
      </c>
      <c r="C43" s="308">
        <v>1.1456752123643466</v>
      </c>
      <c r="D43" s="353">
        <v>3223.207684</v>
      </c>
      <c r="E43" s="309">
        <v>-0.8809880174567267</v>
      </c>
      <c r="F43" s="353">
        <v>0</v>
      </c>
      <c r="G43" s="310">
        <v>-100</v>
      </c>
      <c r="H43" s="78"/>
      <c r="I43" s="354">
        <v>11881.703946</v>
      </c>
      <c r="J43" s="312">
        <v>5.472031674402838</v>
      </c>
      <c r="K43" s="78"/>
    </row>
    <row r="44" spans="1:11" ht="12.75" customHeight="1">
      <c r="A44" s="299" t="s">
        <v>103</v>
      </c>
      <c r="B44" s="84">
        <v>7274.916812</v>
      </c>
      <c r="C44" s="300">
        <v>-1.4658793218670998</v>
      </c>
      <c r="D44" s="81">
        <v>4668.79022</v>
      </c>
      <c r="E44" s="301">
        <v>-3.567677875117593</v>
      </c>
      <c r="F44" s="81">
        <v>0</v>
      </c>
      <c r="G44" s="302" t="s">
        <v>141</v>
      </c>
      <c r="H44" s="78"/>
      <c r="I44" s="352">
        <v>13671.396649</v>
      </c>
      <c r="J44" s="304">
        <v>6.096758790912693</v>
      </c>
      <c r="K44" s="78"/>
    </row>
    <row r="45" spans="1:11" ht="12.75" customHeight="1">
      <c r="A45" s="299" t="s">
        <v>104</v>
      </c>
      <c r="B45" s="84">
        <v>10059.71006</v>
      </c>
      <c r="C45" s="300">
        <v>-0.3767646633629419</v>
      </c>
      <c r="D45" s="81">
        <v>6201.753111</v>
      </c>
      <c r="E45" s="301">
        <v>-2.6280304349641406</v>
      </c>
      <c r="F45" s="81">
        <v>0</v>
      </c>
      <c r="G45" s="302" t="s">
        <v>141</v>
      </c>
      <c r="H45" s="78"/>
      <c r="I45" s="352">
        <v>19332.595914</v>
      </c>
      <c r="J45" s="304">
        <v>5.884267235078102</v>
      </c>
      <c r="K45" s="78"/>
    </row>
    <row r="46" spans="1:11" ht="12.75" customHeight="1">
      <c r="A46" s="299" t="s">
        <v>105</v>
      </c>
      <c r="B46" s="84">
        <v>5878.58105</v>
      </c>
      <c r="C46" s="300">
        <v>-1.5661622712477312</v>
      </c>
      <c r="D46" s="81">
        <v>3697.063425</v>
      </c>
      <c r="E46" s="301">
        <v>-2.3091499823712924</v>
      </c>
      <c r="F46" s="81">
        <v>-0.05207</v>
      </c>
      <c r="G46" s="302">
        <v>-0.5728470498376933</v>
      </c>
      <c r="H46" s="78"/>
      <c r="I46" s="352">
        <v>13081.149409</v>
      </c>
      <c r="J46" s="304">
        <v>4.320125356546691</v>
      </c>
      <c r="K46" s="78"/>
    </row>
    <row r="47" spans="1:11" ht="12.75" customHeight="1">
      <c r="A47" s="313" t="s">
        <v>106</v>
      </c>
      <c r="B47" s="334">
        <v>35370.015204</v>
      </c>
      <c r="C47" s="314">
        <v>0.1449808939396273</v>
      </c>
      <c r="D47" s="355">
        <v>19765.020625</v>
      </c>
      <c r="E47" s="315">
        <v>-1.656910016929575</v>
      </c>
      <c r="F47" s="355">
        <v>-0.01756</v>
      </c>
      <c r="G47" s="316">
        <v>-91.3739745542074</v>
      </c>
      <c r="H47" s="78"/>
      <c r="I47" s="356">
        <v>73403.489246</v>
      </c>
      <c r="J47" s="318">
        <v>5.786734551288438</v>
      </c>
      <c r="K47" s="78"/>
    </row>
    <row r="48" spans="1:11" ht="12.75" customHeight="1">
      <c r="A48" s="306" t="s">
        <v>107</v>
      </c>
      <c r="B48" s="330">
        <v>6831.602215</v>
      </c>
      <c r="C48" s="308">
        <v>-1.2002635008191576</v>
      </c>
      <c r="D48" s="353">
        <v>4098.946498</v>
      </c>
      <c r="E48" s="309">
        <v>-2.8215585147020894</v>
      </c>
      <c r="F48" s="353">
        <v>0.01188</v>
      </c>
      <c r="G48" s="310">
        <v>-134.21658986175115</v>
      </c>
      <c r="H48" s="78"/>
      <c r="I48" s="354">
        <v>12337.586329</v>
      </c>
      <c r="J48" s="312">
        <v>4.392708543884655</v>
      </c>
      <c r="K48" s="78"/>
    </row>
    <row r="49" spans="1:11" ht="12.75" customHeight="1">
      <c r="A49" s="299" t="s">
        <v>108</v>
      </c>
      <c r="B49" s="84">
        <v>11826.096824</v>
      </c>
      <c r="C49" s="300">
        <v>1.1535053225922014</v>
      </c>
      <c r="D49" s="81">
        <v>7478.657997</v>
      </c>
      <c r="E49" s="301">
        <v>0.19266019214533184</v>
      </c>
      <c r="F49" s="81">
        <v>0</v>
      </c>
      <c r="G49" s="302" t="s">
        <v>141</v>
      </c>
      <c r="H49" s="78"/>
      <c r="I49" s="352">
        <v>20925.464532</v>
      </c>
      <c r="J49" s="304">
        <v>6.486794441591321</v>
      </c>
      <c r="K49" s="78"/>
    </row>
    <row r="50" spans="1:11" ht="12.75" customHeight="1">
      <c r="A50" s="299" t="s">
        <v>109</v>
      </c>
      <c r="B50" s="84">
        <v>14250.726347</v>
      </c>
      <c r="C50" s="300">
        <v>-3.1523800620347227</v>
      </c>
      <c r="D50" s="81">
        <v>8722.010472</v>
      </c>
      <c r="E50" s="301">
        <v>-2.9791255347467267</v>
      </c>
      <c r="F50" s="81">
        <v>0.00823</v>
      </c>
      <c r="G50" s="302">
        <v>-88.52481873954267</v>
      </c>
      <c r="H50" s="78"/>
      <c r="I50" s="352">
        <v>26679.41478</v>
      </c>
      <c r="J50" s="304">
        <v>1.970995915104227</v>
      </c>
      <c r="K50" s="78"/>
    </row>
    <row r="51" spans="1:11" ht="12.75" customHeight="1">
      <c r="A51" s="299" t="s">
        <v>110</v>
      </c>
      <c r="B51" s="84">
        <v>9057.03031</v>
      </c>
      <c r="C51" s="300">
        <v>1.2510356558935802</v>
      </c>
      <c r="D51" s="81">
        <v>5870.696768</v>
      </c>
      <c r="E51" s="301">
        <v>-0.04639745029206301</v>
      </c>
      <c r="F51" s="81">
        <v>0.02444</v>
      </c>
      <c r="G51" s="302">
        <v>-276.4620938628159</v>
      </c>
      <c r="H51" s="78"/>
      <c r="I51" s="352">
        <v>17600.548249</v>
      </c>
      <c r="J51" s="304">
        <v>5.241362637737383</v>
      </c>
      <c r="K51" s="78"/>
    </row>
    <row r="52" spans="1:11" ht="12.75" customHeight="1">
      <c r="A52" s="313" t="s">
        <v>111</v>
      </c>
      <c r="B52" s="334">
        <v>8497.546243</v>
      </c>
      <c r="C52" s="314">
        <v>0.5530235206108234</v>
      </c>
      <c r="D52" s="355">
        <v>5243.577036</v>
      </c>
      <c r="E52" s="315">
        <v>1.1117264108976819</v>
      </c>
      <c r="F52" s="355">
        <v>0</v>
      </c>
      <c r="G52" s="316" t="s">
        <v>141</v>
      </c>
      <c r="H52" s="78"/>
      <c r="I52" s="356">
        <v>14417.747344</v>
      </c>
      <c r="J52" s="318">
        <v>7.764511689820074</v>
      </c>
      <c r="K52" s="78"/>
    </row>
    <row r="53" spans="1:11" ht="12.75" customHeight="1">
      <c r="A53" s="299" t="s">
        <v>112</v>
      </c>
      <c r="B53" s="84">
        <v>14545.061407</v>
      </c>
      <c r="C53" s="300">
        <v>2.3746236005307355</v>
      </c>
      <c r="D53" s="81">
        <v>9260.758765</v>
      </c>
      <c r="E53" s="301">
        <v>3.185595388618953</v>
      </c>
      <c r="F53" s="81">
        <v>0</v>
      </c>
      <c r="G53" s="302" t="s">
        <v>141</v>
      </c>
      <c r="H53" s="78"/>
      <c r="I53" s="352">
        <v>25310.241292</v>
      </c>
      <c r="J53" s="304">
        <v>3.822732358526938</v>
      </c>
      <c r="K53" s="78"/>
    </row>
    <row r="54" spans="1:11" ht="12.75" customHeight="1" thickBot="1">
      <c r="A54" s="299" t="s">
        <v>113</v>
      </c>
      <c r="B54" s="84">
        <v>11679.804399</v>
      </c>
      <c r="C54" s="300">
        <v>1.310410468122735</v>
      </c>
      <c r="D54" s="81">
        <v>5943.360028</v>
      </c>
      <c r="E54" s="301">
        <v>1.8807401980362144</v>
      </c>
      <c r="F54" s="81">
        <v>-0.02369</v>
      </c>
      <c r="G54" s="302" t="s">
        <v>141</v>
      </c>
      <c r="H54" s="78"/>
      <c r="I54" s="352">
        <v>13544.706854</v>
      </c>
      <c r="J54" s="304">
        <v>11.761524310684074</v>
      </c>
      <c r="K54" s="78"/>
    </row>
    <row r="55" spans="1:11" ht="12.75" customHeight="1" thickBot="1">
      <c r="A55" s="319"/>
      <c r="B55" s="357"/>
      <c r="C55" s="321"/>
      <c r="D55" s="357"/>
      <c r="E55" s="321"/>
      <c r="F55" s="357"/>
      <c r="G55" s="321"/>
      <c r="H55" s="78"/>
      <c r="I55" s="357"/>
      <c r="J55" s="321"/>
      <c r="K55" s="78"/>
    </row>
    <row r="56" spans="1:10" ht="12.75">
      <c r="A56" s="322" t="s">
        <v>114</v>
      </c>
      <c r="B56" s="343">
        <f>LARGE(B8:B54,1)</f>
        <v>79357.180494</v>
      </c>
      <c r="C56" s="361" t="str">
        <f>INDEX(A8:A54,MATCH(B56,$B$8:$B$54,0))</f>
        <v>東京都</v>
      </c>
      <c r="D56" s="366">
        <f>LARGE(D8:D54,1)</f>
        <v>42401.730585</v>
      </c>
      <c r="E56" s="323" t="str">
        <f>INDEX(A8:A54,MATCH(D56,$D$8:$D$54,0))</f>
        <v>東京都</v>
      </c>
      <c r="F56" s="372" t="s">
        <v>135</v>
      </c>
      <c r="G56" s="324" t="s">
        <v>135</v>
      </c>
      <c r="I56" s="343">
        <f>LARGE(I8:I54,1)</f>
        <v>134661.784848</v>
      </c>
      <c r="J56" s="324" t="str">
        <f>INDEX(A8:A54,MATCH(I56,$I$8:$I$54,0))</f>
        <v>東京都</v>
      </c>
    </row>
    <row r="57" spans="1:10" ht="12.75">
      <c r="A57" s="325" t="s">
        <v>115</v>
      </c>
      <c r="B57" s="327">
        <f>LARGE(B8:B54,2)</f>
        <v>59893.591392</v>
      </c>
      <c r="C57" s="362" t="str">
        <f>INDEX(A8:A54,MATCH(B57,$B$8:$B$54,0))</f>
        <v>大阪府</v>
      </c>
      <c r="D57" s="367">
        <f>LARGE(D8:D54,2)</f>
        <v>34452.954848</v>
      </c>
      <c r="E57" s="326" t="str">
        <f>INDEX(A8:A54,MATCH(D57,$D$8:$D$54,0))</f>
        <v>大阪府</v>
      </c>
      <c r="F57" s="373" t="s">
        <v>136</v>
      </c>
      <c r="G57" s="328" t="s">
        <v>136</v>
      </c>
      <c r="I57" s="327">
        <f>LARGE(I8:I54,2)</f>
        <v>113532.360224</v>
      </c>
      <c r="J57" s="328" t="str">
        <f>INDEX(A8:A54,MATCH(I57,$I$8:$I$54,0))</f>
        <v>大阪府</v>
      </c>
    </row>
    <row r="58" spans="1:10" ht="12.75">
      <c r="A58" s="325" t="s">
        <v>116</v>
      </c>
      <c r="B58" s="344">
        <f>LARGE(B8:B54,3)</f>
        <v>53242.443688</v>
      </c>
      <c r="C58" s="362" t="str">
        <f>INDEX(A8:A54,MATCH(B58,$B$8:$B$54,0))</f>
        <v>神奈川県</v>
      </c>
      <c r="D58" s="368">
        <f>LARGE(D8:D54,3)</f>
        <v>31638.512967</v>
      </c>
      <c r="E58" s="326" t="str">
        <f>INDEX(A8:A54,MATCH(D58,$D$8:$D$54,0))</f>
        <v>神奈川県</v>
      </c>
      <c r="F58" s="374" t="s">
        <v>136</v>
      </c>
      <c r="G58" s="328" t="s">
        <v>136</v>
      </c>
      <c r="I58" s="344">
        <f>LARGE(I8:I54,3)</f>
        <v>93330.945708</v>
      </c>
      <c r="J58" s="328" t="str">
        <f>INDEX(A8:A54,MATCH(I58,$I$8:$I$54,0))</f>
        <v>神奈川県</v>
      </c>
    </row>
    <row r="59" spans="1:10" ht="12.75">
      <c r="A59" s="329" t="s">
        <v>117</v>
      </c>
      <c r="B59" s="345">
        <f>SMALL(B8:B54,3)</f>
        <v>4947.030714</v>
      </c>
      <c r="C59" s="363" t="str">
        <f>INDEX(A8:A54,MATCH(B59,$B$8:$B$54,0))</f>
        <v>島根県</v>
      </c>
      <c r="D59" s="369">
        <f>SMALL(D8:D54,3)</f>
        <v>3227.322599</v>
      </c>
      <c r="E59" s="331" t="str">
        <f>INDEX(A8:A54,MATCH(D59,$D$8:$D$54,0))</f>
        <v>福井県</v>
      </c>
      <c r="F59" s="375" t="s">
        <v>136</v>
      </c>
      <c r="G59" s="332" t="s">
        <v>136</v>
      </c>
      <c r="I59" s="345">
        <f>SMALL(I8:I54,3)</f>
        <v>9993.789308</v>
      </c>
      <c r="J59" s="332" t="str">
        <f>INDEX(A8:A54,MATCH(I59,$I$8:$I$54,0))</f>
        <v>山梨県</v>
      </c>
    </row>
    <row r="60" spans="1:10" ht="12.75">
      <c r="A60" s="325" t="s">
        <v>118</v>
      </c>
      <c r="B60" s="344">
        <f>SMALL(B8:B54,2)</f>
        <v>4868.486075</v>
      </c>
      <c r="C60" s="362" t="str">
        <f>INDEX(A8:A54,MATCH(B60,$B$8:$B$54,0))</f>
        <v>福井県</v>
      </c>
      <c r="D60" s="368">
        <f>SMALL(D8:D54,2)</f>
        <v>3223.207684</v>
      </c>
      <c r="E60" s="326" t="str">
        <f>INDEX(A8:A54,MATCH(D60,$D$8:$D$54,0))</f>
        <v>徳島県</v>
      </c>
      <c r="F60" s="374" t="s">
        <v>136</v>
      </c>
      <c r="G60" s="328" t="s">
        <v>136</v>
      </c>
      <c r="I60" s="344">
        <f>SMALL(I8:I54,2)</f>
        <v>9697.093677</v>
      </c>
      <c r="J60" s="328" t="str">
        <f>INDEX(A8:A54,MATCH(I60,$I$8:$I$54,0))</f>
        <v>福井県</v>
      </c>
    </row>
    <row r="61" spans="1:10" ht="12.75">
      <c r="A61" s="346" t="s">
        <v>119</v>
      </c>
      <c r="B61" s="347">
        <f>SMALL(B8:B54,1)</f>
        <v>3897.532697</v>
      </c>
      <c r="C61" s="364" t="str">
        <f>INDEX(A8:A54,MATCH(B61,$B$8:$B$54,0))</f>
        <v>鳥取県</v>
      </c>
      <c r="D61" s="370">
        <f>SMALL(D8:D54,1)</f>
        <v>2516.387869</v>
      </c>
      <c r="E61" s="335" t="str">
        <f>INDEX(A8:A54,MATCH(D61,$D$8:$D$54,0))</f>
        <v>鳥取県</v>
      </c>
      <c r="F61" s="376" t="s">
        <v>136</v>
      </c>
      <c r="G61" s="336" t="s">
        <v>136</v>
      </c>
      <c r="I61" s="347">
        <f>SMALL(I8:I54,1)</f>
        <v>7585.109178</v>
      </c>
      <c r="J61" s="336" t="str">
        <f>INDEX(A8:A54,MATCH(I61,$I$8:$I$54,0))</f>
        <v>鳥取県</v>
      </c>
    </row>
    <row r="62" spans="1:11" ht="13.5" thickBot="1">
      <c r="A62" s="337" t="s">
        <v>120</v>
      </c>
      <c r="B62" s="338">
        <f>IF(B61=0,0,B56/B61)</f>
        <v>20.36087613968771</v>
      </c>
      <c r="C62" s="365"/>
      <c r="D62" s="371">
        <f>IF(D61=0,0,D56/D61)</f>
        <v>16.850236446995044</v>
      </c>
      <c r="E62" s="339"/>
      <c r="F62" s="377" t="s">
        <v>136</v>
      </c>
      <c r="G62" s="378" t="s">
        <v>136</v>
      </c>
      <c r="H62" s="340"/>
      <c r="I62" s="338">
        <f>IF(I61=0,0,I56/I61)</f>
        <v>17.753440548828976</v>
      </c>
      <c r="J62" s="341"/>
      <c r="K62" s="78"/>
    </row>
    <row r="63" spans="1:11" ht="12.75">
      <c r="A63" s="342"/>
      <c r="B63" s="78"/>
      <c r="C63" s="78"/>
      <c r="D63" s="78"/>
      <c r="E63" s="78"/>
      <c r="F63" s="78"/>
      <c r="G63" s="78"/>
      <c r="H63" s="78"/>
      <c r="I63" s="78"/>
      <c r="J63" s="78"/>
      <c r="K63" s="78"/>
    </row>
    <row r="67" spans="2:3" ht="12.75">
      <c r="B67" s="91"/>
      <c r="C67" s="91"/>
    </row>
  </sheetData>
  <sheetProtection/>
  <mergeCells count="1">
    <mergeCell ref="A1:J1"/>
  </mergeCells>
  <printOptions/>
  <pageMargins left="0.7874015748031497" right="0.5905511811023623" top="0.7874015748031497" bottom="0.5905511811023623" header="0.5118110236220472" footer="0.5118110236220472"/>
  <pageSetup fitToHeight="1" fitToWidth="1" horizontalDpi="600" verticalDpi="600" orientation="portrait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2"/>
  <sheetViews>
    <sheetView zoomScaleSheetLayoutView="100" zoomScalePageLayoutView="0" workbookViewId="0" topLeftCell="A1">
      <selection activeCell="A1" sqref="A1:J1"/>
    </sheetView>
  </sheetViews>
  <sheetFormatPr defaultColWidth="10.375" defaultRowHeight="12.75"/>
  <cols>
    <col min="1" max="1" width="10.375" style="1" customWidth="1"/>
    <col min="2" max="2" width="12.125" style="1" customWidth="1"/>
    <col min="3" max="3" width="10.625" style="1" customWidth="1"/>
    <col min="4" max="4" width="12.125" style="1" customWidth="1"/>
    <col min="5" max="5" width="10.625" style="1" customWidth="1"/>
    <col min="6" max="6" width="12.125" style="1" customWidth="1"/>
    <col min="7" max="7" width="10.625" style="1" customWidth="1"/>
    <col min="8" max="8" width="0.5" style="1" customWidth="1"/>
    <col min="9" max="9" width="12.125" style="1" customWidth="1"/>
    <col min="10" max="10" width="10.625" style="1" customWidth="1"/>
    <col min="11" max="16384" width="10.375" style="1" customWidth="1"/>
  </cols>
  <sheetData>
    <row r="1" spans="1:10" ht="15.75">
      <c r="A1" s="381" t="s">
        <v>137</v>
      </c>
      <c r="B1" s="381"/>
      <c r="C1" s="381"/>
      <c r="D1" s="381"/>
      <c r="E1" s="381"/>
      <c r="F1" s="381"/>
      <c r="G1" s="381"/>
      <c r="H1" s="381"/>
      <c r="I1" s="381"/>
      <c r="J1" s="381"/>
    </row>
    <row r="2" spans="1:11" ht="15.75">
      <c r="A2" s="283"/>
      <c r="B2" s="283"/>
      <c r="C2" s="283"/>
      <c r="D2" s="283"/>
      <c r="E2" s="283"/>
      <c r="F2" s="283"/>
      <c r="G2" s="283"/>
      <c r="H2" s="283"/>
      <c r="I2" s="283"/>
      <c r="J2" s="283"/>
      <c r="K2" s="78"/>
    </row>
    <row r="3" spans="1:11" ht="12.75">
      <c r="A3" s="284" t="s">
        <v>125</v>
      </c>
      <c r="B3" s="284"/>
      <c r="C3" s="284"/>
      <c r="D3" s="284"/>
      <c r="E3" s="284"/>
      <c r="F3" s="284"/>
      <c r="G3" s="284"/>
      <c r="H3" s="284"/>
      <c r="I3" s="284"/>
      <c r="J3" s="284"/>
      <c r="K3" s="78"/>
    </row>
    <row r="4" spans="1:11" ht="13.5" thickBot="1">
      <c r="A4" s="284"/>
      <c r="B4" s="284"/>
      <c r="C4" s="284"/>
      <c r="D4" s="284"/>
      <c r="E4" s="284"/>
      <c r="F4" s="284"/>
      <c r="G4" s="284"/>
      <c r="H4" s="284"/>
      <c r="I4" s="284"/>
      <c r="J4" s="285" t="s">
        <v>126</v>
      </c>
      <c r="K4" s="78"/>
    </row>
    <row r="5" spans="1:11" ht="18.75" customHeight="1">
      <c r="A5" s="9"/>
      <c r="B5" s="10" t="s">
        <v>63</v>
      </c>
      <c r="C5" s="11"/>
      <c r="D5" s="12" t="s">
        <v>3</v>
      </c>
      <c r="E5" s="11"/>
      <c r="F5" s="12" t="s">
        <v>4</v>
      </c>
      <c r="G5" s="13"/>
      <c r="H5" s="287"/>
      <c r="I5" s="15" t="s">
        <v>65</v>
      </c>
      <c r="J5" s="13"/>
      <c r="K5" s="78"/>
    </row>
    <row r="6" spans="1:11" ht="19.5" thickBot="1">
      <c r="A6" s="358"/>
      <c r="B6" s="161"/>
      <c r="C6" s="19" t="s">
        <v>6</v>
      </c>
      <c r="D6" s="163"/>
      <c r="E6" s="19" t="s">
        <v>6</v>
      </c>
      <c r="F6" s="163"/>
      <c r="G6" s="22" t="s">
        <v>6</v>
      </c>
      <c r="H6" s="290"/>
      <c r="I6" s="165"/>
      <c r="J6" s="22" t="s">
        <v>6</v>
      </c>
      <c r="K6" s="78"/>
    </row>
    <row r="7" spans="1:11" ht="18.75" customHeight="1">
      <c r="A7" s="291" t="s">
        <v>127</v>
      </c>
      <c r="B7" s="292">
        <v>24263943</v>
      </c>
      <c r="C7" s="293">
        <v>-5.125647423962118</v>
      </c>
      <c r="D7" s="295">
        <v>10683442</v>
      </c>
      <c r="E7" s="296">
        <v>-6.909734061097207</v>
      </c>
      <c r="F7" s="294">
        <v>9</v>
      </c>
      <c r="G7" s="298">
        <v>-59.09090909090909</v>
      </c>
      <c r="H7" s="78"/>
      <c r="I7" s="292">
        <v>19241095</v>
      </c>
      <c r="J7" s="298">
        <v>3.8008701190000616</v>
      </c>
      <c r="K7" s="78"/>
    </row>
    <row r="8" spans="1:11" ht="12.75" customHeight="1">
      <c r="A8" s="299" t="s">
        <v>67</v>
      </c>
      <c r="B8" s="42">
        <v>1010881</v>
      </c>
      <c r="C8" s="300">
        <v>-4.632428414013797</v>
      </c>
      <c r="D8" s="38">
        <v>477772</v>
      </c>
      <c r="E8" s="301">
        <v>-5.779201186407587</v>
      </c>
      <c r="F8" s="38">
        <v>1</v>
      </c>
      <c r="G8" s="302">
        <v>-50</v>
      </c>
      <c r="H8" s="78"/>
      <c r="I8" s="303">
        <v>878746</v>
      </c>
      <c r="J8" s="304">
        <v>2.677874526189842</v>
      </c>
      <c r="K8" s="78"/>
    </row>
    <row r="9" spans="1:11" ht="12.75" customHeight="1">
      <c r="A9" s="299" t="s">
        <v>68</v>
      </c>
      <c r="B9" s="42">
        <v>271749</v>
      </c>
      <c r="C9" s="300">
        <v>-4.891416571878555</v>
      </c>
      <c r="D9" s="38">
        <v>130307</v>
      </c>
      <c r="E9" s="301">
        <v>-4.698973173799842</v>
      </c>
      <c r="F9" s="38">
        <v>0</v>
      </c>
      <c r="G9" s="302" t="s">
        <v>141</v>
      </c>
      <c r="H9" s="78"/>
      <c r="I9" s="305">
        <v>217690</v>
      </c>
      <c r="J9" s="304">
        <v>2.19755972752325</v>
      </c>
      <c r="K9" s="78"/>
    </row>
    <row r="10" spans="1:11" ht="12.75" customHeight="1">
      <c r="A10" s="299" t="s">
        <v>69</v>
      </c>
      <c r="B10" s="42">
        <v>239516</v>
      </c>
      <c r="C10" s="300">
        <v>-4.526991744827064</v>
      </c>
      <c r="D10" s="38">
        <v>125470</v>
      </c>
      <c r="E10" s="301">
        <v>-4.4576771953336785</v>
      </c>
      <c r="F10" s="38">
        <v>1</v>
      </c>
      <c r="G10" s="302">
        <v>0</v>
      </c>
      <c r="H10" s="78"/>
      <c r="I10" s="305">
        <v>220097</v>
      </c>
      <c r="J10" s="304">
        <v>1.678339123364624</v>
      </c>
      <c r="K10" s="78"/>
    </row>
    <row r="11" spans="1:11" ht="12.75" customHeight="1">
      <c r="A11" s="299" t="s">
        <v>70</v>
      </c>
      <c r="B11" s="42">
        <v>431047</v>
      </c>
      <c r="C11" s="300">
        <v>-4.234548673981965</v>
      </c>
      <c r="D11" s="38">
        <v>207895</v>
      </c>
      <c r="E11" s="301">
        <v>-4.68778653951953</v>
      </c>
      <c r="F11" s="38">
        <v>0</v>
      </c>
      <c r="G11" s="302" t="s">
        <v>141</v>
      </c>
      <c r="H11" s="78"/>
      <c r="I11" s="305">
        <v>332036</v>
      </c>
      <c r="J11" s="304">
        <v>3.803420139431644</v>
      </c>
      <c r="K11" s="78"/>
    </row>
    <row r="12" spans="1:11" ht="12.75" customHeight="1">
      <c r="A12" s="299" t="s">
        <v>71</v>
      </c>
      <c r="B12" s="42">
        <v>189050</v>
      </c>
      <c r="C12" s="300">
        <v>-5.152994416042464</v>
      </c>
      <c r="D12" s="38">
        <v>106876</v>
      </c>
      <c r="E12" s="301">
        <v>-4.9653210030232975</v>
      </c>
      <c r="F12" s="38">
        <v>0</v>
      </c>
      <c r="G12" s="302" t="s">
        <v>141</v>
      </c>
      <c r="H12" s="78"/>
      <c r="I12" s="305">
        <v>193044</v>
      </c>
      <c r="J12" s="304">
        <v>1.3423488217043682</v>
      </c>
      <c r="K12" s="78"/>
    </row>
    <row r="13" spans="1:11" ht="12.75" customHeight="1">
      <c r="A13" s="306" t="s">
        <v>72</v>
      </c>
      <c r="B13" s="307">
        <v>202469</v>
      </c>
      <c r="C13" s="308">
        <v>-4.503412462208219</v>
      </c>
      <c r="D13" s="50">
        <v>109050</v>
      </c>
      <c r="E13" s="309">
        <v>-4.289212459517102</v>
      </c>
      <c r="F13" s="50">
        <v>0</v>
      </c>
      <c r="G13" s="310" t="s">
        <v>141</v>
      </c>
      <c r="H13" s="78"/>
      <c r="I13" s="311">
        <v>193889</v>
      </c>
      <c r="J13" s="312">
        <v>1.6573340044461222</v>
      </c>
      <c r="K13" s="78"/>
    </row>
    <row r="14" spans="1:11" ht="12.75" customHeight="1">
      <c r="A14" s="299" t="s">
        <v>73</v>
      </c>
      <c r="B14" s="42">
        <v>372004</v>
      </c>
      <c r="C14" s="300">
        <v>-5.0738986649246725</v>
      </c>
      <c r="D14" s="38">
        <v>188538</v>
      </c>
      <c r="E14" s="301">
        <v>-4.924761981604002</v>
      </c>
      <c r="F14" s="38">
        <v>0</v>
      </c>
      <c r="G14" s="302" t="s">
        <v>141</v>
      </c>
      <c r="H14" s="78"/>
      <c r="I14" s="305">
        <v>306916</v>
      </c>
      <c r="J14" s="304">
        <v>2.8307987147657867</v>
      </c>
      <c r="K14" s="78"/>
    </row>
    <row r="15" spans="1:11" ht="12.75" customHeight="1">
      <c r="A15" s="299" t="s">
        <v>74</v>
      </c>
      <c r="B15" s="42">
        <v>607565</v>
      </c>
      <c r="C15" s="300">
        <v>-5.269271547960583</v>
      </c>
      <c r="D15" s="38">
        <v>275391</v>
      </c>
      <c r="E15" s="301">
        <v>-6.038438835984974</v>
      </c>
      <c r="F15" s="38">
        <v>0</v>
      </c>
      <c r="G15" s="302" t="s">
        <v>141</v>
      </c>
      <c r="H15" s="78"/>
      <c r="I15" s="305">
        <v>454152</v>
      </c>
      <c r="J15" s="304">
        <v>4.1989120135092035</v>
      </c>
      <c r="K15" s="78"/>
    </row>
    <row r="16" spans="1:11" ht="12.75" customHeight="1">
      <c r="A16" s="299" t="s">
        <v>75</v>
      </c>
      <c r="B16" s="42">
        <v>402541</v>
      </c>
      <c r="C16" s="300">
        <v>-5.384429156021051</v>
      </c>
      <c r="D16" s="38">
        <v>189942</v>
      </c>
      <c r="E16" s="301">
        <v>-6.131021804020796</v>
      </c>
      <c r="F16" s="38">
        <v>0</v>
      </c>
      <c r="G16" s="302" t="s">
        <v>141</v>
      </c>
      <c r="H16" s="78"/>
      <c r="I16" s="305">
        <v>291469</v>
      </c>
      <c r="J16" s="304">
        <v>4.361074012940001</v>
      </c>
      <c r="K16" s="78"/>
    </row>
    <row r="17" spans="1:11" ht="12.75" customHeight="1">
      <c r="A17" s="313" t="s">
        <v>76</v>
      </c>
      <c r="B17" s="44">
        <v>400565</v>
      </c>
      <c r="C17" s="314">
        <v>-5.6352859693841495</v>
      </c>
      <c r="D17" s="68">
        <v>183571</v>
      </c>
      <c r="E17" s="315">
        <v>-6.738638961566794</v>
      </c>
      <c r="F17" s="68">
        <v>3</v>
      </c>
      <c r="G17" s="316">
        <v>0</v>
      </c>
      <c r="H17" s="78"/>
      <c r="I17" s="317">
        <v>313389</v>
      </c>
      <c r="J17" s="318">
        <v>3.600011900865788</v>
      </c>
      <c r="K17" s="78"/>
    </row>
    <row r="18" spans="1:11" ht="12.75" customHeight="1">
      <c r="A18" s="299" t="s">
        <v>77</v>
      </c>
      <c r="B18" s="42">
        <v>1411737</v>
      </c>
      <c r="C18" s="300">
        <v>-5.823299066729819</v>
      </c>
      <c r="D18" s="38">
        <v>606914</v>
      </c>
      <c r="E18" s="301">
        <v>-7.9345286854160975</v>
      </c>
      <c r="F18" s="38">
        <v>2</v>
      </c>
      <c r="G18" s="302">
        <v>-33.333333333333336</v>
      </c>
      <c r="H18" s="78"/>
      <c r="I18" s="305">
        <v>1052299</v>
      </c>
      <c r="J18" s="304">
        <v>5.19518558875571</v>
      </c>
      <c r="K18" s="78"/>
    </row>
    <row r="19" spans="1:11" ht="12.75" customHeight="1">
      <c r="A19" s="299" t="s">
        <v>78</v>
      </c>
      <c r="B19" s="42">
        <v>1211183</v>
      </c>
      <c r="C19" s="300">
        <v>-5.6692692614731595</v>
      </c>
      <c r="D19" s="38">
        <v>528815</v>
      </c>
      <c r="E19" s="301">
        <v>-7.89056566965561</v>
      </c>
      <c r="F19" s="38">
        <v>0</v>
      </c>
      <c r="G19" s="302">
        <v>-100</v>
      </c>
      <c r="H19" s="78"/>
      <c r="I19" s="305">
        <v>932222</v>
      </c>
      <c r="J19" s="304">
        <v>5.048567758220459</v>
      </c>
      <c r="K19" s="78"/>
    </row>
    <row r="20" spans="1:11" ht="12.75" customHeight="1">
      <c r="A20" s="299" t="s">
        <v>79</v>
      </c>
      <c r="B20" s="42">
        <v>2628640</v>
      </c>
      <c r="C20" s="300">
        <v>-4.215461282661025</v>
      </c>
      <c r="D20" s="38">
        <v>858842</v>
      </c>
      <c r="E20" s="301">
        <v>-7.882978061604268</v>
      </c>
      <c r="F20" s="38">
        <v>0</v>
      </c>
      <c r="G20" s="302" t="s">
        <v>141</v>
      </c>
      <c r="H20" s="78"/>
      <c r="I20" s="305">
        <v>1687981</v>
      </c>
      <c r="J20" s="304">
        <v>3.9013295580450573</v>
      </c>
      <c r="K20" s="78"/>
    </row>
    <row r="21" spans="1:11" ht="12.75" customHeight="1">
      <c r="A21" s="299" t="s">
        <v>80</v>
      </c>
      <c r="B21" s="42">
        <v>1633743</v>
      </c>
      <c r="C21" s="300">
        <v>-5.35670320719773</v>
      </c>
      <c r="D21" s="38">
        <v>677086</v>
      </c>
      <c r="E21" s="301">
        <v>-7.285451963669277</v>
      </c>
      <c r="F21" s="38">
        <v>0</v>
      </c>
      <c r="G21" s="302" t="s">
        <v>141</v>
      </c>
      <c r="H21" s="78"/>
      <c r="I21" s="305">
        <v>1264904</v>
      </c>
      <c r="J21" s="304">
        <v>4.74441251728621</v>
      </c>
      <c r="K21" s="78"/>
    </row>
    <row r="22" spans="1:11" ht="12.75" customHeight="1">
      <c r="A22" s="299" t="s">
        <v>81</v>
      </c>
      <c r="B22" s="42">
        <v>412451</v>
      </c>
      <c r="C22" s="300">
        <v>-5.288187746854046</v>
      </c>
      <c r="D22" s="38">
        <v>227312</v>
      </c>
      <c r="E22" s="301">
        <v>-4.905098373891908</v>
      </c>
      <c r="F22" s="38">
        <v>0</v>
      </c>
      <c r="G22" s="302" t="s">
        <v>141</v>
      </c>
      <c r="H22" s="78"/>
      <c r="I22" s="305">
        <v>386665</v>
      </c>
      <c r="J22" s="304">
        <v>2.6546064683300323</v>
      </c>
      <c r="K22" s="78"/>
    </row>
    <row r="23" spans="1:11" ht="12.75" customHeight="1">
      <c r="A23" s="306" t="s">
        <v>82</v>
      </c>
      <c r="B23" s="307">
        <v>170086</v>
      </c>
      <c r="C23" s="308">
        <v>-6.359387129274322</v>
      </c>
      <c r="D23" s="50">
        <v>92419</v>
      </c>
      <c r="E23" s="309">
        <v>-8.30265808090329</v>
      </c>
      <c r="F23" s="50">
        <v>0</v>
      </c>
      <c r="G23" s="310" t="s">
        <v>141</v>
      </c>
      <c r="H23" s="78"/>
      <c r="I23" s="311">
        <v>192803</v>
      </c>
      <c r="J23" s="312">
        <v>3.334744695333394</v>
      </c>
      <c r="K23" s="78"/>
    </row>
    <row r="24" spans="1:11" ht="12.75" customHeight="1">
      <c r="A24" s="299" t="s">
        <v>83</v>
      </c>
      <c r="B24" s="42">
        <v>197045</v>
      </c>
      <c r="C24" s="300">
        <v>-5.798972152503884</v>
      </c>
      <c r="D24" s="38">
        <v>96989</v>
      </c>
      <c r="E24" s="301">
        <v>-8.617326989211852</v>
      </c>
      <c r="F24" s="38">
        <v>0</v>
      </c>
      <c r="G24" s="302" t="s">
        <v>141</v>
      </c>
      <c r="H24" s="78"/>
      <c r="I24" s="305">
        <v>186130</v>
      </c>
      <c r="J24" s="304">
        <v>4.850157728706624</v>
      </c>
      <c r="K24" s="78"/>
    </row>
    <row r="25" spans="1:11" ht="12.75" customHeight="1">
      <c r="A25" s="299" t="s">
        <v>84</v>
      </c>
      <c r="B25" s="42">
        <v>129057</v>
      </c>
      <c r="C25" s="300">
        <v>-5.813622530524072</v>
      </c>
      <c r="D25" s="38">
        <v>67736</v>
      </c>
      <c r="E25" s="301">
        <v>-6.829342099833565</v>
      </c>
      <c r="F25" s="38">
        <v>0</v>
      </c>
      <c r="G25" s="302" t="s">
        <v>141</v>
      </c>
      <c r="H25" s="78"/>
      <c r="I25" s="305">
        <v>126388</v>
      </c>
      <c r="J25" s="304">
        <v>3.264919275769658</v>
      </c>
      <c r="K25" s="78"/>
    </row>
    <row r="26" spans="1:11" ht="12.75" customHeight="1">
      <c r="A26" s="299" t="s">
        <v>85</v>
      </c>
      <c r="B26" s="42">
        <v>174379</v>
      </c>
      <c r="C26" s="300">
        <v>-4.697909550485039</v>
      </c>
      <c r="D26" s="38">
        <v>78329</v>
      </c>
      <c r="E26" s="301">
        <v>-6.162471697435099</v>
      </c>
      <c r="F26" s="38">
        <v>0</v>
      </c>
      <c r="G26" s="302" t="s">
        <v>141</v>
      </c>
      <c r="H26" s="78"/>
      <c r="I26" s="305">
        <v>136419</v>
      </c>
      <c r="J26" s="304">
        <v>3.299990156064243</v>
      </c>
      <c r="K26" s="78"/>
    </row>
    <row r="27" spans="1:11" ht="12.75" customHeight="1">
      <c r="A27" s="313" t="s">
        <v>86</v>
      </c>
      <c r="B27" s="44">
        <v>403019</v>
      </c>
      <c r="C27" s="314">
        <v>-4.894291330685602</v>
      </c>
      <c r="D27" s="68">
        <v>192157</v>
      </c>
      <c r="E27" s="315">
        <v>-6.572505165917102</v>
      </c>
      <c r="F27" s="68">
        <v>0</v>
      </c>
      <c r="G27" s="316" t="s">
        <v>141</v>
      </c>
      <c r="H27" s="78"/>
      <c r="I27" s="317">
        <v>371278</v>
      </c>
      <c r="J27" s="318">
        <v>2.8149083527870777</v>
      </c>
      <c r="K27" s="78"/>
    </row>
    <row r="28" spans="1:11" ht="12.75" customHeight="1">
      <c r="A28" s="299" t="s">
        <v>87</v>
      </c>
      <c r="B28" s="42">
        <v>380269</v>
      </c>
      <c r="C28" s="300">
        <v>-6.025439205636462</v>
      </c>
      <c r="D28" s="38">
        <v>182544</v>
      </c>
      <c r="E28" s="301">
        <v>-8.10957745628077</v>
      </c>
      <c r="F28" s="38">
        <v>0</v>
      </c>
      <c r="G28" s="302" t="s">
        <v>141</v>
      </c>
      <c r="H28" s="78"/>
      <c r="I28" s="305">
        <v>330444</v>
      </c>
      <c r="J28" s="304">
        <v>4.281142900422244</v>
      </c>
      <c r="K28" s="78"/>
    </row>
    <row r="29" spans="1:11" ht="12.75" customHeight="1">
      <c r="A29" s="299" t="s">
        <v>88</v>
      </c>
      <c r="B29" s="42">
        <v>707551</v>
      </c>
      <c r="C29" s="300">
        <v>-5.90188701326854</v>
      </c>
      <c r="D29" s="38">
        <v>344555</v>
      </c>
      <c r="E29" s="301">
        <v>-6.783810837864892</v>
      </c>
      <c r="F29" s="38">
        <v>0</v>
      </c>
      <c r="G29" s="302">
        <v>-100</v>
      </c>
      <c r="H29" s="78"/>
      <c r="I29" s="305">
        <v>597528</v>
      </c>
      <c r="J29" s="304">
        <v>4.1078419586341</v>
      </c>
      <c r="K29" s="78"/>
    </row>
    <row r="30" spans="1:11" ht="12.75" customHeight="1">
      <c r="A30" s="299" t="s">
        <v>89</v>
      </c>
      <c r="B30" s="42">
        <v>1315320</v>
      </c>
      <c r="C30" s="300">
        <v>-5.7893575752713895</v>
      </c>
      <c r="D30" s="38">
        <v>561596</v>
      </c>
      <c r="E30" s="301">
        <v>-7.939609527400291</v>
      </c>
      <c r="F30" s="38">
        <v>0</v>
      </c>
      <c r="G30" s="302" t="s">
        <v>141</v>
      </c>
      <c r="H30" s="78"/>
      <c r="I30" s="305">
        <v>1056470</v>
      </c>
      <c r="J30" s="304">
        <v>4.323757460372634</v>
      </c>
      <c r="K30" s="78"/>
    </row>
    <row r="31" spans="1:11" ht="12.75" customHeight="1">
      <c r="A31" s="299" t="s">
        <v>90</v>
      </c>
      <c r="B31" s="42">
        <v>323906</v>
      </c>
      <c r="C31" s="300">
        <v>-6.249258314833414</v>
      </c>
      <c r="D31" s="38">
        <v>161820</v>
      </c>
      <c r="E31" s="301">
        <v>-7.734412863129686</v>
      </c>
      <c r="F31" s="38">
        <v>0</v>
      </c>
      <c r="G31" s="302" t="s">
        <v>141</v>
      </c>
      <c r="H31" s="78"/>
      <c r="I31" s="305">
        <v>290218</v>
      </c>
      <c r="J31" s="304">
        <v>3.784576322706385</v>
      </c>
      <c r="K31" s="78"/>
    </row>
    <row r="32" spans="1:11" ht="12.75" customHeight="1">
      <c r="A32" s="299" t="s">
        <v>91</v>
      </c>
      <c r="B32" s="42">
        <v>253686</v>
      </c>
      <c r="C32" s="300">
        <v>-4.722093901051232</v>
      </c>
      <c r="D32" s="38">
        <v>120504</v>
      </c>
      <c r="E32" s="301">
        <v>-5.823140947989527</v>
      </c>
      <c r="F32" s="38">
        <v>0</v>
      </c>
      <c r="G32" s="302" t="s">
        <v>141</v>
      </c>
      <c r="H32" s="78"/>
      <c r="I32" s="305">
        <v>199315</v>
      </c>
      <c r="J32" s="304">
        <v>4.598195777552702</v>
      </c>
      <c r="K32" s="78"/>
    </row>
    <row r="33" spans="1:11" ht="12.75" customHeight="1">
      <c r="A33" s="306" t="s">
        <v>92</v>
      </c>
      <c r="B33" s="307">
        <v>490731</v>
      </c>
      <c r="C33" s="308">
        <v>-4.728521589556716</v>
      </c>
      <c r="D33" s="50">
        <v>207060</v>
      </c>
      <c r="E33" s="309">
        <v>-8.524220803604956</v>
      </c>
      <c r="F33" s="50">
        <v>0</v>
      </c>
      <c r="G33" s="310" t="s">
        <v>141</v>
      </c>
      <c r="H33" s="78"/>
      <c r="I33" s="311">
        <v>404749</v>
      </c>
      <c r="J33" s="312">
        <v>4.479395760410536</v>
      </c>
      <c r="K33" s="78"/>
    </row>
    <row r="34" spans="1:11" ht="12.75" customHeight="1">
      <c r="A34" s="299" t="s">
        <v>93</v>
      </c>
      <c r="B34" s="42">
        <v>1721622</v>
      </c>
      <c r="C34" s="300">
        <v>-5.326941223827215</v>
      </c>
      <c r="D34" s="38">
        <v>649080</v>
      </c>
      <c r="E34" s="301">
        <v>-8.907189410397615</v>
      </c>
      <c r="F34" s="38">
        <v>0</v>
      </c>
      <c r="G34" s="302" t="s">
        <v>141</v>
      </c>
      <c r="H34" s="78"/>
      <c r="I34" s="305">
        <v>1264802</v>
      </c>
      <c r="J34" s="304">
        <v>4.258965407807046</v>
      </c>
      <c r="K34" s="78"/>
    </row>
    <row r="35" spans="1:11" ht="12.75" customHeight="1">
      <c r="A35" s="299" t="s">
        <v>94</v>
      </c>
      <c r="B35" s="42">
        <v>1029851</v>
      </c>
      <c r="C35" s="300">
        <v>-5.168162095663256</v>
      </c>
      <c r="D35" s="38">
        <v>464997</v>
      </c>
      <c r="E35" s="301">
        <v>-7.35745906767133</v>
      </c>
      <c r="F35" s="38">
        <v>1</v>
      </c>
      <c r="G35" s="302">
        <v>0</v>
      </c>
      <c r="H35" s="78"/>
      <c r="I35" s="305">
        <v>853361</v>
      </c>
      <c r="J35" s="304">
        <v>4.138136386434332</v>
      </c>
      <c r="K35" s="78"/>
    </row>
    <row r="36" spans="1:11" ht="12.75" customHeight="1">
      <c r="A36" s="299" t="s">
        <v>95</v>
      </c>
      <c r="B36" s="42">
        <v>272163</v>
      </c>
      <c r="C36" s="300">
        <v>-5.595984682409745</v>
      </c>
      <c r="D36" s="38">
        <v>125697</v>
      </c>
      <c r="E36" s="301">
        <v>-7.468235155548357</v>
      </c>
      <c r="F36" s="38">
        <v>0</v>
      </c>
      <c r="G36" s="302">
        <v>-100</v>
      </c>
      <c r="H36" s="78"/>
      <c r="I36" s="305">
        <v>231210</v>
      </c>
      <c r="J36" s="304">
        <v>4.584890127287696</v>
      </c>
      <c r="K36" s="78"/>
    </row>
    <row r="37" spans="1:11" ht="12.75" customHeight="1">
      <c r="A37" s="313" t="s">
        <v>96</v>
      </c>
      <c r="B37" s="44">
        <v>217645</v>
      </c>
      <c r="C37" s="314">
        <v>-5.767923556179022</v>
      </c>
      <c r="D37" s="68">
        <v>95675</v>
      </c>
      <c r="E37" s="315">
        <v>-7.489774803956643</v>
      </c>
      <c r="F37" s="68">
        <v>0</v>
      </c>
      <c r="G37" s="316" t="s">
        <v>141</v>
      </c>
      <c r="H37" s="78"/>
      <c r="I37" s="317">
        <v>169212</v>
      </c>
      <c r="J37" s="318">
        <v>3.2000731863507457</v>
      </c>
      <c r="K37" s="78"/>
    </row>
    <row r="38" spans="1:11" ht="12.75" customHeight="1">
      <c r="A38" s="299" t="s">
        <v>97</v>
      </c>
      <c r="B38" s="42">
        <v>105773</v>
      </c>
      <c r="C38" s="300">
        <v>-5.227270690906485</v>
      </c>
      <c r="D38" s="38">
        <v>54816</v>
      </c>
      <c r="E38" s="301">
        <v>-6.305443979147081</v>
      </c>
      <c r="F38" s="38">
        <v>0</v>
      </c>
      <c r="G38" s="302" t="s">
        <v>141</v>
      </c>
      <c r="H38" s="78"/>
      <c r="I38" s="305">
        <v>95592</v>
      </c>
      <c r="J38" s="304">
        <v>3.152010877189196</v>
      </c>
      <c r="K38" s="78"/>
    </row>
    <row r="39" spans="1:11" ht="12.75" customHeight="1">
      <c r="A39" s="299" t="s">
        <v>98</v>
      </c>
      <c r="B39" s="42">
        <v>115542</v>
      </c>
      <c r="C39" s="300">
        <v>-5.5975423431078575</v>
      </c>
      <c r="D39" s="38">
        <v>65276</v>
      </c>
      <c r="E39" s="301">
        <v>-7.076458781157914</v>
      </c>
      <c r="F39" s="38">
        <v>0</v>
      </c>
      <c r="G39" s="302">
        <v>-100</v>
      </c>
      <c r="H39" s="78"/>
      <c r="I39" s="305">
        <v>127480</v>
      </c>
      <c r="J39" s="304">
        <v>2.6574327588983735</v>
      </c>
      <c r="K39" s="78"/>
    </row>
    <row r="40" spans="1:11" ht="12.75" customHeight="1">
      <c r="A40" s="299" t="s">
        <v>99</v>
      </c>
      <c r="B40" s="42">
        <v>339426</v>
      </c>
      <c r="C40" s="300">
        <v>-5.4360363071059625</v>
      </c>
      <c r="D40" s="38">
        <v>164263</v>
      </c>
      <c r="E40" s="301">
        <v>-7.556938730717932</v>
      </c>
      <c r="F40" s="38">
        <v>0</v>
      </c>
      <c r="G40" s="302" t="s">
        <v>141</v>
      </c>
      <c r="H40" s="78"/>
      <c r="I40" s="305">
        <v>315178</v>
      </c>
      <c r="J40" s="304">
        <v>3.463580050356666</v>
      </c>
      <c r="K40" s="78"/>
    </row>
    <row r="41" spans="1:11" ht="12.75" customHeight="1">
      <c r="A41" s="299" t="s">
        <v>100</v>
      </c>
      <c r="B41" s="42">
        <v>486409</v>
      </c>
      <c r="C41" s="300">
        <v>-5.430454563129447</v>
      </c>
      <c r="D41" s="38">
        <v>235877</v>
      </c>
      <c r="E41" s="301">
        <v>-7.352068972289322</v>
      </c>
      <c r="F41" s="38">
        <v>0</v>
      </c>
      <c r="G41" s="302" t="s">
        <v>141</v>
      </c>
      <c r="H41" s="78"/>
      <c r="I41" s="305">
        <v>458437</v>
      </c>
      <c r="J41" s="304">
        <v>3.686171090991747</v>
      </c>
      <c r="K41" s="78"/>
    </row>
    <row r="42" spans="1:11" ht="12.75" customHeight="1">
      <c r="A42" s="299" t="s">
        <v>101</v>
      </c>
      <c r="B42" s="42">
        <v>254182</v>
      </c>
      <c r="C42" s="300">
        <v>-5.62257495590829</v>
      </c>
      <c r="D42" s="38">
        <v>140526</v>
      </c>
      <c r="E42" s="301">
        <v>-6.753636267119652</v>
      </c>
      <c r="F42" s="38">
        <v>0</v>
      </c>
      <c r="G42" s="302" t="s">
        <v>141</v>
      </c>
      <c r="H42" s="78"/>
      <c r="I42" s="305">
        <v>255007</v>
      </c>
      <c r="J42" s="304">
        <v>2.7280601043366164</v>
      </c>
      <c r="K42" s="78"/>
    </row>
    <row r="43" spans="1:11" ht="12.75" customHeight="1">
      <c r="A43" s="306" t="s">
        <v>102</v>
      </c>
      <c r="B43" s="307">
        <v>139728</v>
      </c>
      <c r="C43" s="308">
        <v>-5.756662147670019</v>
      </c>
      <c r="D43" s="50">
        <v>70250</v>
      </c>
      <c r="E43" s="309">
        <v>-6.943782122609019</v>
      </c>
      <c r="F43" s="50">
        <v>0</v>
      </c>
      <c r="G43" s="310" t="s">
        <v>141</v>
      </c>
      <c r="H43" s="78"/>
      <c r="I43" s="311">
        <v>130889</v>
      </c>
      <c r="J43" s="312">
        <v>3.7032048488689933</v>
      </c>
      <c r="K43" s="78"/>
    </row>
    <row r="44" spans="1:11" ht="12.75" customHeight="1">
      <c r="A44" s="299" t="s">
        <v>103</v>
      </c>
      <c r="B44" s="42">
        <v>177108</v>
      </c>
      <c r="C44" s="300">
        <v>-5.874724971035597</v>
      </c>
      <c r="D44" s="38">
        <v>90168</v>
      </c>
      <c r="E44" s="301">
        <v>-7.8404317296783494</v>
      </c>
      <c r="F44" s="38">
        <v>0</v>
      </c>
      <c r="G44" s="302" t="s">
        <v>141</v>
      </c>
      <c r="H44" s="78"/>
      <c r="I44" s="305">
        <v>164441</v>
      </c>
      <c r="J44" s="304">
        <v>4.095029498898539</v>
      </c>
      <c r="K44" s="78"/>
    </row>
    <row r="45" spans="1:11" ht="12.75" customHeight="1">
      <c r="A45" s="299" t="s">
        <v>104</v>
      </c>
      <c r="B45" s="42">
        <v>275248</v>
      </c>
      <c r="C45" s="300">
        <v>-5.35158573781597</v>
      </c>
      <c r="D45" s="38">
        <v>135926</v>
      </c>
      <c r="E45" s="301">
        <v>-6.756302521008403</v>
      </c>
      <c r="F45" s="38">
        <v>0</v>
      </c>
      <c r="G45" s="302" t="s">
        <v>141</v>
      </c>
      <c r="H45" s="78"/>
      <c r="I45" s="305">
        <v>239273</v>
      </c>
      <c r="J45" s="304">
        <v>3.0008351198009486</v>
      </c>
      <c r="K45" s="78"/>
    </row>
    <row r="46" spans="1:11" ht="12.75" customHeight="1">
      <c r="A46" s="299" t="s">
        <v>105</v>
      </c>
      <c r="B46" s="42">
        <v>150052</v>
      </c>
      <c r="C46" s="300">
        <v>-5.3944315545243615</v>
      </c>
      <c r="D46" s="38">
        <v>70774</v>
      </c>
      <c r="E46" s="301">
        <v>-7.0621914066603635</v>
      </c>
      <c r="F46" s="38">
        <v>0</v>
      </c>
      <c r="G46" s="302" t="s">
        <v>141</v>
      </c>
      <c r="H46" s="78"/>
      <c r="I46" s="305">
        <v>133097</v>
      </c>
      <c r="J46" s="304">
        <v>2.7895122987218595</v>
      </c>
      <c r="K46" s="78"/>
    </row>
    <row r="47" spans="1:11" ht="12.75" customHeight="1">
      <c r="A47" s="313" t="s">
        <v>106</v>
      </c>
      <c r="B47" s="44">
        <v>1006587</v>
      </c>
      <c r="C47" s="314">
        <v>-4.073269679957383</v>
      </c>
      <c r="D47" s="68">
        <v>417678</v>
      </c>
      <c r="E47" s="315">
        <v>-5.809367241041045</v>
      </c>
      <c r="F47" s="68">
        <v>0</v>
      </c>
      <c r="G47" s="316" t="s">
        <v>141</v>
      </c>
      <c r="H47" s="78"/>
      <c r="I47" s="317">
        <v>737314</v>
      </c>
      <c r="J47" s="318">
        <v>3.5650826692961277</v>
      </c>
      <c r="K47" s="78"/>
    </row>
    <row r="48" spans="1:11" ht="12.75" customHeight="1">
      <c r="A48" s="306" t="s">
        <v>107</v>
      </c>
      <c r="B48" s="307">
        <v>159605</v>
      </c>
      <c r="C48" s="308">
        <v>-4.044897885566905</v>
      </c>
      <c r="D48" s="50">
        <v>76000</v>
      </c>
      <c r="E48" s="309">
        <v>-4.747581089888204</v>
      </c>
      <c r="F48" s="50">
        <v>0</v>
      </c>
      <c r="G48" s="310" t="s">
        <v>141</v>
      </c>
      <c r="H48" s="78"/>
      <c r="I48" s="311">
        <v>128713</v>
      </c>
      <c r="J48" s="312">
        <v>2.4026795446047116</v>
      </c>
      <c r="K48" s="78"/>
    </row>
    <row r="49" spans="1:11" ht="12.75" customHeight="1">
      <c r="A49" s="299" t="s">
        <v>108</v>
      </c>
      <c r="B49" s="42">
        <v>291164</v>
      </c>
      <c r="C49" s="300">
        <v>-4.757480994936344</v>
      </c>
      <c r="D49" s="38">
        <v>142179</v>
      </c>
      <c r="E49" s="301">
        <v>-4.970725056143728</v>
      </c>
      <c r="F49" s="38">
        <v>0</v>
      </c>
      <c r="G49" s="302" t="s">
        <v>141</v>
      </c>
      <c r="H49" s="78"/>
      <c r="I49" s="305">
        <v>225317</v>
      </c>
      <c r="J49" s="304">
        <v>2.6720983536338077</v>
      </c>
      <c r="K49" s="78"/>
    </row>
    <row r="50" spans="1:11" ht="12.75" customHeight="1">
      <c r="A50" s="299" t="s">
        <v>109</v>
      </c>
      <c r="B50" s="42">
        <v>371307</v>
      </c>
      <c r="C50" s="300">
        <v>-4.6272751090357085</v>
      </c>
      <c r="D50" s="38">
        <v>172328</v>
      </c>
      <c r="E50" s="301">
        <v>-4.9649535931528535</v>
      </c>
      <c r="F50" s="38">
        <v>1</v>
      </c>
      <c r="G50" s="302">
        <v>-66.66666666666667</v>
      </c>
      <c r="H50" s="78"/>
      <c r="I50" s="305">
        <v>291554</v>
      </c>
      <c r="J50" s="304">
        <v>2.4427094679587635</v>
      </c>
      <c r="K50" s="78"/>
    </row>
    <row r="51" spans="1:11" ht="12.75" customHeight="1">
      <c r="A51" s="299" t="s">
        <v>110</v>
      </c>
      <c r="B51" s="42">
        <v>220712</v>
      </c>
      <c r="C51" s="300">
        <v>-4.968740850455539</v>
      </c>
      <c r="D51" s="38">
        <v>111818</v>
      </c>
      <c r="E51" s="301">
        <v>-6.414355300379974</v>
      </c>
      <c r="F51" s="38">
        <v>0</v>
      </c>
      <c r="G51" s="302">
        <v>-100</v>
      </c>
      <c r="H51" s="78"/>
      <c r="I51" s="305">
        <v>199313</v>
      </c>
      <c r="J51" s="304">
        <v>2.931789543266748</v>
      </c>
      <c r="K51" s="78"/>
    </row>
    <row r="52" spans="1:11" ht="12.75" customHeight="1">
      <c r="A52" s="313" t="s">
        <v>111</v>
      </c>
      <c r="B52" s="44">
        <v>234042</v>
      </c>
      <c r="C52" s="314">
        <v>-5.367222500768248</v>
      </c>
      <c r="D52" s="68">
        <v>111847</v>
      </c>
      <c r="E52" s="315">
        <v>-6.044874541132196</v>
      </c>
      <c r="F52" s="68">
        <v>0</v>
      </c>
      <c r="G52" s="316" t="s">
        <v>141</v>
      </c>
      <c r="H52" s="78"/>
      <c r="I52" s="317">
        <v>183233</v>
      </c>
      <c r="J52" s="318">
        <v>2.8070470740054985</v>
      </c>
      <c r="K52" s="78"/>
    </row>
    <row r="53" spans="1:11" ht="12.75" customHeight="1">
      <c r="A53" s="299" t="s">
        <v>112</v>
      </c>
      <c r="B53" s="42">
        <v>345150</v>
      </c>
      <c r="C53" s="300">
        <v>-4.467589837554769</v>
      </c>
      <c r="D53" s="38">
        <v>170757</v>
      </c>
      <c r="E53" s="301">
        <v>-4.528223822516438</v>
      </c>
      <c r="F53" s="38">
        <v>0</v>
      </c>
      <c r="G53" s="302" t="s">
        <v>141</v>
      </c>
      <c r="H53" s="78"/>
      <c r="I53" s="305">
        <v>268225</v>
      </c>
      <c r="J53" s="304">
        <v>2.373609764661878</v>
      </c>
      <c r="K53" s="78"/>
    </row>
    <row r="54" spans="1:11" ht="12.75" customHeight="1" thickBot="1">
      <c r="A54" s="359" t="s">
        <v>113</v>
      </c>
      <c r="B54" s="42">
        <v>380437</v>
      </c>
      <c r="C54" s="300">
        <v>-3.1269336443291227</v>
      </c>
      <c r="D54" s="38">
        <v>118020</v>
      </c>
      <c r="E54" s="301">
        <v>-3.367640195524551</v>
      </c>
      <c r="F54" s="38">
        <v>0</v>
      </c>
      <c r="G54" s="302" t="s">
        <v>141</v>
      </c>
      <c r="H54" s="78"/>
      <c r="I54" s="305">
        <v>152206</v>
      </c>
      <c r="J54" s="304">
        <v>4.494744574657247</v>
      </c>
      <c r="K54" s="78"/>
    </row>
    <row r="55" spans="1:11" ht="12.75" customHeight="1" thickBot="1">
      <c r="A55" s="319"/>
      <c r="B55" s="320"/>
      <c r="C55" s="321"/>
      <c r="D55" s="320"/>
      <c r="E55" s="321"/>
      <c r="F55" s="320"/>
      <c r="G55" s="321"/>
      <c r="H55" s="78"/>
      <c r="I55" s="320"/>
      <c r="J55" s="321"/>
      <c r="K55" s="78"/>
    </row>
    <row r="56" spans="1:10" ht="12.75">
      <c r="A56" s="322" t="s">
        <v>114</v>
      </c>
      <c r="B56" s="343">
        <f>LARGE(B8:B54,1)</f>
        <v>2628640</v>
      </c>
      <c r="C56" s="361" t="str">
        <f>INDEX(A8:A54,MATCH(B56,$B$8:$B$54,0))</f>
        <v>東京都</v>
      </c>
      <c r="D56" s="366">
        <f>LARGE(D8:D54,1)</f>
        <v>858842</v>
      </c>
      <c r="E56" s="323" t="str">
        <f>INDEX(A8:A54,MATCH(D56,$D$8:$D$54,0))</f>
        <v>東京都</v>
      </c>
      <c r="F56" s="372" t="s">
        <v>135</v>
      </c>
      <c r="G56" s="324" t="s">
        <v>135</v>
      </c>
      <c r="I56" s="343">
        <f>LARGE(I8:I54,1)</f>
        <v>1687981</v>
      </c>
      <c r="J56" s="324" t="str">
        <f>INDEX(A8:A54,MATCH(I56,$I$8:$I$54,0))</f>
        <v>東京都</v>
      </c>
    </row>
    <row r="57" spans="1:10" ht="12.75">
      <c r="A57" s="325" t="s">
        <v>115</v>
      </c>
      <c r="B57" s="327">
        <f>LARGE(B8:B54,2)</f>
        <v>1721622</v>
      </c>
      <c r="C57" s="362" t="str">
        <f>INDEX(A8:A54,MATCH(B57,$B$8:$B$54,0))</f>
        <v>大阪府</v>
      </c>
      <c r="D57" s="367">
        <f>LARGE(D8:D54,2)</f>
        <v>677086</v>
      </c>
      <c r="E57" s="326" t="str">
        <f>INDEX(A8:A54,MATCH(D57,$D$8:$D$54,0))</f>
        <v>神奈川県</v>
      </c>
      <c r="F57" s="373" t="s">
        <v>136</v>
      </c>
      <c r="G57" s="328" t="s">
        <v>136</v>
      </c>
      <c r="I57" s="327">
        <f>LARGE(I8:I54,2)</f>
        <v>1264904</v>
      </c>
      <c r="J57" s="328" t="str">
        <f>INDEX(A8:A54,MATCH(I57,$I$8:$I$54,0))</f>
        <v>神奈川県</v>
      </c>
    </row>
    <row r="58" spans="1:10" ht="12.75">
      <c r="A58" s="325" t="s">
        <v>116</v>
      </c>
      <c r="B58" s="344">
        <f>LARGE(B8:B54,3)</f>
        <v>1633743</v>
      </c>
      <c r="C58" s="362" t="str">
        <f>INDEX(A8:A54,MATCH(B58,$B$8:$B$54,0))</f>
        <v>神奈川県</v>
      </c>
      <c r="D58" s="368">
        <f>LARGE(D8:D54,3)</f>
        <v>649080</v>
      </c>
      <c r="E58" s="326" t="str">
        <f>INDEX(A8:A54,MATCH(D58,$D$8:$D$54,0))</f>
        <v>大阪府</v>
      </c>
      <c r="F58" s="374" t="s">
        <v>136</v>
      </c>
      <c r="G58" s="328" t="s">
        <v>136</v>
      </c>
      <c r="I58" s="344">
        <f>LARGE(I8:I54,3)</f>
        <v>1264802</v>
      </c>
      <c r="J58" s="328" t="str">
        <f>INDEX(A8:A54,MATCH(I58,$I$8:$I$54,0))</f>
        <v>大阪府</v>
      </c>
    </row>
    <row r="59" spans="1:10" ht="12.75">
      <c r="A59" s="329" t="s">
        <v>117</v>
      </c>
      <c r="B59" s="345">
        <f>SMALL(B8:B54,3)</f>
        <v>129057</v>
      </c>
      <c r="C59" s="363" t="str">
        <f>INDEX(A8:A54,MATCH(B59,$B$8:$B$54,0))</f>
        <v>福井県</v>
      </c>
      <c r="D59" s="369">
        <f>SMALL(D8:D54,3)</f>
        <v>67736</v>
      </c>
      <c r="E59" s="331" t="str">
        <f>INDEX(A8:A54,MATCH(D59,$D$8:$D$54,0))</f>
        <v>福井県</v>
      </c>
      <c r="F59" s="375" t="s">
        <v>136</v>
      </c>
      <c r="G59" s="332" t="s">
        <v>136</v>
      </c>
      <c r="I59" s="345">
        <f>SMALL(I8:I54,3)</f>
        <v>127480</v>
      </c>
      <c r="J59" s="332" t="str">
        <f>INDEX(A8:A54,MATCH(I59,$I$8:$I$54,0))</f>
        <v>島根県</v>
      </c>
    </row>
    <row r="60" spans="1:10" ht="12.75">
      <c r="A60" s="325" t="s">
        <v>118</v>
      </c>
      <c r="B60" s="344">
        <f>SMALL(B8:B54,2)</f>
        <v>115542</v>
      </c>
      <c r="C60" s="362" t="str">
        <f>INDEX(A8:A54,MATCH(B60,$B$8:$B$54,0))</f>
        <v>島根県</v>
      </c>
      <c r="D60" s="368">
        <f>SMALL(D8:D54,2)</f>
        <v>65276</v>
      </c>
      <c r="E60" s="326" t="str">
        <f>INDEX(A8:A54,MATCH(D60,$D$8:$D$54,0))</f>
        <v>島根県</v>
      </c>
      <c r="F60" s="374" t="s">
        <v>136</v>
      </c>
      <c r="G60" s="328" t="s">
        <v>136</v>
      </c>
      <c r="I60" s="344">
        <f>SMALL(I8:I54,2)</f>
        <v>126388</v>
      </c>
      <c r="J60" s="328" t="str">
        <f>INDEX(A8:A54,MATCH(I60,$I$8:$I$54,0))</f>
        <v>福井県</v>
      </c>
    </row>
    <row r="61" spans="1:11" ht="12.75">
      <c r="A61" s="346" t="s">
        <v>119</v>
      </c>
      <c r="B61" s="347">
        <f>SMALL(B8:B54,1)</f>
        <v>105773</v>
      </c>
      <c r="C61" s="364" t="str">
        <f>INDEX(A8:A54,MATCH(B61,$B$8:$B$54,0))</f>
        <v>鳥取県</v>
      </c>
      <c r="D61" s="370">
        <f>SMALL(D8:D54,1)</f>
        <v>54816</v>
      </c>
      <c r="E61" s="335" t="str">
        <f>INDEX(A8:A54,MATCH(D61,$D$8:$D$54,0))</f>
        <v>鳥取県</v>
      </c>
      <c r="F61" s="376" t="s">
        <v>136</v>
      </c>
      <c r="G61" s="336" t="s">
        <v>136</v>
      </c>
      <c r="I61" s="347">
        <f>SMALL(I8:I54,1)</f>
        <v>95592</v>
      </c>
      <c r="J61" s="336" t="str">
        <f>INDEX(A8:A54,MATCH(I61,$I$8:$I$54,0))</f>
        <v>鳥取県</v>
      </c>
      <c r="K61" s="78"/>
    </row>
    <row r="62" spans="1:11" ht="13.5" thickBot="1">
      <c r="A62" s="337" t="s">
        <v>120</v>
      </c>
      <c r="B62" s="338">
        <f>IF(B61=0,0,B56/B61)</f>
        <v>24.851710739035482</v>
      </c>
      <c r="C62" s="365"/>
      <c r="D62" s="371">
        <f>IF(D61=0,0,D56/D61)</f>
        <v>15.667724751897257</v>
      </c>
      <c r="E62" s="339"/>
      <c r="F62" s="377" t="s">
        <v>136</v>
      </c>
      <c r="G62" s="378" t="s">
        <v>136</v>
      </c>
      <c r="H62" s="340"/>
      <c r="I62" s="338">
        <f>IF(I61=0,0,I56/I61)</f>
        <v>17.658182693112394</v>
      </c>
      <c r="J62" s="341"/>
      <c r="K62" s="78"/>
    </row>
  </sheetData>
  <sheetProtection/>
  <mergeCells count="1">
    <mergeCell ref="A1:J1"/>
  </mergeCells>
  <printOptions/>
  <pageMargins left="0.7874015748031497" right="0.5905511811023623" top="0.7874015748031497" bottom="0.5905511811023623" header="0.5118110236220472" footer="0.5118110236220472"/>
  <pageSetup fitToHeight="1" fitToWidth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4"/>
  <sheetViews>
    <sheetView zoomScalePageLayoutView="0" workbookViewId="0" topLeftCell="A1">
      <selection activeCell="A1" sqref="A1:K1"/>
    </sheetView>
  </sheetViews>
  <sheetFormatPr defaultColWidth="10.375" defaultRowHeight="15.75" customHeight="1"/>
  <cols>
    <col min="1" max="1" width="10.125" style="8" customWidth="1"/>
    <col min="2" max="2" width="14.625" style="155" customWidth="1"/>
    <col min="3" max="3" width="12.125" style="155" customWidth="1"/>
    <col min="4" max="4" width="10.625" style="155" customWidth="1"/>
    <col min="5" max="5" width="12.125" style="155" customWidth="1"/>
    <col min="6" max="6" width="10.625" style="155" customWidth="1"/>
    <col min="7" max="7" width="12.125" style="155" customWidth="1"/>
    <col min="8" max="8" width="10.625" style="155" customWidth="1"/>
    <col min="9" max="9" width="2.125" style="155" customWidth="1"/>
    <col min="10" max="10" width="14.375" style="155" customWidth="1"/>
    <col min="11" max="11" width="10.625" style="155" customWidth="1"/>
    <col min="12" max="12" width="14.50390625" style="155" customWidth="1"/>
    <col min="13" max="16384" width="10.375" style="155" customWidth="1"/>
  </cols>
  <sheetData>
    <row r="1" spans="1:11" s="152" customFormat="1" ht="15.75" customHeight="1">
      <c r="A1" s="381" t="s">
        <v>137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</row>
    <row r="2" spans="1:10" ht="15.75" customHeight="1">
      <c r="A2" s="153"/>
      <c r="B2" s="154"/>
      <c r="C2" s="154"/>
      <c r="D2" s="154"/>
      <c r="E2" s="154"/>
      <c r="F2" s="154"/>
      <c r="G2" s="154"/>
      <c r="H2" s="154"/>
      <c r="J2" s="154"/>
    </row>
    <row r="3" spans="1:10" ht="15.75" customHeight="1">
      <c r="A3" s="153" t="s">
        <v>30</v>
      </c>
      <c r="B3" s="154"/>
      <c r="C3" s="154"/>
      <c r="D3" s="154"/>
      <c r="E3" s="154"/>
      <c r="F3" s="154"/>
      <c r="G3" s="154"/>
      <c r="H3" s="154"/>
      <c r="J3" s="154"/>
    </row>
    <row r="4" spans="1:10" ht="15.75" customHeight="1" thickBot="1">
      <c r="A4" s="153" t="s">
        <v>31</v>
      </c>
      <c r="B4" s="154"/>
      <c r="C4" s="154"/>
      <c r="D4" s="154"/>
      <c r="E4" s="154"/>
      <c r="F4" s="154"/>
      <c r="G4" s="154"/>
      <c r="H4" s="154"/>
      <c r="J4" s="78"/>
    </row>
    <row r="5" spans="1:11" s="78" customFormat="1" ht="15.75" customHeight="1">
      <c r="A5" s="156"/>
      <c r="B5" s="157"/>
      <c r="C5" s="10" t="s">
        <v>2</v>
      </c>
      <c r="D5" s="11"/>
      <c r="E5" s="12" t="s">
        <v>3</v>
      </c>
      <c r="F5" s="11"/>
      <c r="G5" s="12" t="s">
        <v>4</v>
      </c>
      <c r="H5" s="13"/>
      <c r="J5" s="158" t="s">
        <v>5</v>
      </c>
      <c r="K5" s="13"/>
    </row>
    <row r="6" spans="1:11" ht="25.5" customHeight="1" thickBot="1">
      <c r="A6" s="159"/>
      <c r="B6" s="160"/>
      <c r="C6" s="161"/>
      <c r="D6" s="162" t="s">
        <v>6</v>
      </c>
      <c r="E6" s="163"/>
      <c r="F6" s="162" t="s">
        <v>6</v>
      </c>
      <c r="G6" s="163"/>
      <c r="H6" s="164" t="s">
        <v>6</v>
      </c>
      <c r="J6" s="165"/>
      <c r="K6" s="164" t="s">
        <v>6</v>
      </c>
    </row>
    <row r="7" spans="1:11" ht="15.75" customHeight="1">
      <c r="A7" s="389" t="s">
        <v>32</v>
      </c>
      <c r="B7" s="166" t="s">
        <v>33</v>
      </c>
      <c r="C7" s="167">
        <v>8748.44455317</v>
      </c>
      <c r="D7" s="168">
        <v>-0.5130396116108586</v>
      </c>
      <c r="E7" s="169">
        <v>5081.58895324</v>
      </c>
      <c r="F7" s="170">
        <v>-2.1610600408559475</v>
      </c>
      <c r="G7" s="169">
        <v>0.0037208799999999998</v>
      </c>
      <c r="H7" s="171">
        <v>-288.39040246267257</v>
      </c>
      <c r="J7" s="172">
        <v>15357.89250318</v>
      </c>
      <c r="K7" s="171">
        <v>6.00857008815347</v>
      </c>
    </row>
    <row r="8" spans="1:12" ht="15.75" customHeight="1">
      <c r="A8" s="390"/>
      <c r="B8" s="173" t="s">
        <v>34</v>
      </c>
      <c r="C8" s="167">
        <v>3258.0126233</v>
      </c>
      <c r="D8" s="168">
        <v>-1.6061456964586323</v>
      </c>
      <c r="E8" s="169">
        <v>1960.2254876999998</v>
      </c>
      <c r="F8" s="170">
        <v>-2.8269968928989786</v>
      </c>
      <c r="G8" s="169">
        <v>-0.0010366</v>
      </c>
      <c r="H8" s="171">
        <v>-80.89216589861752</v>
      </c>
      <c r="J8" s="172">
        <v>7512.7535779</v>
      </c>
      <c r="K8" s="171">
        <v>5.047887904942365</v>
      </c>
      <c r="L8" s="174"/>
    </row>
    <row r="9" spans="1:12" ht="15.75" customHeight="1">
      <c r="A9" s="390"/>
      <c r="B9" s="173" t="s">
        <v>35</v>
      </c>
      <c r="C9" s="167">
        <v>3122.4826513</v>
      </c>
      <c r="D9" s="168">
        <v>-0.4781915853364683</v>
      </c>
      <c r="E9" s="169">
        <v>1817.6589330000002</v>
      </c>
      <c r="F9" s="170">
        <v>-1.746550183719945</v>
      </c>
      <c r="G9" s="169">
        <v>0.0027324</v>
      </c>
      <c r="H9" s="171">
        <v>-23.38062924120913</v>
      </c>
      <c r="J9" s="172">
        <v>4436.4710611</v>
      </c>
      <c r="K9" s="171">
        <v>7.052984248160696</v>
      </c>
      <c r="L9" s="174"/>
    </row>
    <row r="10" spans="1:12" ht="15.75" customHeight="1">
      <c r="A10" s="390"/>
      <c r="B10" s="173" t="s">
        <v>36</v>
      </c>
      <c r="C10" s="167">
        <v>613.8437079</v>
      </c>
      <c r="D10" s="168">
        <v>-0.9683873361465601</v>
      </c>
      <c r="E10" s="169">
        <v>324.0573304</v>
      </c>
      <c r="F10" s="170">
        <v>-2.75164360551764</v>
      </c>
      <c r="G10" s="169">
        <v>-0.0001408</v>
      </c>
      <c r="H10" s="171">
        <v>-9.685695958948036</v>
      </c>
      <c r="J10" s="172">
        <v>619.0419145</v>
      </c>
      <c r="K10" s="171">
        <v>7.813720412438201</v>
      </c>
      <c r="L10" s="174"/>
    </row>
    <row r="11" spans="1:11" ht="15.75" customHeight="1">
      <c r="A11" s="390"/>
      <c r="B11" s="175" t="s">
        <v>37</v>
      </c>
      <c r="C11" s="176">
        <v>1492.4070976</v>
      </c>
      <c r="D11" s="177">
        <v>1.272273387255983</v>
      </c>
      <c r="E11" s="178">
        <v>862.2644574999999</v>
      </c>
      <c r="F11" s="179">
        <v>-1.6721524885673844</v>
      </c>
      <c r="G11" s="178">
        <v>-2.21E-05</v>
      </c>
      <c r="H11" s="180">
        <v>-59.74499089253188</v>
      </c>
      <c r="J11" s="181">
        <v>2247.4635821</v>
      </c>
      <c r="K11" s="180">
        <v>6.343616892058084</v>
      </c>
    </row>
    <row r="12" spans="1:11" ht="15.75" customHeight="1">
      <c r="A12" s="390"/>
      <c r="B12" s="182" t="s">
        <v>38</v>
      </c>
      <c r="C12" s="183">
        <v>142.91261707</v>
      </c>
      <c r="D12" s="184">
        <v>-4.018544995505929</v>
      </c>
      <c r="E12" s="185">
        <v>73.43071198999999</v>
      </c>
      <c r="F12" s="186">
        <v>-5.7268751317115045</v>
      </c>
      <c r="G12" s="185">
        <v>0.00093158</v>
      </c>
      <c r="H12" s="187">
        <v>187.60458151955788</v>
      </c>
      <c r="J12" s="188">
        <v>349.84659648</v>
      </c>
      <c r="K12" s="187">
        <v>0.6804975387033895</v>
      </c>
    </row>
    <row r="13" spans="1:11" ht="15.75" customHeight="1">
      <c r="A13" s="391"/>
      <c r="B13" s="173" t="s">
        <v>39</v>
      </c>
      <c r="C13" s="189">
        <v>118.785856</v>
      </c>
      <c r="D13" s="168">
        <v>15.914111668036941</v>
      </c>
      <c r="E13" s="169">
        <v>43.95203265</v>
      </c>
      <c r="F13" s="170">
        <v>13.977649650925935</v>
      </c>
      <c r="G13" s="169">
        <v>0.0012564</v>
      </c>
      <c r="H13" s="171">
        <v>-647.68962510898</v>
      </c>
      <c r="J13" s="172">
        <v>192.3157711</v>
      </c>
      <c r="K13" s="171">
        <v>22.94415197522171</v>
      </c>
    </row>
    <row r="14" spans="1:11" ht="15.75" customHeight="1">
      <c r="A14" s="387" t="s">
        <v>40</v>
      </c>
      <c r="B14" s="190" t="s">
        <v>33</v>
      </c>
      <c r="C14" s="191">
        <v>3729.4954000000002</v>
      </c>
      <c r="D14" s="192">
        <v>-0.878602836005002</v>
      </c>
      <c r="E14" s="193">
        <v>2082.7830000000004</v>
      </c>
      <c r="F14" s="194">
        <v>-3.7717903601352147</v>
      </c>
      <c r="G14" s="193">
        <v>0.0013</v>
      </c>
      <c r="H14" s="195">
        <v>-53.57142857142858</v>
      </c>
      <c r="J14" s="196">
        <v>4728.101000000001</v>
      </c>
      <c r="K14" s="195">
        <v>5.486289886374424</v>
      </c>
    </row>
    <row r="15" spans="1:11" ht="15.75" customHeight="1">
      <c r="A15" s="392"/>
      <c r="B15" s="173" t="s">
        <v>41</v>
      </c>
      <c r="C15" s="167">
        <v>51.1509</v>
      </c>
      <c r="D15" s="168">
        <v>-3.399375648005978</v>
      </c>
      <c r="E15" s="169">
        <v>28.917</v>
      </c>
      <c r="F15" s="170">
        <v>-5.1867444399634115</v>
      </c>
      <c r="G15" s="169">
        <v>0</v>
      </c>
      <c r="H15" s="171"/>
      <c r="J15" s="172">
        <v>117.8726</v>
      </c>
      <c r="K15" s="171">
        <v>2.737872979846853</v>
      </c>
    </row>
    <row r="16" spans="1:12" ht="15.75" customHeight="1">
      <c r="A16" s="392"/>
      <c r="B16" s="173" t="s">
        <v>128</v>
      </c>
      <c r="C16" s="167">
        <v>1909.7539</v>
      </c>
      <c r="D16" s="168">
        <v>-1.6107519612508718</v>
      </c>
      <c r="E16" s="169">
        <v>1075.5189</v>
      </c>
      <c r="F16" s="170">
        <v>-4.3503761574357025</v>
      </c>
      <c r="G16" s="169">
        <v>0.0005</v>
      </c>
      <c r="H16" s="171">
        <v>-72.22222222222221</v>
      </c>
      <c r="J16" s="172">
        <v>2437.75</v>
      </c>
      <c r="K16" s="171">
        <v>4.947322923052555</v>
      </c>
      <c r="L16" s="174"/>
    </row>
    <row r="17" spans="1:11" ht="15.75" customHeight="1">
      <c r="A17" s="392"/>
      <c r="B17" s="173" t="s">
        <v>42</v>
      </c>
      <c r="C17" s="167">
        <v>463.2627</v>
      </c>
      <c r="D17" s="168">
        <v>-0.8516147313874779</v>
      </c>
      <c r="E17" s="169">
        <v>243.2307</v>
      </c>
      <c r="F17" s="170">
        <v>-2.3147910153802655</v>
      </c>
      <c r="G17" s="169">
        <v>0.0004</v>
      </c>
      <c r="H17" s="171">
        <v>100</v>
      </c>
      <c r="J17" s="172">
        <v>431.5683</v>
      </c>
      <c r="K17" s="171">
        <v>8.89725107605756</v>
      </c>
    </row>
    <row r="18" spans="1:12" ht="15.75" customHeight="1">
      <c r="A18" s="392"/>
      <c r="B18" s="175" t="s">
        <v>37</v>
      </c>
      <c r="C18" s="176">
        <v>1291.3991</v>
      </c>
      <c r="D18" s="177">
        <v>0.22027677857939423</v>
      </c>
      <c r="E18" s="178">
        <v>730.8941</v>
      </c>
      <c r="F18" s="179">
        <v>-3.3797657961609895</v>
      </c>
      <c r="G18" s="178">
        <v>0.0003</v>
      </c>
      <c r="H18" s="180">
        <v>-66.66666666666667</v>
      </c>
      <c r="J18" s="181">
        <v>1726.1518</v>
      </c>
      <c r="K18" s="180">
        <v>5.560791002755224</v>
      </c>
      <c r="L18" s="197"/>
    </row>
    <row r="19" spans="1:11" ht="15.75" customHeight="1">
      <c r="A19" s="392"/>
      <c r="B19" s="182" t="s">
        <v>38</v>
      </c>
      <c r="C19" s="198">
        <v>48.5485</v>
      </c>
      <c r="D19" s="184">
        <v>-2.8969796127359886</v>
      </c>
      <c r="E19" s="185">
        <v>27.7096</v>
      </c>
      <c r="F19" s="186">
        <v>-4.542479382118079</v>
      </c>
      <c r="G19" s="185">
        <v>0.0001</v>
      </c>
      <c r="H19" s="187"/>
      <c r="J19" s="188">
        <v>111.361</v>
      </c>
      <c r="K19" s="187">
        <v>3.3799634422916447</v>
      </c>
    </row>
    <row r="20" spans="1:11" ht="15.75" customHeight="1">
      <c r="A20" s="393"/>
      <c r="B20" s="173" t="s">
        <v>39</v>
      </c>
      <c r="C20" s="167">
        <v>13.9288</v>
      </c>
      <c r="D20" s="168">
        <v>8.980517956341446</v>
      </c>
      <c r="E20" s="169">
        <v>4.2223</v>
      </c>
      <c r="F20" s="170">
        <v>4.763913356325814</v>
      </c>
      <c r="G20" s="169">
        <v>0.0001</v>
      </c>
      <c r="H20" s="171">
        <v>-200</v>
      </c>
      <c r="J20" s="172">
        <v>14.7583</v>
      </c>
      <c r="K20" s="171">
        <v>12.63298481263833</v>
      </c>
    </row>
    <row r="21" spans="1:11" ht="15.75" customHeight="1">
      <c r="A21" s="387" t="s">
        <v>43</v>
      </c>
      <c r="B21" s="190" t="s">
        <v>33</v>
      </c>
      <c r="C21" s="191">
        <v>4507.8582</v>
      </c>
      <c r="D21" s="192">
        <v>-1.4424034397595766</v>
      </c>
      <c r="E21" s="193">
        <v>2468.7854</v>
      </c>
      <c r="F21" s="194">
        <v>-3.734032653883742</v>
      </c>
      <c r="G21" s="193">
        <v>0.0064</v>
      </c>
      <c r="H21" s="195">
        <v>77.77777777777779</v>
      </c>
      <c r="J21" s="196">
        <v>7002.934300000001</v>
      </c>
      <c r="K21" s="195">
        <v>4.359045037378355</v>
      </c>
    </row>
    <row r="22" spans="1:11" ht="15.75" customHeight="1">
      <c r="A22" s="394"/>
      <c r="B22" s="173" t="s">
        <v>41</v>
      </c>
      <c r="C22" s="167">
        <v>811.1669</v>
      </c>
      <c r="D22" s="168">
        <v>-3.9103861450938875</v>
      </c>
      <c r="E22" s="169">
        <v>419.47979999999995</v>
      </c>
      <c r="F22" s="170">
        <v>-5.793792331672136</v>
      </c>
      <c r="G22" s="169">
        <v>0.0037</v>
      </c>
      <c r="H22" s="171">
        <v>42.30769230769232</v>
      </c>
      <c r="J22" s="172">
        <v>2049.0745</v>
      </c>
      <c r="K22" s="171">
        <v>0.7441917726011472</v>
      </c>
    </row>
    <row r="23" spans="1:12" ht="15.75" customHeight="1">
      <c r="A23" s="394"/>
      <c r="B23" s="173" t="s">
        <v>128</v>
      </c>
      <c r="C23" s="167">
        <v>2829.4799</v>
      </c>
      <c r="D23" s="168">
        <v>-1.0468717317389122</v>
      </c>
      <c r="E23" s="169">
        <v>1604.1567</v>
      </c>
      <c r="F23" s="170">
        <v>-3.5218889194346183</v>
      </c>
      <c r="G23" s="169">
        <v>0.0011</v>
      </c>
      <c r="H23" s="171">
        <v>120.00000000000001</v>
      </c>
      <c r="J23" s="172">
        <v>4048.4122</v>
      </c>
      <c r="K23" s="171">
        <v>5.182006490118669</v>
      </c>
      <c r="L23" s="174"/>
    </row>
    <row r="24" spans="1:11" ht="15.75" customHeight="1">
      <c r="A24" s="394"/>
      <c r="B24" s="173" t="s">
        <v>42</v>
      </c>
      <c r="C24" s="167">
        <v>764.3544</v>
      </c>
      <c r="D24" s="168">
        <v>-2.136832239925014</v>
      </c>
      <c r="E24" s="169">
        <v>409.01560000000006</v>
      </c>
      <c r="F24" s="170">
        <v>-3.5878563989999663</v>
      </c>
      <c r="G24" s="169">
        <v>0.0002</v>
      </c>
      <c r="H24" s="171">
        <v>-60</v>
      </c>
      <c r="J24" s="172">
        <v>755.9141</v>
      </c>
      <c r="K24" s="171">
        <v>7.5542848036697725</v>
      </c>
    </row>
    <row r="25" spans="1:11" ht="15.75" customHeight="1">
      <c r="A25" s="199" t="s">
        <v>44</v>
      </c>
      <c r="B25" s="175" t="s">
        <v>37</v>
      </c>
      <c r="C25" s="176">
        <v>1514.6494</v>
      </c>
      <c r="D25" s="177">
        <v>1.7597219993030404</v>
      </c>
      <c r="E25" s="178">
        <v>845.2068999999999</v>
      </c>
      <c r="F25" s="179">
        <v>-2.108699456587283</v>
      </c>
      <c r="G25" s="178">
        <v>0.0004</v>
      </c>
      <c r="H25" s="180">
        <v>0</v>
      </c>
      <c r="J25" s="181">
        <v>2148.8233</v>
      </c>
      <c r="K25" s="180">
        <v>6.763478482160568</v>
      </c>
    </row>
    <row r="26" spans="1:11" ht="15.75" customHeight="1">
      <c r="A26" s="200" t="s">
        <v>45</v>
      </c>
      <c r="B26" s="182" t="s">
        <v>38</v>
      </c>
      <c r="C26" s="198">
        <v>2150.0787</v>
      </c>
      <c r="D26" s="184">
        <v>-3.9588242328120886</v>
      </c>
      <c r="E26" s="185">
        <v>1089.1652</v>
      </c>
      <c r="F26" s="186">
        <v>-5.707452613061396</v>
      </c>
      <c r="G26" s="185">
        <v>0.0132</v>
      </c>
      <c r="H26" s="187">
        <v>57.14285714285715</v>
      </c>
      <c r="J26" s="188">
        <v>5130.9079</v>
      </c>
      <c r="K26" s="187">
        <v>0.6263677273149422</v>
      </c>
    </row>
    <row r="27" spans="1:11" ht="15.75" customHeight="1">
      <c r="A27" s="201"/>
      <c r="B27" s="173" t="s">
        <v>39</v>
      </c>
      <c r="C27" s="167">
        <v>102.857</v>
      </c>
      <c r="D27" s="168">
        <v>15.316355645744466</v>
      </c>
      <c r="E27" s="169">
        <v>36.1333</v>
      </c>
      <c r="F27" s="170">
        <v>11.813106901268096</v>
      </c>
      <c r="G27" s="169">
        <v>0.0014</v>
      </c>
      <c r="H27" s="171"/>
      <c r="J27" s="172">
        <v>149.5335</v>
      </c>
      <c r="K27" s="171">
        <v>19.908921711001646</v>
      </c>
    </row>
    <row r="28" spans="1:11" ht="15.75" customHeight="1" thickBot="1">
      <c r="A28" s="382" t="s">
        <v>15</v>
      </c>
      <c r="B28" s="383"/>
      <c r="C28" s="202">
        <v>2688.0584</v>
      </c>
      <c r="D28" s="203">
        <v>-4.845327812405517</v>
      </c>
      <c r="E28" s="204">
        <v>1099.9555</v>
      </c>
      <c r="F28" s="203">
        <v>-6.875664754746712</v>
      </c>
      <c r="G28" s="204">
        <v>0.0009</v>
      </c>
      <c r="H28" s="205">
        <v>-59.09090909090909</v>
      </c>
      <c r="J28" s="202">
        <v>1924.1095</v>
      </c>
      <c r="K28" s="205">
        <v>3.8008701190000576</v>
      </c>
    </row>
    <row r="29" spans="1:11" ht="15.75" customHeight="1">
      <c r="A29" s="14"/>
      <c r="B29" s="206"/>
      <c r="C29" s="207"/>
      <c r="D29" s="208"/>
      <c r="E29" s="207"/>
      <c r="F29" s="208"/>
      <c r="G29" s="207"/>
      <c r="H29" s="208"/>
      <c r="J29" s="207"/>
      <c r="K29" s="208"/>
    </row>
    <row r="30" spans="1:11" s="209" customFormat="1" ht="15.75" customHeight="1" thickBot="1">
      <c r="A30" s="153" t="s">
        <v>46</v>
      </c>
      <c r="B30" s="206"/>
      <c r="C30" s="207"/>
      <c r="D30" s="208"/>
      <c r="E30" s="207"/>
      <c r="F30" s="208"/>
      <c r="G30" s="207"/>
      <c r="H30" s="208"/>
      <c r="J30" s="207"/>
      <c r="K30" s="208"/>
    </row>
    <row r="31" spans="1:11" s="78" customFormat="1" ht="15.75" customHeight="1">
      <c r="A31" s="156"/>
      <c r="B31" s="210"/>
      <c r="C31" s="10" t="s">
        <v>2</v>
      </c>
      <c r="D31" s="11"/>
      <c r="E31" s="12" t="s">
        <v>3</v>
      </c>
      <c r="F31" s="11"/>
      <c r="G31" s="12" t="s">
        <v>4</v>
      </c>
      <c r="H31" s="13"/>
      <c r="J31" s="158" t="s">
        <v>5</v>
      </c>
      <c r="K31" s="13"/>
    </row>
    <row r="32" spans="1:11" ht="23.25" customHeight="1" thickBot="1">
      <c r="A32" s="159"/>
      <c r="B32" s="211"/>
      <c r="C32" s="161"/>
      <c r="D32" s="162" t="s">
        <v>6</v>
      </c>
      <c r="E32" s="163"/>
      <c r="F32" s="162" t="s">
        <v>6</v>
      </c>
      <c r="G32" s="163"/>
      <c r="H32" s="164" t="s">
        <v>6</v>
      </c>
      <c r="J32" s="165"/>
      <c r="K32" s="164" t="s">
        <v>6</v>
      </c>
    </row>
    <row r="33" spans="1:11" ht="15.75" customHeight="1">
      <c r="A33" s="389" t="s">
        <v>47</v>
      </c>
      <c r="B33" s="190" t="s">
        <v>33</v>
      </c>
      <c r="C33" s="191">
        <v>32545.589609102244</v>
      </c>
      <c r="D33" s="192">
        <v>4.552890679139417</v>
      </c>
      <c r="E33" s="193">
        <v>46198.13213570912</v>
      </c>
      <c r="F33" s="194">
        <v>5.062698919111016</v>
      </c>
      <c r="G33" s="193">
        <v>41343.11111111111</v>
      </c>
      <c r="H33" s="195">
        <v>-560.509872686533</v>
      </c>
      <c r="J33" s="196">
        <v>79818.18344111912</v>
      </c>
      <c r="K33" s="195">
        <v>2.126860754271554</v>
      </c>
    </row>
    <row r="34" spans="1:11" ht="15.75" customHeight="1">
      <c r="A34" s="390"/>
      <c r="B34" s="173" t="s">
        <v>34</v>
      </c>
      <c r="C34" s="167">
        <v>12120.319347600484</v>
      </c>
      <c r="D34" s="168">
        <v>3.404123036187775</v>
      </c>
      <c r="E34" s="169">
        <v>17820.95264490245</v>
      </c>
      <c r="F34" s="170">
        <v>4.347593839123902</v>
      </c>
      <c r="G34" s="169">
        <v>-11517.777777777777</v>
      </c>
      <c r="H34" s="171">
        <v>-53.29196108550947</v>
      </c>
      <c r="J34" s="172">
        <v>39045.35359292181</v>
      </c>
      <c r="K34" s="171">
        <v>1.2013558118662135</v>
      </c>
    </row>
    <row r="35" spans="1:11" ht="15.75" customHeight="1">
      <c r="A35" s="390"/>
      <c r="B35" s="173" t="s">
        <v>35</v>
      </c>
      <c r="C35" s="167">
        <v>11616.126536908572</v>
      </c>
      <c r="D35" s="168">
        <v>4.58951318592047</v>
      </c>
      <c r="E35" s="169">
        <v>16524.840623097934</v>
      </c>
      <c r="F35" s="170">
        <v>5.507813352459018</v>
      </c>
      <c r="G35" s="169">
        <v>30360</v>
      </c>
      <c r="H35" s="171">
        <v>87.29179518815548</v>
      </c>
      <c r="J35" s="172">
        <v>23057.269147623876</v>
      </c>
      <c r="K35" s="171">
        <v>3.133031664794655</v>
      </c>
    </row>
    <row r="36" spans="1:11" ht="15.75" customHeight="1">
      <c r="A36" s="390"/>
      <c r="B36" s="173" t="s">
        <v>36</v>
      </c>
      <c r="C36" s="167">
        <v>2283.5951328289593</v>
      </c>
      <c r="D36" s="168">
        <v>4.074356400088974</v>
      </c>
      <c r="E36" s="169">
        <v>2946.0949138396963</v>
      </c>
      <c r="F36" s="170">
        <v>4.4285106984850025</v>
      </c>
      <c r="G36" s="169">
        <v>-1564.4444444444446</v>
      </c>
      <c r="H36" s="171">
        <v>120.76829876701595</v>
      </c>
      <c r="J36" s="172">
        <v>3217.29046345855</v>
      </c>
      <c r="K36" s="171">
        <v>3.865911999425143</v>
      </c>
    </row>
    <row r="37" spans="1:11" ht="15.75" customHeight="1">
      <c r="A37" s="390"/>
      <c r="B37" s="175" t="s">
        <v>37</v>
      </c>
      <c r="C37" s="176">
        <v>5551.989114522215</v>
      </c>
      <c r="D37" s="177">
        <v>6.429112789754391</v>
      </c>
      <c r="E37" s="178">
        <v>7839.084922071846</v>
      </c>
      <c r="F37" s="179">
        <v>5.587704065189084</v>
      </c>
      <c r="G37" s="178">
        <v>-245.55555555555554</v>
      </c>
      <c r="H37" s="180">
        <v>-1.5988666261890416</v>
      </c>
      <c r="J37" s="181">
        <v>11680.538878374646</v>
      </c>
      <c r="K37" s="180">
        <v>2.4496391698286826</v>
      </c>
    </row>
    <row r="38" spans="1:11" ht="15.75" customHeight="1">
      <c r="A38" s="390"/>
      <c r="B38" s="182" t="s">
        <v>38</v>
      </c>
      <c r="C38" s="183">
        <v>531.6574114237995</v>
      </c>
      <c r="D38" s="184">
        <v>0.8688830489265026</v>
      </c>
      <c r="E38" s="185">
        <v>667.5789337841394</v>
      </c>
      <c r="F38" s="186">
        <v>1.2336084010798603</v>
      </c>
      <c r="G38" s="185">
        <v>10350.888888888889</v>
      </c>
      <c r="H38" s="187">
        <v>603.0334214922526</v>
      </c>
      <c r="J38" s="188">
        <v>1818.2260234149876</v>
      </c>
      <c r="K38" s="187">
        <v>-3.00611408817613</v>
      </c>
    </row>
    <row r="39" spans="1:11" ht="15.75" customHeight="1">
      <c r="A39" s="391"/>
      <c r="B39" s="173" t="s">
        <v>39</v>
      </c>
      <c r="C39" s="189">
        <v>441.9020658182129</v>
      </c>
      <c r="D39" s="168">
        <v>21.816521462567678</v>
      </c>
      <c r="E39" s="169">
        <v>399.580098013056</v>
      </c>
      <c r="F39" s="170">
        <v>22.39298068625472</v>
      </c>
      <c r="G39" s="169">
        <v>13960</v>
      </c>
      <c r="H39" s="171">
        <v>-1438.7968613775065</v>
      </c>
      <c r="J39" s="172">
        <v>999.5053353252505</v>
      </c>
      <c r="K39" s="171">
        <v>18.442313474131076</v>
      </c>
    </row>
    <row r="40" spans="1:11" ht="15.75" customHeight="1">
      <c r="A40" s="387" t="s">
        <v>48</v>
      </c>
      <c r="B40" s="190" t="s">
        <v>33</v>
      </c>
      <c r="C40" s="212">
        <v>1.6769941456629067</v>
      </c>
      <c r="D40" s="192">
        <v>3.57620313791548</v>
      </c>
      <c r="E40" s="213">
        <v>2.2444411614833513</v>
      </c>
      <c r="F40" s="194">
        <v>3.3735887537764966</v>
      </c>
      <c r="G40" s="213">
        <v>7.111111111111112</v>
      </c>
      <c r="H40" s="195">
        <v>334.56790123456796</v>
      </c>
      <c r="J40" s="214">
        <v>3.6395716044227218</v>
      </c>
      <c r="K40" s="195">
        <v>0.5377362614960658</v>
      </c>
    </row>
    <row r="41" spans="1:11" ht="15.75" customHeight="1">
      <c r="A41" s="388"/>
      <c r="B41" s="173" t="s">
        <v>41</v>
      </c>
      <c r="C41" s="215">
        <v>0.30176684405368576</v>
      </c>
      <c r="D41" s="168">
        <v>0.9825494069996072</v>
      </c>
      <c r="E41" s="216">
        <v>0.3813607005010657</v>
      </c>
      <c r="F41" s="170">
        <v>1.1617504922052326</v>
      </c>
      <c r="G41" s="216">
        <v>4.111111111111112</v>
      </c>
      <c r="H41" s="171">
        <v>247.86324786324795</v>
      </c>
      <c r="J41" s="217">
        <v>1.0649469273968037</v>
      </c>
      <c r="K41" s="171">
        <v>-2.9447521421493366</v>
      </c>
    </row>
    <row r="42" spans="1:11" ht="15.75" customHeight="1">
      <c r="A42" s="388"/>
      <c r="B42" s="173" t="s">
        <v>128</v>
      </c>
      <c r="C42" s="215">
        <v>1.0526110221414833</v>
      </c>
      <c r="D42" s="168">
        <v>3.9918755362617224</v>
      </c>
      <c r="E42" s="216">
        <v>1.4583832709595979</v>
      </c>
      <c r="F42" s="170">
        <v>3.6013957323609906</v>
      </c>
      <c r="G42" s="216">
        <v>1.2222222222222223</v>
      </c>
      <c r="H42" s="171">
        <v>437.7777777777778</v>
      </c>
      <c r="J42" s="217">
        <v>2.1040445982933926</v>
      </c>
      <c r="K42" s="171">
        <v>1.3305633850036553</v>
      </c>
    </row>
    <row r="43" spans="1:11" ht="15.75" customHeight="1">
      <c r="A43" s="388"/>
      <c r="B43" s="173" t="s">
        <v>42</v>
      </c>
      <c r="C43" s="215">
        <v>0.2843518578316602</v>
      </c>
      <c r="D43" s="168">
        <v>2.8464136444512085</v>
      </c>
      <c r="E43" s="216">
        <v>0.3718474065541743</v>
      </c>
      <c r="F43" s="170">
        <v>3.530557664747822</v>
      </c>
      <c r="G43" s="216">
        <v>0.22222222222222224</v>
      </c>
      <c r="H43" s="171">
        <v>-2.222222222222212</v>
      </c>
      <c r="J43" s="217">
        <v>0.3928643873958317</v>
      </c>
      <c r="K43" s="171">
        <v>3.6159761284917034</v>
      </c>
    </row>
    <row r="44" spans="1:11" ht="15.75" customHeight="1">
      <c r="A44" s="199" t="s">
        <v>49</v>
      </c>
      <c r="B44" s="175" t="s">
        <v>37</v>
      </c>
      <c r="C44" s="218">
        <v>0.5634733977505846</v>
      </c>
      <c r="D44" s="177">
        <v>6.941382551018522</v>
      </c>
      <c r="E44" s="219">
        <v>0.7684009944038644</v>
      </c>
      <c r="F44" s="179">
        <v>5.118925451231521</v>
      </c>
      <c r="G44" s="219">
        <v>0.4444444444444445</v>
      </c>
      <c r="H44" s="180">
        <v>144.44444444444446</v>
      </c>
      <c r="J44" s="220">
        <v>1.1167884676002067</v>
      </c>
      <c r="K44" s="180">
        <v>2.854126713739567</v>
      </c>
    </row>
    <row r="45" spans="1:11" ht="15.75" customHeight="1">
      <c r="A45" s="200" t="s">
        <v>50</v>
      </c>
      <c r="B45" s="182" t="s">
        <v>38</v>
      </c>
      <c r="C45" s="221">
        <v>0.799863090772135</v>
      </c>
      <c r="D45" s="184">
        <v>0.931644825432961</v>
      </c>
      <c r="E45" s="222">
        <v>0.9901902395142348</v>
      </c>
      <c r="F45" s="186">
        <v>1.2544649458261308</v>
      </c>
      <c r="G45" s="222">
        <v>14.666666666666668</v>
      </c>
      <c r="H45" s="187">
        <v>284.1269841269842</v>
      </c>
      <c r="J45" s="223">
        <v>2.6666402821668935</v>
      </c>
      <c r="K45" s="187">
        <v>-3.0582618315682515</v>
      </c>
    </row>
    <row r="46" spans="1:11" ht="15.75" customHeight="1">
      <c r="A46" s="224" t="s">
        <v>51</v>
      </c>
      <c r="B46" s="173" t="s">
        <v>39</v>
      </c>
      <c r="C46" s="225">
        <v>0.03826442163607755</v>
      </c>
      <c r="D46" s="168">
        <v>21.188327377558355</v>
      </c>
      <c r="E46" s="216">
        <v>0.03284978346851304</v>
      </c>
      <c r="F46" s="170">
        <v>20.068622886591182</v>
      </c>
      <c r="G46" s="216">
        <v>1.5555555555555556</v>
      </c>
      <c r="H46" s="171"/>
      <c r="J46" s="217">
        <v>0.07771569133669368</v>
      </c>
      <c r="K46" s="171">
        <v>15.518224051045912</v>
      </c>
    </row>
    <row r="47" spans="1:11" ht="15.75" customHeight="1">
      <c r="A47" s="387" t="s">
        <v>52</v>
      </c>
      <c r="B47" s="190" t="s">
        <v>33</v>
      </c>
      <c r="C47" s="191">
        <v>19407.097927725412</v>
      </c>
      <c r="D47" s="192">
        <v>0.942965190492111</v>
      </c>
      <c r="E47" s="193">
        <v>20583.356306465517</v>
      </c>
      <c r="F47" s="194">
        <v>1.633986190958123</v>
      </c>
      <c r="G47" s="193">
        <v>5813.874999999999</v>
      </c>
      <c r="H47" s="195">
        <v>-205.9696013852533</v>
      </c>
      <c r="J47" s="196">
        <v>21930.653416497138</v>
      </c>
      <c r="K47" s="195">
        <v>1.5806248995324725</v>
      </c>
    </row>
    <row r="48" spans="1:11" ht="15.75" customHeight="1">
      <c r="A48" s="388"/>
      <c r="B48" s="173" t="s">
        <v>34</v>
      </c>
      <c r="C48" s="167">
        <v>40164.516368949466</v>
      </c>
      <c r="D48" s="168">
        <v>2.3980119767310204</v>
      </c>
      <c r="E48" s="169">
        <v>46729.91375746817</v>
      </c>
      <c r="F48" s="170">
        <v>3.1492568400782552</v>
      </c>
      <c r="G48" s="169">
        <v>-2801.621621621621</v>
      </c>
      <c r="H48" s="171">
        <v>-86.57287333416366</v>
      </c>
      <c r="J48" s="172">
        <v>36664.13094253039</v>
      </c>
      <c r="K48" s="171">
        <v>4.271904967043157</v>
      </c>
    </row>
    <row r="49" spans="1:11" ht="15.75" customHeight="1">
      <c r="A49" s="388"/>
      <c r="B49" s="173" t="s">
        <v>35</v>
      </c>
      <c r="C49" s="167">
        <v>11035.535722660548</v>
      </c>
      <c r="D49" s="168">
        <v>0.5746964814096094</v>
      </c>
      <c r="E49" s="169">
        <v>11330.93127996785</v>
      </c>
      <c r="F49" s="170">
        <v>1.8401466569263094</v>
      </c>
      <c r="G49" s="169">
        <v>24839.999999999996</v>
      </c>
      <c r="H49" s="171">
        <v>-65.1730132914587</v>
      </c>
      <c r="J49" s="172">
        <v>10958.545824706289</v>
      </c>
      <c r="K49" s="171">
        <v>1.7788002154320994</v>
      </c>
    </row>
    <row r="50" spans="1:11" ht="15.75" customHeight="1">
      <c r="A50" s="388"/>
      <c r="B50" s="173" t="s">
        <v>36</v>
      </c>
      <c r="C50" s="167">
        <v>8030.87818818077</v>
      </c>
      <c r="D50" s="168">
        <v>1.1939577785209736</v>
      </c>
      <c r="E50" s="169">
        <v>7922.859920257319</v>
      </c>
      <c r="F50" s="170">
        <v>0.8673313985663151</v>
      </c>
      <c r="G50" s="169">
        <v>-7040</v>
      </c>
      <c r="H50" s="171">
        <v>125.7857601026299</v>
      </c>
      <c r="J50" s="172">
        <v>8189.315618004744</v>
      </c>
      <c r="K50" s="171">
        <v>0.241213643177479</v>
      </c>
    </row>
    <row r="51" spans="1:11" ht="15.75" customHeight="1">
      <c r="A51" s="199" t="s">
        <v>53</v>
      </c>
      <c r="B51" s="175" t="s">
        <v>37</v>
      </c>
      <c r="C51" s="176">
        <v>9853.152139366377</v>
      </c>
      <c r="D51" s="177">
        <v>-0.47901920570342355</v>
      </c>
      <c r="E51" s="178">
        <v>10201.815170936252</v>
      </c>
      <c r="F51" s="179">
        <v>0.44595072861076224</v>
      </c>
      <c r="G51" s="178">
        <v>-552.4999999999999</v>
      </c>
      <c r="H51" s="180">
        <v>-59.74499089253188</v>
      </c>
      <c r="J51" s="181">
        <v>10459.043245203085</v>
      </c>
      <c r="K51" s="180">
        <v>-0.3932633107047277</v>
      </c>
    </row>
    <row r="52" spans="1:11" ht="15.75" customHeight="1">
      <c r="A52" s="200" t="s">
        <v>54</v>
      </c>
      <c r="B52" s="182" t="s">
        <v>38</v>
      </c>
      <c r="C52" s="183">
        <v>664.6855162557539</v>
      </c>
      <c r="D52" s="184">
        <v>-0.06218245686474969</v>
      </c>
      <c r="E52" s="185">
        <v>674.1926017283696</v>
      </c>
      <c r="F52" s="186">
        <v>-0.020598148197642312</v>
      </c>
      <c r="G52" s="185">
        <v>705.7424242424242</v>
      </c>
      <c r="H52" s="187">
        <v>83.02109733062774</v>
      </c>
      <c r="J52" s="188">
        <v>681.8415050482587</v>
      </c>
      <c r="K52" s="187">
        <v>0.05379287020985417</v>
      </c>
    </row>
    <row r="53" spans="1:11" ht="15.75" customHeight="1">
      <c r="A53" s="226" t="s">
        <v>55</v>
      </c>
      <c r="B53" s="175" t="s">
        <v>39</v>
      </c>
      <c r="C53" s="227">
        <v>11548.640928667957</v>
      </c>
      <c r="D53" s="177">
        <v>0.5183618741202715</v>
      </c>
      <c r="E53" s="178">
        <v>12163.857895625366</v>
      </c>
      <c r="F53" s="179">
        <v>1.935857798468252</v>
      </c>
      <c r="G53" s="178">
        <v>8974.285714285714</v>
      </c>
      <c r="H53" s="180"/>
      <c r="J53" s="181">
        <v>12861.049269896044</v>
      </c>
      <c r="K53" s="180">
        <v>2.5312797587617593</v>
      </c>
    </row>
    <row r="54" spans="1:11" ht="16.5" customHeight="1">
      <c r="A54" s="384" t="s">
        <v>56</v>
      </c>
      <c r="B54" s="228" t="s">
        <v>33</v>
      </c>
      <c r="C54" s="229">
        <v>23457.44830029821</v>
      </c>
      <c r="D54" s="192">
        <v>0.36880354278028704</v>
      </c>
      <c r="E54" s="230">
        <v>24398.071970243655</v>
      </c>
      <c r="F54" s="194">
        <v>1.6738649979121916</v>
      </c>
      <c r="G54" s="230">
        <v>28622.153846153844</v>
      </c>
      <c r="H54" s="195">
        <v>-505.76394376575627</v>
      </c>
      <c r="I54" s="231"/>
      <c r="J54" s="232">
        <v>32482.158277033417</v>
      </c>
      <c r="K54" s="195">
        <v>0.4951166661957721</v>
      </c>
    </row>
    <row r="55" spans="1:11" ht="16.5" customHeight="1">
      <c r="A55" s="385"/>
      <c r="B55" s="233" t="s">
        <v>34</v>
      </c>
      <c r="C55" s="207">
        <v>636941.4073457163</v>
      </c>
      <c r="D55" s="168">
        <v>1.856333707547434</v>
      </c>
      <c r="E55" s="234">
        <v>677879.962547982</v>
      </c>
      <c r="F55" s="170">
        <v>2.4888371706319123</v>
      </c>
      <c r="G55" s="234">
        <v>0</v>
      </c>
      <c r="H55" s="171"/>
      <c r="I55" s="231"/>
      <c r="J55" s="235">
        <v>637362.1671109316</v>
      </c>
      <c r="K55" s="171">
        <v>2.24845508096965</v>
      </c>
    </row>
    <row r="56" spans="1:11" ht="16.5" customHeight="1">
      <c r="A56" s="385"/>
      <c r="B56" s="233" t="s">
        <v>35</v>
      </c>
      <c r="C56" s="207">
        <v>16350.183399546924</v>
      </c>
      <c r="D56" s="168">
        <v>1.1511017702547652</v>
      </c>
      <c r="E56" s="234">
        <v>16900.29745641848</v>
      </c>
      <c r="F56" s="170">
        <v>2.7222542746237584</v>
      </c>
      <c r="G56" s="234">
        <v>54647.99999999999</v>
      </c>
      <c r="H56" s="171">
        <v>175.82973473164708</v>
      </c>
      <c r="I56" s="231"/>
      <c r="J56" s="235">
        <v>18199.0403490924</v>
      </c>
      <c r="K56" s="171">
        <v>2.0063983210434206</v>
      </c>
    </row>
    <row r="57" spans="1:11" ht="16.5" customHeight="1">
      <c r="A57" s="385"/>
      <c r="B57" s="233" t="s">
        <v>36</v>
      </c>
      <c r="C57" s="207">
        <v>13250.445328320195</v>
      </c>
      <c r="D57" s="168">
        <v>-0.11777559911110072</v>
      </c>
      <c r="E57" s="234">
        <v>13323.043941410357</v>
      </c>
      <c r="F57" s="170">
        <v>-0.4472044382954218</v>
      </c>
      <c r="G57" s="234">
        <v>-3520</v>
      </c>
      <c r="H57" s="171">
        <v>-54.842847979474016</v>
      </c>
      <c r="I57" s="231"/>
      <c r="J57" s="235">
        <v>14344.00799363623</v>
      </c>
      <c r="K57" s="171">
        <v>-0.9950027690438153</v>
      </c>
    </row>
    <row r="58" spans="1:11" ht="16.5" customHeight="1">
      <c r="A58" s="385"/>
      <c r="B58" s="236" t="s">
        <v>37</v>
      </c>
      <c r="C58" s="237">
        <v>11556.51337839712</v>
      </c>
      <c r="D58" s="177">
        <v>1.0496843977000745</v>
      </c>
      <c r="E58" s="238">
        <v>11797.3925018686</v>
      </c>
      <c r="F58" s="179">
        <v>1.7673454444242642</v>
      </c>
      <c r="G58" s="238">
        <v>-736.6666666666666</v>
      </c>
      <c r="H58" s="180">
        <v>20.765027322404343</v>
      </c>
      <c r="I58" s="231"/>
      <c r="J58" s="239">
        <v>13020.080748981638</v>
      </c>
      <c r="K58" s="180">
        <v>0.7415877447171086</v>
      </c>
    </row>
    <row r="59" spans="1:11" ht="16.5" customHeight="1">
      <c r="A59" s="385"/>
      <c r="B59" s="240" t="s">
        <v>38</v>
      </c>
      <c r="C59" s="241">
        <v>29437.081901603557</v>
      </c>
      <c r="D59" s="184">
        <v>-1.1550262579855182</v>
      </c>
      <c r="E59" s="242">
        <v>26500.09815731732</v>
      </c>
      <c r="F59" s="186">
        <v>-1.240756874814062</v>
      </c>
      <c r="G59" s="242">
        <v>93157.99999999999</v>
      </c>
      <c r="H59" s="187"/>
      <c r="I59" s="231"/>
      <c r="J59" s="243">
        <v>31415.540133439896</v>
      </c>
      <c r="K59" s="187">
        <v>-2.61120802687761</v>
      </c>
    </row>
    <row r="60" spans="1:11" ht="16.5" customHeight="1" thickBot="1">
      <c r="A60" s="386"/>
      <c r="B60" s="244" t="s">
        <v>39</v>
      </c>
      <c r="C60" s="245">
        <v>85280.75354660847</v>
      </c>
      <c r="D60" s="246">
        <v>6.362232297770097</v>
      </c>
      <c r="E60" s="247">
        <v>104095.00189470196</v>
      </c>
      <c r="F60" s="248">
        <v>8.79476147789758</v>
      </c>
      <c r="G60" s="247">
        <v>125640</v>
      </c>
      <c r="H60" s="249">
        <v>447.68962510897995</v>
      </c>
      <c r="I60" s="231"/>
      <c r="J60" s="250">
        <v>130310.24650535632</v>
      </c>
      <c r="K60" s="249">
        <v>9.154660315302586</v>
      </c>
    </row>
    <row r="61" spans="1:10" ht="15.75" customHeight="1">
      <c r="A61" s="251" t="s">
        <v>57</v>
      </c>
      <c r="J61" s="209"/>
    </row>
    <row r="62" spans="1:10" ht="15.75" customHeight="1">
      <c r="A62" s="252"/>
      <c r="J62" s="209"/>
    </row>
    <row r="63" ht="15.75" customHeight="1">
      <c r="A63" s="251"/>
    </row>
    <row r="64" ht="15.75" customHeight="1">
      <c r="J64" s="209"/>
    </row>
  </sheetData>
  <sheetProtection/>
  <mergeCells count="9">
    <mergeCell ref="A1:K1"/>
    <mergeCell ref="A28:B28"/>
    <mergeCell ref="A54:A60"/>
    <mergeCell ref="A40:A43"/>
    <mergeCell ref="A47:A50"/>
    <mergeCell ref="A33:A39"/>
    <mergeCell ref="A7:A13"/>
    <mergeCell ref="A14:A20"/>
    <mergeCell ref="A21:A24"/>
  </mergeCells>
  <printOptions/>
  <pageMargins left="0.7874015748031497" right="0.5905511811023623" top="0.7874015748031497" bottom="0.5905511811023623" header="0.5118110236220472" footer="0.5118110236220472"/>
  <pageSetup fitToHeight="1" fitToWidth="1"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61"/>
  <sheetViews>
    <sheetView zoomScalePageLayoutView="0" workbookViewId="0" topLeftCell="A1">
      <selection activeCell="A1" sqref="A1"/>
    </sheetView>
  </sheetViews>
  <sheetFormatPr defaultColWidth="10.375" defaultRowHeight="15.75" customHeight="1"/>
  <cols>
    <col min="1" max="1" width="9.125" style="155" customWidth="1"/>
    <col min="2" max="2" width="10.125" style="8" customWidth="1"/>
    <col min="3" max="3" width="14.625" style="155" customWidth="1"/>
    <col min="4" max="4" width="14.375" style="155" customWidth="1"/>
    <col min="5" max="5" width="11.50390625" style="155" customWidth="1"/>
    <col min="6" max="6" width="14.375" style="155" customWidth="1"/>
    <col min="7" max="7" width="11.50390625" style="155" customWidth="1"/>
    <col min="8" max="8" width="14.375" style="155" customWidth="1"/>
    <col min="9" max="9" width="11.50390625" style="155" customWidth="1"/>
    <col min="10" max="10" width="2.125" style="155" customWidth="1"/>
    <col min="11" max="11" width="10.625" style="155" bestFit="1" customWidth="1"/>
    <col min="12" max="12" width="10.50390625" style="155" bestFit="1" customWidth="1"/>
    <col min="13" max="13" width="10.625" style="155" bestFit="1" customWidth="1"/>
    <col min="14" max="14" width="10.50390625" style="155" bestFit="1" customWidth="1"/>
    <col min="15" max="15" width="10.625" style="155" bestFit="1" customWidth="1"/>
    <col min="16" max="16" width="10.50390625" style="155" bestFit="1" customWidth="1"/>
    <col min="17" max="17" width="10.625" style="155" bestFit="1" customWidth="1"/>
    <col min="18" max="16384" width="10.375" style="155" customWidth="1"/>
  </cols>
  <sheetData>
    <row r="1" spans="2:10" s="152" customFormat="1" ht="15.75" customHeight="1">
      <c r="B1" s="381" t="s">
        <v>137</v>
      </c>
      <c r="C1" s="381"/>
      <c r="D1" s="381"/>
      <c r="E1" s="381"/>
      <c r="F1" s="381"/>
      <c r="G1" s="381"/>
      <c r="H1" s="381"/>
      <c r="I1" s="381"/>
      <c r="J1" s="381"/>
    </row>
    <row r="2" spans="2:9" ht="15.75" customHeight="1">
      <c r="B2" s="153"/>
      <c r="C2" s="154"/>
      <c r="D2" s="154"/>
      <c r="E2" s="154"/>
      <c r="F2" s="154"/>
      <c r="G2" s="154"/>
      <c r="H2" s="154"/>
      <c r="I2" s="154"/>
    </row>
    <row r="3" spans="2:9" ht="15.75" customHeight="1">
      <c r="B3" s="153" t="s">
        <v>58</v>
      </c>
      <c r="C3" s="154"/>
      <c r="D3" s="154"/>
      <c r="E3" s="154"/>
      <c r="F3" s="154"/>
      <c r="G3" s="154"/>
      <c r="H3" s="154"/>
      <c r="I3" s="154"/>
    </row>
    <row r="4" spans="2:9" ht="15.75" customHeight="1" thickBot="1">
      <c r="B4" s="153" t="s">
        <v>31</v>
      </c>
      <c r="C4" s="154"/>
      <c r="D4" s="154"/>
      <c r="E4" s="154"/>
      <c r="F4" s="154"/>
      <c r="G4" s="154"/>
      <c r="H4" s="154"/>
      <c r="I4" s="154"/>
    </row>
    <row r="5" spans="2:9" s="78" customFormat="1" ht="15.75" customHeight="1">
      <c r="B5" s="156"/>
      <c r="C5" s="157"/>
      <c r="D5" s="10" t="s">
        <v>59</v>
      </c>
      <c r="E5" s="11"/>
      <c r="F5" s="12" t="s">
        <v>3</v>
      </c>
      <c r="G5" s="11"/>
      <c r="H5" s="12" t="s">
        <v>4</v>
      </c>
      <c r="I5" s="13"/>
    </row>
    <row r="6" spans="2:9" ht="28.5" customHeight="1" thickBot="1">
      <c r="B6" s="159"/>
      <c r="C6" s="160"/>
      <c r="D6" s="161"/>
      <c r="E6" s="162" t="s">
        <v>6</v>
      </c>
      <c r="F6" s="163"/>
      <c r="G6" s="162" t="s">
        <v>6</v>
      </c>
      <c r="H6" s="163"/>
      <c r="I6" s="164" t="s">
        <v>6</v>
      </c>
    </row>
    <row r="7" spans="2:9" ht="15.75" customHeight="1">
      <c r="B7" s="389" t="s">
        <v>32</v>
      </c>
      <c r="C7" s="166" t="s">
        <v>33</v>
      </c>
      <c r="D7" s="167">
        <v>8277.022388610001</v>
      </c>
      <c r="E7" s="168">
        <v>-0.6986984506341822</v>
      </c>
      <c r="F7" s="169">
        <v>4948.3824503999995</v>
      </c>
      <c r="G7" s="170">
        <v>-2.2018016594695764</v>
      </c>
      <c r="H7" s="169">
        <v>0.0037208799999999998</v>
      </c>
      <c r="I7" s="171">
        <v>-288.39040246267257</v>
      </c>
    </row>
    <row r="8" spans="2:11" ht="15.75" customHeight="1">
      <c r="B8" s="390"/>
      <c r="C8" s="173" t="s">
        <v>34</v>
      </c>
      <c r="D8" s="167">
        <v>3123.7513903999998</v>
      </c>
      <c r="E8" s="168">
        <v>-1.7182550477779408</v>
      </c>
      <c r="F8" s="169">
        <v>1910.5381015</v>
      </c>
      <c r="G8" s="170">
        <v>-2.9344306956913093</v>
      </c>
      <c r="H8" s="169">
        <v>-0.0010366</v>
      </c>
      <c r="I8" s="171">
        <v>-80.89216589861752</v>
      </c>
      <c r="K8" s="174"/>
    </row>
    <row r="9" spans="2:11" ht="15.75" customHeight="1">
      <c r="B9" s="390"/>
      <c r="C9" s="173" t="s">
        <v>35</v>
      </c>
      <c r="D9" s="167">
        <v>2929.8110694999996</v>
      </c>
      <c r="E9" s="168">
        <v>-0.6311719142492258</v>
      </c>
      <c r="F9" s="169">
        <v>1768.0544282</v>
      </c>
      <c r="G9" s="170">
        <v>-1.7418279319919014</v>
      </c>
      <c r="H9" s="169">
        <v>0.0027324</v>
      </c>
      <c r="I9" s="171">
        <v>-23.38062924120913</v>
      </c>
      <c r="K9" s="174"/>
    </row>
    <row r="10" spans="2:9" ht="15.75" customHeight="1">
      <c r="B10" s="390"/>
      <c r="C10" s="173" t="s">
        <v>36</v>
      </c>
      <c r="D10" s="167">
        <v>565.8114413999999</v>
      </c>
      <c r="E10" s="168">
        <v>-1.2335097450872305</v>
      </c>
      <c r="F10" s="169">
        <v>315.4724853</v>
      </c>
      <c r="G10" s="170">
        <v>-2.7790245730426295</v>
      </c>
      <c r="H10" s="169">
        <v>-0.0001408</v>
      </c>
      <c r="I10" s="171">
        <v>-9.685695958948036</v>
      </c>
    </row>
    <row r="11" spans="2:9" ht="15.75" customHeight="1">
      <c r="B11" s="390"/>
      <c r="C11" s="175" t="s">
        <v>37</v>
      </c>
      <c r="D11" s="176">
        <v>1401.5557803</v>
      </c>
      <c r="E11" s="177">
        <v>0.8592843334777919</v>
      </c>
      <c r="F11" s="178">
        <v>838.7434693999999</v>
      </c>
      <c r="G11" s="179">
        <v>-1.672834631334154</v>
      </c>
      <c r="H11" s="178">
        <v>-2.21E-05</v>
      </c>
      <c r="I11" s="180">
        <v>-59.74499089253188</v>
      </c>
    </row>
    <row r="12" spans="2:9" ht="15.75" customHeight="1">
      <c r="B12" s="390"/>
      <c r="C12" s="182" t="s">
        <v>38</v>
      </c>
      <c r="D12" s="183">
        <v>139.72322316</v>
      </c>
      <c r="E12" s="184">
        <v>-4.0472778652762464</v>
      </c>
      <c r="F12" s="185">
        <v>72.19471305</v>
      </c>
      <c r="G12" s="186">
        <v>-5.757542456452009</v>
      </c>
      <c r="H12" s="185">
        <v>0.00093158</v>
      </c>
      <c r="I12" s="187">
        <v>187.60458151955788</v>
      </c>
    </row>
    <row r="13" spans="2:9" ht="15.75" customHeight="1">
      <c r="B13" s="391"/>
      <c r="C13" s="173" t="s">
        <v>39</v>
      </c>
      <c r="D13" s="189">
        <v>116.36948385000001</v>
      </c>
      <c r="E13" s="168">
        <v>15.944492755356675</v>
      </c>
      <c r="F13" s="169">
        <v>43.37925295</v>
      </c>
      <c r="G13" s="170">
        <v>14.193971335298038</v>
      </c>
      <c r="H13" s="169">
        <v>0.0012564</v>
      </c>
      <c r="I13" s="171">
        <v>-647.68962510898</v>
      </c>
    </row>
    <row r="14" spans="2:11" ht="15.75" customHeight="1">
      <c r="B14" s="387" t="s">
        <v>40</v>
      </c>
      <c r="C14" s="190" t="s">
        <v>33</v>
      </c>
      <c r="D14" s="191">
        <v>3450.518200000001</v>
      </c>
      <c r="E14" s="192">
        <v>-1.370847943262126</v>
      </c>
      <c r="F14" s="193">
        <v>2028.2368000000001</v>
      </c>
      <c r="G14" s="194">
        <v>-3.7890086937448455</v>
      </c>
      <c r="H14" s="193">
        <v>0.0013</v>
      </c>
      <c r="I14" s="195">
        <v>-53.57142857142858</v>
      </c>
      <c r="K14" s="174"/>
    </row>
    <row r="15" spans="2:11" ht="15.75" customHeight="1">
      <c r="B15" s="392"/>
      <c r="C15" s="173" t="s">
        <v>41</v>
      </c>
      <c r="D15" s="167">
        <v>48.9223</v>
      </c>
      <c r="E15" s="168">
        <v>-3.5531083537376387</v>
      </c>
      <c r="F15" s="169">
        <v>28.232599999999998</v>
      </c>
      <c r="G15" s="170">
        <v>-5.237471889369991</v>
      </c>
      <c r="H15" s="169">
        <v>0</v>
      </c>
      <c r="I15" s="171"/>
      <c r="K15" s="174"/>
    </row>
    <row r="16" spans="2:9" ht="15.75" customHeight="1">
      <c r="B16" s="392"/>
      <c r="C16" s="173" t="s">
        <v>129</v>
      </c>
      <c r="D16" s="167">
        <v>1765.6734000000001</v>
      </c>
      <c r="E16" s="168">
        <v>-2.0855476989535173</v>
      </c>
      <c r="F16" s="169">
        <v>1046.9821</v>
      </c>
      <c r="G16" s="170">
        <v>-4.368969638866584</v>
      </c>
      <c r="H16" s="169">
        <v>0.0005</v>
      </c>
      <c r="I16" s="171">
        <v>-72.22222222222221</v>
      </c>
    </row>
    <row r="17" spans="2:9" ht="15.75" customHeight="1">
      <c r="B17" s="392"/>
      <c r="C17" s="173" t="s">
        <v>42</v>
      </c>
      <c r="D17" s="167">
        <v>425.29200000000003</v>
      </c>
      <c r="E17" s="168">
        <v>-1.098218780994587</v>
      </c>
      <c r="F17" s="169">
        <v>236.8938</v>
      </c>
      <c r="G17" s="170">
        <v>-2.331086903282568</v>
      </c>
      <c r="H17" s="169">
        <v>0.0004</v>
      </c>
      <c r="I17" s="171">
        <v>100</v>
      </c>
    </row>
    <row r="18" spans="2:12" ht="15.75" customHeight="1">
      <c r="B18" s="392"/>
      <c r="C18" s="175" t="s">
        <v>37</v>
      </c>
      <c r="D18" s="176">
        <v>1197.0044</v>
      </c>
      <c r="E18" s="177">
        <v>-0.4117961253092813</v>
      </c>
      <c r="F18" s="178">
        <v>711.9621999999999</v>
      </c>
      <c r="G18" s="179">
        <v>-3.395699333544204</v>
      </c>
      <c r="H18" s="178">
        <v>0.0003</v>
      </c>
      <c r="I18" s="180">
        <v>-66.66666666666667</v>
      </c>
      <c r="L18" s="197"/>
    </row>
    <row r="19" spans="2:9" ht="15.75" customHeight="1">
      <c r="B19" s="392"/>
      <c r="C19" s="182" t="s">
        <v>38</v>
      </c>
      <c r="D19" s="198">
        <v>46.5444</v>
      </c>
      <c r="E19" s="184">
        <v>-3.0524954228190406</v>
      </c>
      <c r="F19" s="185">
        <v>27.0642</v>
      </c>
      <c r="G19" s="186">
        <v>-4.584251441061891</v>
      </c>
      <c r="H19" s="185">
        <v>0.0001</v>
      </c>
      <c r="I19" s="187"/>
    </row>
    <row r="20" spans="2:9" ht="15.75" customHeight="1">
      <c r="B20" s="393"/>
      <c r="C20" s="173" t="s">
        <v>39</v>
      </c>
      <c r="D20" s="167">
        <v>13.6261</v>
      </c>
      <c r="E20" s="168">
        <v>8.989617827262395</v>
      </c>
      <c r="F20" s="169">
        <v>4.1661</v>
      </c>
      <c r="G20" s="170">
        <v>4.931617258141707</v>
      </c>
      <c r="H20" s="169">
        <v>0.0001</v>
      </c>
      <c r="I20" s="171">
        <v>-200</v>
      </c>
    </row>
    <row r="21" spans="2:9" ht="15.75" customHeight="1">
      <c r="B21" s="387" t="s">
        <v>43</v>
      </c>
      <c r="C21" s="190" t="s">
        <v>33</v>
      </c>
      <c r="D21" s="191">
        <v>4228.944</v>
      </c>
      <c r="E21" s="192">
        <v>-1.7426585006121451</v>
      </c>
      <c r="F21" s="193">
        <v>2409.026</v>
      </c>
      <c r="G21" s="194">
        <v>-3.747567394854355</v>
      </c>
      <c r="H21" s="193">
        <v>0.0064</v>
      </c>
      <c r="I21" s="195">
        <v>77.77777777777779</v>
      </c>
    </row>
    <row r="22" spans="2:9" ht="15.75" customHeight="1">
      <c r="B22" s="394"/>
      <c r="C22" s="173" t="s">
        <v>41</v>
      </c>
      <c r="D22" s="167">
        <v>790.5341999999999</v>
      </c>
      <c r="E22" s="168">
        <v>-3.960740411827215</v>
      </c>
      <c r="F22" s="169">
        <v>412.0303</v>
      </c>
      <c r="G22" s="170">
        <v>-5.8270055030010965</v>
      </c>
      <c r="H22" s="169">
        <v>0.0037</v>
      </c>
      <c r="I22" s="171">
        <v>42.30769230769232</v>
      </c>
    </row>
    <row r="23" spans="2:9" ht="15.75" customHeight="1">
      <c r="B23" s="394"/>
      <c r="C23" s="173" t="s">
        <v>129</v>
      </c>
      <c r="D23" s="167">
        <v>2632.1772</v>
      </c>
      <c r="E23" s="168">
        <v>-1.4537993011852446</v>
      </c>
      <c r="F23" s="169">
        <v>1563.0104000000001</v>
      </c>
      <c r="G23" s="170">
        <v>-3.5320370873954285</v>
      </c>
      <c r="H23" s="169">
        <v>0.0011</v>
      </c>
      <c r="I23" s="171">
        <v>120.00000000000001</v>
      </c>
    </row>
    <row r="24" spans="2:9" ht="15.75" customHeight="1">
      <c r="B24" s="394"/>
      <c r="C24" s="173" t="s">
        <v>42</v>
      </c>
      <c r="D24" s="167">
        <v>705.3879999999999</v>
      </c>
      <c r="E24" s="168">
        <v>-2.349777860654067</v>
      </c>
      <c r="F24" s="169">
        <v>398.3336</v>
      </c>
      <c r="G24" s="170">
        <v>-3.5979636031330235</v>
      </c>
      <c r="H24" s="169">
        <v>0.0002</v>
      </c>
      <c r="I24" s="171">
        <v>-60</v>
      </c>
    </row>
    <row r="25" spans="2:9" ht="15.75" customHeight="1">
      <c r="B25" s="199" t="s">
        <v>44</v>
      </c>
      <c r="C25" s="175" t="s">
        <v>37</v>
      </c>
      <c r="D25" s="176">
        <v>1404.2239</v>
      </c>
      <c r="E25" s="177">
        <v>1.0782043484050738</v>
      </c>
      <c r="F25" s="178">
        <v>823.4408999999999</v>
      </c>
      <c r="G25" s="179">
        <v>-2.122344320863972</v>
      </c>
      <c r="H25" s="178">
        <v>0.0004</v>
      </c>
      <c r="I25" s="180">
        <v>0</v>
      </c>
    </row>
    <row r="26" spans="2:9" ht="15.75" customHeight="1">
      <c r="B26" s="200" t="s">
        <v>45</v>
      </c>
      <c r="C26" s="182" t="s">
        <v>38</v>
      </c>
      <c r="D26" s="198">
        <v>2102.1960999999997</v>
      </c>
      <c r="E26" s="184">
        <v>-3.985548021473827</v>
      </c>
      <c r="F26" s="185">
        <v>1070.9541</v>
      </c>
      <c r="G26" s="186">
        <v>-5.737529821355726</v>
      </c>
      <c r="H26" s="185">
        <v>0.0132</v>
      </c>
      <c r="I26" s="187">
        <v>57.14285714285715</v>
      </c>
    </row>
    <row r="27" spans="2:9" ht="15.75" customHeight="1">
      <c r="B27" s="201"/>
      <c r="C27" s="173" t="s">
        <v>39</v>
      </c>
      <c r="D27" s="167">
        <v>100.8446</v>
      </c>
      <c r="E27" s="168">
        <v>15.32952731231788</v>
      </c>
      <c r="F27" s="169">
        <v>35.651700000000005</v>
      </c>
      <c r="G27" s="170">
        <v>11.908857485450985</v>
      </c>
      <c r="H27" s="169">
        <v>0.0014</v>
      </c>
      <c r="I27" s="171"/>
    </row>
    <row r="28" spans="2:9" ht="15.75" customHeight="1" thickBot="1">
      <c r="B28" s="382" t="s">
        <v>15</v>
      </c>
      <c r="C28" s="383"/>
      <c r="D28" s="202">
        <v>2426.3943</v>
      </c>
      <c r="E28" s="203">
        <v>-5.125647423962121</v>
      </c>
      <c r="F28" s="204">
        <v>1068.3442</v>
      </c>
      <c r="G28" s="203">
        <v>-6.909734061097222</v>
      </c>
      <c r="H28" s="204">
        <v>0.0009</v>
      </c>
      <c r="I28" s="205">
        <v>-59.09090909090909</v>
      </c>
    </row>
    <row r="29" spans="2:9" ht="15.75" customHeight="1">
      <c r="B29" s="14"/>
      <c r="C29" s="206"/>
      <c r="D29" s="207"/>
      <c r="E29" s="208"/>
      <c r="F29" s="207"/>
      <c r="G29" s="208"/>
      <c r="H29" s="207"/>
      <c r="I29" s="208"/>
    </row>
    <row r="30" spans="2:9" s="209" customFormat="1" ht="15.75" customHeight="1" thickBot="1">
      <c r="B30" s="153" t="s">
        <v>46</v>
      </c>
      <c r="C30" s="206"/>
      <c r="D30" s="207"/>
      <c r="E30" s="208"/>
      <c r="F30" s="207"/>
      <c r="G30" s="208"/>
      <c r="H30" s="207"/>
      <c r="I30" s="208"/>
    </row>
    <row r="31" spans="2:9" s="78" customFormat="1" ht="15.75" customHeight="1">
      <c r="B31" s="156"/>
      <c r="C31" s="210"/>
      <c r="D31" s="10" t="s">
        <v>59</v>
      </c>
      <c r="E31" s="11"/>
      <c r="F31" s="12" t="s">
        <v>3</v>
      </c>
      <c r="G31" s="11"/>
      <c r="H31" s="12" t="s">
        <v>4</v>
      </c>
      <c r="I31" s="13"/>
    </row>
    <row r="32" spans="2:9" ht="23.25" customHeight="1" thickBot="1">
      <c r="B32" s="159"/>
      <c r="C32" s="211"/>
      <c r="D32" s="161"/>
      <c r="E32" s="162" t="s">
        <v>6</v>
      </c>
      <c r="F32" s="163"/>
      <c r="G32" s="162" t="s">
        <v>6</v>
      </c>
      <c r="H32" s="163"/>
      <c r="I32" s="164" t="s">
        <v>6</v>
      </c>
    </row>
    <row r="33" spans="2:9" ht="15.75" customHeight="1">
      <c r="B33" s="389" t="s">
        <v>47</v>
      </c>
      <c r="C33" s="190" t="s">
        <v>33</v>
      </c>
      <c r="D33" s="191">
        <v>34112.43749051834</v>
      </c>
      <c r="E33" s="192">
        <v>4.6661177158283325</v>
      </c>
      <c r="F33" s="193">
        <v>46318.24135330167</v>
      </c>
      <c r="G33" s="194">
        <v>5.0573842003175296</v>
      </c>
      <c r="H33" s="193">
        <v>41343.11111111111</v>
      </c>
      <c r="I33" s="195">
        <v>-560.509872686533</v>
      </c>
    </row>
    <row r="34" spans="2:9" ht="15.75" customHeight="1">
      <c r="B34" s="390"/>
      <c r="C34" s="173" t="s">
        <v>34</v>
      </c>
      <c r="D34" s="167">
        <v>12874.04685380278</v>
      </c>
      <c r="E34" s="168">
        <v>3.591478923087565</v>
      </c>
      <c r="F34" s="169">
        <v>17883.17006354319</v>
      </c>
      <c r="G34" s="170">
        <v>4.270374915477209</v>
      </c>
      <c r="H34" s="169">
        <v>-11517.777777777777</v>
      </c>
      <c r="I34" s="171">
        <v>-53.29196108550947</v>
      </c>
    </row>
    <row r="35" spans="2:9" ht="15.75" customHeight="1">
      <c r="B35" s="390"/>
      <c r="C35" s="173" t="s">
        <v>35</v>
      </c>
      <c r="D35" s="167">
        <v>12074.75252270416</v>
      </c>
      <c r="E35" s="168">
        <v>4.7372924164207175</v>
      </c>
      <c r="F35" s="169">
        <v>16549.48309917347</v>
      </c>
      <c r="G35" s="170">
        <v>5.5515000166581725</v>
      </c>
      <c r="H35" s="169">
        <v>30360</v>
      </c>
      <c r="I35" s="171">
        <v>87.29179518815548</v>
      </c>
    </row>
    <row r="36" spans="2:9" ht="15.75" customHeight="1">
      <c r="B36" s="390"/>
      <c r="C36" s="173" t="s">
        <v>36</v>
      </c>
      <c r="D36" s="167">
        <v>2331.9022856260417</v>
      </c>
      <c r="E36" s="168">
        <v>4.102412900004254</v>
      </c>
      <c r="F36" s="169">
        <v>2952.9105441860406</v>
      </c>
      <c r="G36" s="170">
        <v>4.437316239665347</v>
      </c>
      <c r="H36" s="169">
        <v>-1564.4444444444446</v>
      </c>
      <c r="I36" s="171">
        <v>120.76829876701595</v>
      </c>
    </row>
    <row r="37" spans="2:9" ht="15.75" customHeight="1">
      <c r="B37" s="390"/>
      <c r="C37" s="175" t="s">
        <v>37</v>
      </c>
      <c r="D37" s="176">
        <v>5776.290276893578</v>
      </c>
      <c r="E37" s="177">
        <v>6.3082715137826595</v>
      </c>
      <c r="F37" s="178">
        <v>7850.873055706203</v>
      </c>
      <c r="G37" s="179">
        <v>5.625614425895145</v>
      </c>
      <c r="H37" s="178">
        <v>-245.55555555555554</v>
      </c>
      <c r="I37" s="180">
        <v>-1.5988666261890416</v>
      </c>
    </row>
    <row r="38" spans="2:9" ht="15.75" customHeight="1">
      <c r="B38" s="390"/>
      <c r="C38" s="182" t="s">
        <v>38</v>
      </c>
      <c r="D38" s="183">
        <v>575.8471455360739</v>
      </c>
      <c r="E38" s="184">
        <v>1.1366291620505204</v>
      </c>
      <c r="F38" s="185">
        <v>675.7626713375709</v>
      </c>
      <c r="G38" s="186">
        <v>1.2377143764971377</v>
      </c>
      <c r="H38" s="185">
        <v>10350.888888888889</v>
      </c>
      <c r="I38" s="187">
        <v>603.0334214922526</v>
      </c>
    </row>
    <row r="39" spans="2:9" ht="15.75" customHeight="1">
      <c r="B39" s="391"/>
      <c r="C39" s="173" t="s">
        <v>39</v>
      </c>
      <c r="D39" s="189">
        <v>479.5984059557015</v>
      </c>
      <c r="E39" s="168">
        <v>22.208467944413066</v>
      </c>
      <c r="F39" s="169">
        <v>406.0419193552041</v>
      </c>
      <c r="G39" s="170">
        <v>22.670152656182218</v>
      </c>
      <c r="H39" s="169">
        <v>13960</v>
      </c>
      <c r="I39" s="171">
        <v>-1438.7968613775065</v>
      </c>
    </row>
    <row r="40" spans="2:9" ht="15.75" customHeight="1">
      <c r="B40" s="387" t="s">
        <v>48</v>
      </c>
      <c r="C40" s="190" t="s">
        <v>33</v>
      </c>
      <c r="D40" s="212">
        <v>1.742892323807388</v>
      </c>
      <c r="E40" s="192">
        <v>3.565757058145551</v>
      </c>
      <c r="F40" s="213">
        <v>2.2549155974263724</v>
      </c>
      <c r="G40" s="194">
        <v>3.396882192084683</v>
      </c>
      <c r="H40" s="213">
        <v>7.111111111111112</v>
      </c>
      <c r="I40" s="195">
        <v>334.56790123456796</v>
      </c>
    </row>
    <row r="41" spans="2:9" ht="15.75" customHeight="1">
      <c r="B41" s="388"/>
      <c r="C41" s="173" t="s">
        <v>41</v>
      </c>
      <c r="D41" s="215">
        <v>0.32580615607281965</v>
      </c>
      <c r="E41" s="168">
        <v>1.227841856629572</v>
      </c>
      <c r="F41" s="216">
        <v>0.3856718649289246</v>
      </c>
      <c r="G41" s="170">
        <v>1.1630953539296403</v>
      </c>
      <c r="H41" s="216">
        <v>4.111111111111112</v>
      </c>
      <c r="I41" s="171">
        <v>247.86324786324795</v>
      </c>
    </row>
    <row r="42" spans="2:9" ht="15.75" customHeight="1">
      <c r="B42" s="388"/>
      <c r="C42" s="173" t="s">
        <v>129</v>
      </c>
      <c r="D42" s="215">
        <v>1.0848101646133936</v>
      </c>
      <c r="E42" s="168">
        <v>3.870222060102117</v>
      </c>
      <c r="F42" s="216">
        <v>1.463021374571978</v>
      </c>
      <c r="G42" s="170">
        <v>3.6284104891467925</v>
      </c>
      <c r="H42" s="216">
        <v>1.2222222222222223</v>
      </c>
      <c r="I42" s="171">
        <v>437.7777777777778</v>
      </c>
    </row>
    <row r="43" spans="2:9" ht="15.75" customHeight="1">
      <c r="B43" s="388"/>
      <c r="C43" s="173" t="s">
        <v>42</v>
      </c>
      <c r="D43" s="215">
        <v>0.29071449763956336</v>
      </c>
      <c r="E43" s="168">
        <v>2.9258376873595084</v>
      </c>
      <c r="F43" s="216">
        <v>0.3728513713089845</v>
      </c>
      <c r="G43" s="170">
        <v>3.5575905005339505</v>
      </c>
      <c r="H43" s="216">
        <v>0.22222222222222224</v>
      </c>
      <c r="I43" s="171">
        <v>-2.222222222222212</v>
      </c>
    </row>
    <row r="44" spans="2:9" ht="15.75" customHeight="1">
      <c r="B44" s="199" t="s">
        <v>49</v>
      </c>
      <c r="C44" s="175" t="s">
        <v>37</v>
      </c>
      <c r="D44" s="218">
        <v>0.5787286509863627</v>
      </c>
      <c r="E44" s="177">
        <v>6.539018822178584</v>
      </c>
      <c r="F44" s="219">
        <v>0.7707636733554597</v>
      </c>
      <c r="G44" s="179">
        <v>5.1427393529795165</v>
      </c>
      <c r="H44" s="219">
        <v>0.4444444444444445</v>
      </c>
      <c r="I44" s="180">
        <v>144.44444444444446</v>
      </c>
    </row>
    <row r="45" spans="2:9" ht="15.75" customHeight="1">
      <c r="B45" s="200" t="s">
        <v>50</v>
      </c>
      <c r="C45" s="182" t="s">
        <v>38</v>
      </c>
      <c r="D45" s="221">
        <v>0.8663868440508616</v>
      </c>
      <c r="E45" s="184">
        <v>1.2016940000455358</v>
      </c>
      <c r="F45" s="222">
        <v>1.0024429392699468</v>
      </c>
      <c r="G45" s="186">
        <v>1.2592124728817842</v>
      </c>
      <c r="H45" s="222">
        <v>14.666666666666668</v>
      </c>
      <c r="I45" s="187">
        <v>284.1269841269842</v>
      </c>
    </row>
    <row r="46" spans="2:9" ht="15.75" customHeight="1">
      <c r="B46" s="224" t="s">
        <v>51</v>
      </c>
      <c r="C46" s="173" t="s">
        <v>39</v>
      </c>
      <c r="D46" s="225">
        <v>0.04156150548161113</v>
      </c>
      <c r="E46" s="168">
        <v>21.560278600990742</v>
      </c>
      <c r="F46" s="216">
        <v>0.03337098661648559</v>
      </c>
      <c r="G46" s="170">
        <v>20.21542355341348</v>
      </c>
      <c r="H46" s="216">
        <v>1.5555555555555556</v>
      </c>
      <c r="I46" s="171"/>
    </row>
    <row r="47" spans="2:9" ht="15.75" customHeight="1">
      <c r="B47" s="387" t="s">
        <v>52</v>
      </c>
      <c r="C47" s="190" t="s">
        <v>33</v>
      </c>
      <c r="D47" s="191">
        <v>19572.314952881854</v>
      </c>
      <c r="E47" s="192">
        <v>1.0624753672828169</v>
      </c>
      <c r="F47" s="193">
        <v>20541.008899032222</v>
      </c>
      <c r="G47" s="194">
        <v>1.6059497859404046</v>
      </c>
      <c r="H47" s="193">
        <v>5813.874999999999</v>
      </c>
      <c r="I47" s="195">
        <v>-205.9696013852533</v>
      </c>
    </row>
    <row r="48" spans="2:9" ht="15.75" customHeight="1">
      <c r="B48" s="388"/>
      <c r="C48" s="173" t="s">
        <v>34</v>
      </c>
      <c r="D48" s="167">
        <v>39514.43707811756</v>
      </c>
      <c r="E48" s="168">
        <v>2.3349673598748137</v>
      </c>
      <c r="F48" s="169">
        <v>46368.8738789356</v>
      </c>
      <c r="G48" s="170">
        <v>3.0715544543950646</v>
      </c>
      <c r="H48" s="169">
        <v>-2801.621621621621</v>
      </c>
      <c r="I48" s="171">
        <v>-86.57287333416366</v>
      </c>
    </row>
    <row r="49" spans="2:9" ht="15.75" customHeight="1">
      <c r="B49" s="388"/>
      <c r="C49" s="173" t="s">
        <v>35</v>
      </c>
      <c r="D49" s="167">
        <v>11130.751643544361</v>
      </c>
      <c r="E49" s="168">
        <v>0.834763168039534</v>
      </c>
      <c r="F49" s="169">
        <v>11311.853255742892</v>
      </c>
      <c r="G49" s="170">
        <v>1.8557551142915283</v>
      </c>
      <c r="H49" s="169">
        <v>24839.999999999996</v>
      </c>
      <c r="I49" s="171">
        <v>-65.1730132914587</v>
      </c>
    </row>
    <row r="50" spans="2:9" ht="15.75" customHeight="1">
      <c r="B50" s="388"/>
      <c r="C50" s="173" t="s">
        <v>36</v>
      </c>
      <c r="D50" s="167">
        <v>8021.279656019098</v>
      </c>
      <c r="E50" s="168">
        <v>1.1431291103198207</v>
      </c>
      <c r="F50" s="169">
        <v>7919.80604448131</v>
      </c>
      <c r="G50" s="170">
        <v>0.8495038701454288</v>
      </c>
      <c r="H50" s="169">
        <v>-7040</v>
      </c>
      <c r="I50" s="171">
        <v>125.7857601026299</v>
      </c>
    </row>
    <row r="51" spans="2:9" ht="15.75" customHeight="1">
      <c r="B51" s="199" t="s">
        <v>53</v>
      </c>
      <c r="C51" s="175" t="s">
        <v>37</v>
      </c>
      <c r="D51" s="176">
        <v>9980.999328525886</v>
      </c>
      <c r="E51" s="177">
        <v>-0.21658478832160039</v>
      </c>
      <c r="F51" s="178">
        <v>10185.836887626057</v>
      </c>
      <c r="G51" s="179">
        <v>0.4592566979775351</v>
      </c>
      <c r="H51" s="178">
        <v>-552.4999999999999</v>
      </c>
      <c r="I51" s="180">
        <v>-59.74499089253188</v>
      </c>
    </row>
    <row r="52" spans="2:9" ht="15.75" customHeight="1">
      <c r="B52" s="200" t="s">
        <v>54</v>
      </c>
      <c r="C52" s="182" t="s">
        <v>38</v>
      </c>
      <c r="D52" s="183">
        <v>664.653612286694</v>
      </c>
      <c r="E52" s="184">
        <v>-0.06429224198063806</v>
      </c>
      <c r="F52" s="185">
        <v>674.1158472618015</v>
      </c>
      <c r="G52" s="186">
        <v>-0.021230756056304607</v>
      </c>
      <c r="H52" s="185">
        <v>705.7424242424242</v>
      </c>
      <c r="I52" s="187">
        <v>83.02109733062774</v>
      </c>
    </row>
    <row r="53" spans="2:9" ht="15.75" customHeight="1">
      <c r="B53" s="226" t="s">
        <v>55</v>
      </c>
      <c r="C53" s="175" t="s">
        <v>39</v>
      </c>
      <c r="D53" s="227">
        <v>11539.485887196737</v>
      </c>
      <c r="E53" s="177">
        <v>0.5332246280464168</v>
      </c>
      <c r="F53" s="178">
        <v>12167.513176089778</v>
      </c>
      <c r="G53" s="179">
        <v>2.041941899142466</v>
      </c>
      <c r="H53" s="178">
        <v>8974.285714285714</v>
      </c>
      <c r="I53" s="180"/>
    </row>
    <row r="54" spans="2:17" ht="16.5" customHeight="1">
      <c r="B54" s="384" t="s">
        <v>56</v>
      </c>
      <c r="C54" s="228" t="s">
        <v>33</v>
      </c>
      <c r="D54" s="229">
        <v>23987.766210333273</v>
      </c>
      <c r="E54" s="192">
        <v>0.6814917076862552</v>
      </c>
      <c r="F54" s="230">
        <v>24397.459164531472</v>
      </c>
      <c r="G54" s="194">
        <v>1.6497148742838699</v>
      </c>
      <c r="H54" s="230">
        <v>28622.153846153844</v>
      </c>
      <c r="I54" s="195">
        <v>-505.76394376575627</v>
      </c>
      <c r="J54" s="231"/>
      <c r="K54" s="253"/>
      <c r="L54" s="253"/>
      <c r="M54" s="254"/>
      <c r="N54" s="254"/>
      <c r="O54" s="254"/>
      <c r="P54" s="254"/>
      <c r="Q54" s="254"/>
    </row>
    <row r="55" spans="2:17" ht="16.5" customHeight="1">
      <c r="B55" s="385"/>
      <c r="C55" s="233" t="s">
        <v>34</v>
      </c>
      <c r="D55" s="207">
        <v>638512.7825960758</v>
      </c>
      <c r="E55" s="168">
        <v>1.9024493943147254</v>
      </c>
      <c r="F55" s="234">
        <v>676713.4806925328</v>
      </c>
      <c r="G55" s="170">
        <v>2.430328991423719</v>
      </c>
      <c r="H55" s="234">
        <v>0</v>
      </c>
      <c r="I55" s="171"/>
      <c r="J55" s="231"/>
      <c r="K55" s="253"/>
      <c r="L55" s="253"/>
      <c r="M55" s="254"/>
      <c r="N55" s="254"/>
      <c r="O55" s="254"/>
      <c r="P55" s="254"/>
      <c r="Q55" s="254"/>
    </row>
    <row r="56" spans="2:17" ht="16.5" customHeight="1">
      <c r="B56" s="385"/>
      <c r="C56" s="233" t="s">
        <v>35</v>
      </c>
      <c r="D56" s="207">
        <v>16593.165358327307</v>
      </c>
      <c r="E56" s="168">
        <v>1.485353541306331</v>
      </c>
      <c r="F56" s="234">
        <v>16887.150489010273</v>
      </c>
      <c r="G56" s="170">
        <v>2.7471644893438443</v>
      </c>
      <c r="H56" s="234">
        <v>54647.99999999999</v>
      </c>
      <c r="I56" s="171">
        <v>175.82973473164708</v>
      </c>
      <c r="J56" s="231"/>
      <c r="K56" s="253"/>
      <c r="L56" s="253"/>
      <c r="M56" s="254"/>
      <c r="N56" s="254"/>
      <c r="O56" s="254"/>
      <c r="P56" s="254"/>
      <c r="Q56" s="254"/>
    </row>
    <row r="57" spans="2:12" ht="16.5" customHeight="1">
      <c r="B57" s="385"/>
      <c r="C57" s="233" t="s">
        <v>36</v>
      </c>
      <c r="D57" s="207">
        <v>13304.06970740103</v>
      </c>
      <c r="E57" s="168">
        <v>-0.13679325329141842</v>
      </c>
      <c r="F57" s="234">
        <v>13317.042712810551</v>
      </c>
      <c r="G57" s="170">
        <v>-0.45862870339971556</v>
      </c>
      <c r="H57" s="234">
        <v>-3520</v>
      </c>
      <c r="I57" s="171">
        <v>-54.842847979474016</v>
      </c>
      <c r="J57" s="231"/>
      <c r="K57" s="207"/>
      <c r="L57" s="208"/>
    </row>
    <row r="58" spans="2:12" ht="16.5" customHeight="1">
      <c r="B58" s="385"/>
      <c r="C58" s="255" t="s">
        <v>37</v>
      </c>
      <c r="D58" s="237">
        <v>11708.860721815225</v>
      </c>
      <c r="E58" s="177">
        <v>1.2763363624736623</v>
      </c>
      <c r="F58" s="238">
        <v>11780.730344953705</v>
      </c>
      <c r="G58" s="179">
        <v>1.7834244338236607</v>
      </c>
      <c r="H58" s="238">
        <v>-736.6666666666666</v>
      </c>
      <c r="I58" s="180">
        <v>20.765027322404343</v>
      </c>
      <c r="J58" s="231"/>
      <c r="K58" s="207"/>
      <c r="L58" s="208"/>
    </row>
    <row r="59" spans="2:12" ht="16.5" customHeight="1">
      <c r="B59" s="385"/>
      <c r="C59" s="256" t="s">
        <v>38</v>
      </c>
      <c r="D59" s="241">
        <v>30019.341351483745</v>
      </c>
      <c r="E59" s="184">
        <v>-1.0261042270203586</v>
      </c>
      <c r="F59" s="242">
        <v>26675.35454585763</v>
      </c>
      <c r="G59" s="186">
        <v>-1.2296618043774723</v>
      </c>
      <c r="H59" s="242">
        <v>93157.99999999999</v>
      </c>
      <c r="I59" s="187"/>
      <c r="J59" s="231"/>
      <c r="K59" s="207"/>
      <c r="L59" s="208"/>
    </row>
    <row r="60" spans="2:12" ht="16.5" customHeight="1" thickBot="1">
      <c r="B60" s="386"/>
      <c r="C60" s="257" t="s">
        <v>39</v>
      </c>
      <c r="D60" s="245">
        <v>85401.90065389217</v>
      </c>
      <c r="E60" s="246">
        <v>6.381227007435759</v>
      </c>
      <c r="F60" s="247">
        <v>104124.36799404719</v>
      </c>
      <c r="G60" s="248">
        <v>8.827038331421186</v>
      </c>
      <c r="H60" s="247">
        <v>125640</v>
      </c>
      <c r="I60" s="249">
        <v>447.68962510897995</v>
      </c>
      <c r="J60" s="231"/>
      <c r="K60" s="207"/>
      <c r="L60" s="208"/>
    </row>
    <row r="61" ht="15.75" customHeight="1">
      <c r="B61" s="251" t="s">
        <v>57</v>
      </c>
    </row>
  </sheetData>
  <sheetProtection/>
  <mergeCells count="9">
    <mergeCell ref="B54:B60"/>
    <mergeCell ref="B1:J1"/>
    <mergeCell ref="B40:B43"/>
    <mergeCell ref="B47:B50"/>
    <mergeCell ref="B33:B39"/>
    <mergeCell ref="B7:B13"/>
    <mergeCell ref="B14:B20"/>
    <mergeCell ref="B21:B24"/>
    <mergeCell ref="B28:C28"/>
  </mergeCells>
  <printOptions/>
  <pageMargins left="0.7874015748031497" right="0.5905511811023623" top="0.7874015748031497" bottom="0.5905511811023623" header="0.5118110236220472" footer="0.5118110236220472"/>
  <pageSetup fitToHeight="1" fitToWidth="1"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61"/>
  <sheetViews>
    <sheetView zoomScalePageLayoutView="0" workbookViewId="0" topLeftCell="A1">
      <selection activeCell="A1" sqref="A1"/>
    </sheetView>
  </sheetViews>
  <sheetFormatPr defaultColWidth="10.375" defaultRowHeight="15.75" customHeight="1"/>
  <cols>
    <col min="1" max="1" width="9.125" style="155" customWidth="1"/>
    <col min="2" max="2" width="10.125" style="8" customWidth="1"/>
    <col min="3" max="3" width="14.625" style="155" customWidth="1"/>
    <col min="4" max="4" width="20.00390625" style="155" customWidth="1"/>
    <col min="5" max="5" width="15.625" style="155" customWidth="1"/>
    <col min="6" max="6" width="20.00390625" style="155" customWidth="1"/>
    <col min="7" max="7" width="15.625" style="155" customWidth="1"/>
    <col min="8" max="8" width="2.125" style="155" customWidth="1"/>
    <col min="9" max="16384" width="10.375" style="155" customWidth="1"/>
  </cols>
  <sheetData>
    <row r="1" spans="2:8" s="152" customFormat="1" ht="15.75" customHeight="1">
      <c r="B1" s="381" t="s">
        <v>137</v>
      </c>
      <c r="C1" s="381"/>
      <c r="D1" s="381"/>
      <c r="E1" s="381"/>
      <c r="F1" s="381"/>
      <c r="G1" s="381"/>
      <c r="H1" s="381"/>
    </row>
    <row r="2" spans="2:7" ht="15.75" customHeight="1">
      <c r="B2" s="153"/>
      <c r="C2" s="154"/>
      <c r="D2" s="154"/>
      <c r="E2" s="154"/>
      <c r="F2" s="154"/>
      <c r="G2" s="154"/>
    </row>
    <row r="3" spans="2:7" ht="15.75" customHeight="1">
      <c r="B3" s="153" t="s">
        <v>60</v>
      </c>
      <c r="C3" s="154"/>
      <c r="D3" s="154"/>
      <c r="E3" s="154"/>
      <c r="F3" s="154"/>
      <c r="G3" s="154"/>
    </row>
    <row r="4" spans="2:7" ht="15.75" customHeight="1" thickBot="1">
      <c r="B4" s="153" t="s">
        <v>31</v>
      </c>
      <c r="C4" s="154"/>
      <c r="D4" s="154"/>
      <c r="E4" s="154"/>
      <c r="F4" s="154"/>
      <c r="G4" s="154"/>
    </row>
    <row r="5" spans="2:7" s="78" customFormat="1" ht="15.75" customHeight="1">
      <c r="B5" s="156"/>
      <c r="C5" s="157"/>
      <c r="D5" s="10" t="s">
        <v>61</v>
      </c>
      <c r="E5" s="11"/>
      <c r="F5" s="12" t="s">
        <v>3</v>
      </c>
      <c r="G5" s="13"/>
    </row>
    <row r="6" spans="2:7" ht="23.25" customHeight="1" thickBot="1">
      <c r="B6" s="159"/>
      <c r="C6" s="160"/>
      <c r="D6" s="161"/>
      <c r="E6" s="162" t="s">
        <v>6</v>
      </c>
      <c r="F6" s="163"/>
      <c r="G6" s="164" t="s">
        <v>6</v>
      </c>
    </row>
    <row r="7" spans="2:7" ht="15.75" customHeight="1">
      <c r="B7" s="389" t="s">
        <v>32</v>
      </c>
      <c r="C7" s="166" t="s">
        <v>33</v>
      </c>
      <c r="D7" s="167">
        <v>471.42216455999994</v>
      </c>
      <c r="E7" s="168">
        <v>2.8636147152733367</v>
      </c>
      <c r="F7" s="169">
        <v>133.20650284</v>
      </c>
      <c r="G7" s="171">
        <v>-0.6231516174421811</v>
      </c>
    </row>
    <row r="8" spans="2:9" ht="15.75" customHeight="1">
      <c r="B8" s="390"/>
      <c r="C8" s="173" t="s">
        <v>34</v>
      </c>
      <c r="D8" s="258">
        <v>134.2612329</v>
      </c>
      <c r="E8" s="168">
        <v>1.0763838149464473</v>
      </c>
      <c r="F8" s="169">
        <v>49.6873862</v>
      </c>
      <c r="G8" s="171">
        <v>1.4923553862780627</v>
      </c>
      <c r="I8" s="174"/>
    </row>
    <row r="9" spans="2:9" ht="15.75" customHeight="1">
      <c r="B9" s="390"/>
      <c r="C9" s="173" t="s">
        <v>35</v>
      </c>
      <c r="D9" s="258">
        <v>192.6715818</v>
      </c>
      <c r="E9" s="168">
        <v>1.9074956343136074</v>
      </c>
      <c r="F9" s="169">
        <v>49.6045048</v>
      </c>
      <c r="G9" s="171">
        <v>-1.9145695984759503</v>
      </c>
      <c r="I9" s="174"/>
    </row>
    <row r="10" spans="2:7" ht="15.75" customHeight="1">
      <c r="B10" s="390"/>
      <c r="C10" s="173" t="s">
        <v>36</v>
      </c>
      <c r="D10" s="258">
        <v>48.0322665</v>
      </c>
      <c r="E10" s="168">
        <v>2.2653440731646146</v>
      </c>
      <c r="F10" s="169">
        <v>8.584845099999999</v>
      </c>
      <c r="G10" s="171">
        <v>-1.7346499456657891</v>
      </c>
    </row>
    <row r="11" spans="2:7" ht="15.75" customHeight="1">
      <c r="B11" s="390"/>
      <c r="C11" s="175" t="s">
        <v>37</v>
      </c>
      <c r="D11" s="259">
        <v>90.8513173</v>
      </c>
      <c r="E11" s="177">
        <v>8.100862408322385</v>
      </c>
      <c r="F11" s="178">
        <v>23.5209881</v>
      </c>
      <c r="G11" s="180">
        <v>-1.6478215236515084</v>
      </c>
    </row>
    <row r="12" spans="2:7" ht="15.75" customHeight="1">
      <c r="B12" s="390"/>
      <c r="C12" s="182" t="s">
        <v>38</v>
      </c>
      <c r="D12" s="260">
        <v>3.18939391</v>
      </c>
      <c r="E12" s="184">
        <v>-2.742680848262787</v>
      </c>
      <c r="F12" s="185">
        <v>1.23599894</v>
      </c>
      <c r="G12" s="187">
        <v>-3.9002953824441096</v>
      </c>
    </row>
    <row r="13" spans="2:7" ht="15.75" customHeight="1">
      <c r="B13" s="391"/>
      <c r="C13" s="173" t="s">
        <v>39</v>
      </c>
      <c r="D13" s="261">
        <v>2.41637215</v>
      </c>
      <c r="E13" s="168">
        <v>14.46960793091572</v>
      </c>
      <c r="F13" s="169">
        <v>0.5727797</v>
      </c>
      <c r="G13" s="171">
        <v>-0.322727049660459</v>
      </c>
    </row>
    <row r="14" spans="2:9" ht="15.75" customHeight="1">
      <c r="B14" s="387" t="s">
        <v>40</v>
      </c>
      <c r="C14" s="190" t="s">
        <v>33</v>
      </c>
      <c r="D14" s="262">
        <v>278.9772</v>
      </c>
      <c r="E14" s="192">
        <v>5.642649491832466</v>
      </c>
      <c r="F14" s="193">
        <v>54.5462</v>
      </c>
      <c r="G14" s="195">
        <v>-3.1271422736071828</v>
      </c>
      <c r="I14" s="174"/>
    </row>
    <row r="15" spans="2:7" ht="15.75" customHeight="1">
      <c r="B15" s="392"/>
      <c r="C15" s="173" t="s">
        <v>41</v>
      </c>
      <c r="D15" s="258">
        <v>2.2286</v>
      </c>
      <c r="E15" s="168">
        <v>0.10331042536944565</v>
      </c>
      <c r="F15" s="169">
        <v>0.6844</v>
      </c>
      <c r="G15" s="171">
        <v>-3.0457571894035933</v>
      </c>
    </row>
    <row r="16" spans="2:7" ht="15.75" customHeight="1">
      <c r="B16" s="392"/>
      <c r="C16" s="173" t="s">
        <v>130</v>
      </c>
      <c r="D16" s="258">
        <v>144.0805</v>
      </c>
      <c r="E16" s="168">
        <v>4.605364418617483</v>
      </c>
      <c r="F16" s="169">
        <v>28.5368</v>
      </c>
      <c r="G16" s="171">
        <v>-3.6631681289856513</v>
      </c>
    </row>
    <row r="17" spans="2:7" ht="15.75" customHeight="1">
      <c r="B17" s="392"/>
      <c r="C17" s="173" t="s">
        <v>42</v>
      </c>
      <c r="D17" s="258">
        <v>37.9707</v>
      </c>
      <c r="E17" s="168">
        <v>1.9969216139768426</v>
      </c>
      <c r="F17" s="169">
        <v>6.3369</v>
      </c>
      <c r="G17" s="171">
        <v>-1.7016721992988573</v>
      </c>
    </row>
    <row r="18" spans="2:10" ht="15.75" customHeight="1">
      <c r="B18" s="392"/>
      <c r="C18" s="175" t="s">
        <v>37</v>
      </c>
      <c r="D18" s="259">
        <v>94.3947</v>
      </c>
      <c r="E18" s="177">
        <v>8.992375878540571</v>
      </c>
      <c r="F18" s="178">
        <v>18.9319</v>
      </c>
      <c r="G18" s="180">
        <v>-2.7767221634501866</v>
      </c>
      <c r="J18" s="197"/>
    </row>
    <row r="19" spans="2:7" ht="15.75" customHeight="1">
      <c r="B19" s="392"/>
      <c r="C19" s="182" t="s">
        <v>38</v>
      </c>
      <c r="D19" s="263">
        <v>2.0041</v>
      </c>
      <c r="E19" s="184">
        <v>0.8605938600905946</v>
      </c>
      <c r="F19" s="185">
        <v>0.6454</v>
      </c>
      <c r="G19" s="187">
        <v>-2.757269850836219</v>
      </c>
    </row>
    <row r="20" spans="2:7" ht="15.75" customHeight="1">
      <c r="B20" s="393"/>
      <c r="C20" s="173" t="s">
        <v>39</v>
      </c>
      <c r="D20" s="258">
        <v>0.3027</v>
      </c>
      <c r="E20" s="168">
        <v>8.572453371592552</v>
      </c>
      <c r="F20" s="169">
        <v>0.0562</v>
      </c>
      <c r="G20" s="171">
        <v>-6.33333333333333</v>
      </c>
    </row>
    <row r="21" spans="2:7" ht="15.75" customHeight="1">
      <c r="B21" s="387" t="s">
        <v>43</v>
      </c>
      <c r="C21" s="190" t="s">
        <v>33</v>
      </c>
      <c r="D21" s="262">
        <v>278.9142</v>
      </c>
      <c r="E21" s="192">
        <v>3.3458794549662305</v>
      </c>
      <c r="F21" s="193">
        <v>59.7594</v>
      </c>
      <c r="G21" s="195">
        <v>-3.185231387352063</v>
      </c>
    </row>
    <row r="22" spans="2:7" ht="15.75" customHeight="1">
      <c r="B22" s="394"/>
      <c r="C22" s="173" t="s">
        <v>41</v>
      </c>
      <c r="D22" s="258">
        <v>20.6327</v>
      </c>
      <c r="E22" s="168">
        <v>-1.940497124661378</v>
      </c>
      <c r="F22" s="169">
        <v>7.4495</v>
      </c>
      <c r="G22" s="171">
        <v>-3.919570768952982</v>
      </c>
    </row>
    <row r="23" spans="2:7" ht="15.75" customHeight="1">
      <c r="B23" s="394"/>
      <c r="C23" s="173" t="s">
        <v>130</v>
      </c>
      <c r="D23" s="258">
        <v>197.3027</v>
      </c>
      <c r="E23" s="168">
        <v>4.722089530057419</v>
      </c>
      <c r="F23" s="169">
        <v>41.1463</v>
      </c>
      <c r="G23" s="171">
        <v>-3.134806570004642</v>
      </c>
    </row>
    <row r="24" spans="2:7" ht="15.75" customHeight="1">
      <c r="B24" s="394"/>
      <c r="C24" s="173" t="s">
        <v>42</v>
      </c>
      <c r="D24" s="258">
        <v>58.9664</v>
      </c>
      <c r="E24" s="168">
        <v>0.4844748228165007</v>
      </c>
      <c r="F24" s="169">
        <v>10.681999999999999</v>
      </c>
      <c r="G24" s="171">
        <v>-3.2094380312063984</v>
      </c>
    </row>
    <row r="25" spans="2:7" ht="15.75" customHeight="1">
      <c r="B25" s="199" t="s">
        <v>44</v>
      </c>
      <c r="C25" s="175" t="s">
        <v>37</v>
      </c>
      <c r="D25" s="259">
        <v>110.4255</v>
      </c>
      <c r="E25" s="177">
        <v>11.302900766744251</v>
      </c>
      <c r="F25" s="178">
        <v>21.766</v>
      </c>
      <c r="G25" s="180">
        <v>-1.5896842333707308</v>
      </c>
    </row>
    <row r="26" spans="2:7" ht="15.75" customHeight="1">
      <c r="B26" s="200" t="s">
        <v>45</v>
      </c>
      <c r="C26" s="182" t="s">
        <v>38</v>
      </c>
      <c r="D26" s="263">
        <v>47.8826</v>
      </c>
      <c r="E26" s="184">
        <v>-2.7707215247192356</v>
      </c>
      <c r="F26" s="185">
        <v>18.2111</v>
      </c>
      <c r="G26" s="187">
        <v>-3.904279457548426</v>
      </c>
    </row>
    <row r="27" spans="2:7" ht="15.75" customHeight="1">
      <c r="B27" s="201"/>
      <c r="C27" s="173" t="s">
        <v>39</v>
      </c>
      <c r="D27" s="258">
        <v>2.0124</v>
      </c>
      <c r="E27" s="168">
        <v>14.660133325736416</v>
      </c>
      <c r="F27" s="169">
        <v>0.4816</v>
      </c>
      <c r="G27" s="171">
        <v>5.152838427947601</v>
      </c>
    </row>
    <row r="28" spans="2:7" ht="15.75" customHeight="1" thickBot="1">
      <c r="B28" s="382" t="s">
        <v>15</v>
      </c>
      <c r="C28" s="383"/>
      <c r="D28" s="202">
        <v>261.6641</v>
      </c>
      <c r="E28" s="203">
        <v>-2.1648208663919735</v>
      </c>
      <c r="F28" s="204">
        <v>31.6113</v>
      </c>
      <c r="G28" s="205">
        <v>-5.7094024232373</v>
      </c>
    </row>
    <row r="29" spans="2:7" ht="15.75" customHeight="1">
      <c r="B29" s="14"/>
      <c r="C29" s="206"/>
      <c r="D29" s="264"/>
      <c r="E29" s="208"/>
      <c r="F29" s="207"/>
      <c r="G29" s="208"/>
    </row>
    <row r="30" spans="2:7" s="209" customFormat="1" ht="15.75" customHeight="1" thickBot="1">
      <c r="B30" s="153" t="s">
        <v>46</v>
      </c>
      <c r="C30" s="206"/>
      <c r="D30" s="264"/>
      <c r="E30" s="208"/>
      <c r="F30" s="207"/>
      <c r="G30" s="265"/>
    </row>
    <row r="31" spans="2:7" s="78" customFormat="1" ht="15.75" customHeight="1">
      <c r="B31" s="156"/>
      <c r="C31" s="210"/>
      <c r="D31" s="266" t="s">
        <v>61</v>
      </c>
      <c r="E31" s="11"/>
      <c r="F31" s="12" t="s">
        <v>3</v>
      </c>
      <c r="G31" s="13"/>
    </row>
    <row r="32" spans="2:7" ht="23.25" customHeight="1" thickBot="1">
      <c r="B32" s="159"/>
      <c r="C32" s="211"/>
      <c r="D32" s="267"/>
      <c r="E32" s="162" t="s">
        <v>6</v>
      </c>
      <c r="F32" s="163"/>
      <c r="G32" s="164" t="s">
        <v>6</v>
      </c>
    </row>
    <row r="33" spans="2:7" ht="15.75" customHeight="1">
      <c r="B33" s="389" t="s">
        <v>47</v>
      </c>
      <c r="C33" s="190" t="s">
        <v>33</v>
      </c>
      <c r="D33" s="262">
        <v>18016.310397949124</v>
      </c>
      <c r="E33" s="192">
        <v>5.139700899201366</v>
      </c>
      <c r="F33" s="193">
        <v>42138.887941970126</v>
      </c>
      <c r="G33" s="195">
        <v>5.394229049884185</v>
      </c>
    </row>
    <row r="34" spans="2:7" ht="15.75" customHeight="1">
      <c r="B34" s="390"/>
      <c r="C34" s="173" t="s">
        <v>34</v>
      </c>
      <c r="D34" s="258">
        <v>5131.052861282843</v>
      </c>
      <c r="E34" s="168">
        <v>3.3129235414513833</v>
      </c>
      <c r="F34" s="169">
        <v>15718.235630929445</v>
      </c>
      <c r="G34" s="171">
        <v>7.637832397501094</v>
      </c>
    </row>
    <row r="35" spans="2:7" ht="15.75" customHeight="1">
      <c r="B35" s="390"/>
      <c r="C35" s="173" t="s">
        <v>35</v>
      </c>
      <c r="D35" s="258">
        <v>7363.317390501792</v>
      </c>
      <c r="E35" s="168">
        <v>4.162425557727292</v>
      </c>
      <c r="F35" s="169">
        <v>15692.016715541595</v>
      </c>
      <c r="G35" s="171">
        <v>4.024614248172467</v>
      </c>
    </row>
    <row r="36" spans="2:7" ht="15.75" customHeight="1">
      <c r="B36" s="390"/>
      <c r="C36" s="173" t="s">
        <v>36</v>
      </c>
      <c r="D36" s="258">
        <v>1835.6460248081412</v>
      </c>
      <c r="E36" s="168">
        <v>4.528192188932927</v>
      </c>
      <c r="F36" s="169">
        <v>2715.75199374907</v>
      </c>
      <c r="G36" s="171">
        <v>4.215428239635059</v>
      </c>
    </row>
    <row r="37" spans="2:7" ht="15.75" customHeight="1">
      <c r="B37" s="390"/>
      <c r="C37" s="175" t="s">
        <v>37</v>
      </c>
      <c r="D37" s="259">
        <v>3472.0589221066243</v>
      </c>
      <c r="E37" s="177">
        <v>10.492834342026491</v>
      </c>
      <c r="F37" s="178">
        <v>7440.689911518982</v>
      </c>
      <c r="G37" s="180">
        <v>4.307514220894838</v>
      </c>
    </row>
    <row r="38" spans="2:7" ht="15.75" customHeight="1">
      <c r="B38" s="390"/>
      <c r="C38" s="182" t="s">
        <v>38</v>
      </c>
      <c r="D38" s="260">
        <v>121.8888609480628</v>
      </c>
      <c r="E38" s="184">
        <v>-0.5906464187914191</v>
      </c>
      <c r="F38" s="185">
        <v>390.999085769962</v>
      </c>
      <c r="G38" s="187">
        <v>1.9186505200800936</v>
      </c>
    </row>
    <row r="39" spans="2:7" ht="15.75" customHeight="1">
      <c r="B39" s="391"/>
      <c r="C39" s="173" t="s">
        <v>39</v>
      </c>
      <c r="D39" s="261">
        <v>92.34633830166231</v>
      </c>
      <c r="E39" s="168">
        <v>17.002502519662166</v>
      </c>
      <c r="F39" s="169">
        <v>181.194604461063</v>
      </c>
      <c r="G39" s="171">
        <v>5.712844665335289</v>
      </c>
    </row>
    <row r="40" spans="2:7" ht="15.75" customHeight="1">
      <c r="B40" s="387" t="s">
        <v>48</v>
      </c>
      <c r="C40" s="190" t="s">
        <v>33</v>
      </c>
      <c r="D40" s="268">
        <v>1.0659245956934864</v>
      </c>
      <c r="E40" s="192">
        <v>5.632636818533919</v>
      </c>
      <c r="F40" s="213">
        <v>1.8904442398762469</v>
      </c>
      <c r="G40" s="195">
        <v>2.6770124495502317</v>
      </c>
    </row>
    <row r="41" spans="2:7" ht="15.75" customHeight="1">
      <c r="B41" s="388"/>
      <c r="C41" s="173" t="s">
        <v>41</v>
      </c>
      <c r="D41" s="269">
        <v>0.07885185625387663</v>
      </c>
      <c r="E41" s="168">
        <v>0.2292874032808318</v>
      </c>
      <c r="F41" s="216">
        <v>0.23565940027774876</v>
      </c>
      <c r="G41" s="171">
        <v>1.8982079870977535</v>
      </c>
    </row>
    <row r="42" spans="2:7" ht="15.75" customHeight="1">
      <c r="B42" s="388"/>
      <c r="C42" s="173" t="s">
        <v>130</v>
      </c>
      <c r="D42" s="269">
        <v>0.7540304535471238</v>
      </c>
      <c r="E42" s="168">
        <v>7.039298601420572</v>
      </c>
      <c r="F42" s="216">
        <v>1.3016326440228652</v>
      </c>
      <c r="G42" s="171">
        <v>2.730490546670535</v>
      </c>
    </row>
    <row r="43" spans="2:7" ht="15.75" customHeight="1">
      <c r="B43" s="388"/>
      <c r="C43" s="173" t="s">
        <v>42</v>
      </c>
      <c r="D43" s="269">
        <v>0.22535150981735744</v>
      </c>
      <c r="E43" s="168">
        <v>2.7079172468120936</v>
      </c>
      <c r="F43" s="216">
        <v>0.337917137226245</v>
      </c>
      <c r="G43" s="171">
        <v>2.6513400660078075</v>
      </c>
    </row>
    <row r="44" spans="2:7" ht="15.75" customHeight="1">
      <c r="B44" s="199" t="s">
        <v>49</v>
      </c>
      <c r="C44" s="175" t="s">
        <v>37</v>
      </c>
      <c r="D44" s="270">
        <v>0.4220124197396586</v>
      </c>
      <c r="E44" s="177">
        <v>13.765724918583848</v>
      </c>
      <c r="F44" s="219">
        <v>0.6885512459152264</v>
      </c>
      <c r="G44" s="180">
        <v>4.369171789915395</v>
      </c>
    </row>
    <row r="45" spans="2:7" ht="15.75" customHeight="1">
      <c r="B45" s="200" t="s">
        <v>50</v>
      </c>
      <c r="C45" s="182" t="s">
        <v>38</v>
      </c>
      <c r="D45" s="271">
        <v>0.1829926229849643</v>
      </c>
      <c r="E45" s="184">
        <v>-0.619307557560467</v>
      </c>
      <c r="F45" s="222">
        <v>0.5760946243906451</v>
      </c>
      <c r="G45" s="187">
        <v>1.9144252047181174</v>
      </c>
    </row>
    <row r="46" spans="2:7" ht="15.75" customHeight="1">
      <c r="B46" s="224" t="s">
        <v>51</v>
      </c>
      <c r="C46" s="173" t="s">
        <v>39</v>
      </c>
      <c r="D46" s="272">
        <v>0.00769077607512838</v>
      </c>
      <c r="E46" s="168">
        <v>17.197243712460015</v>
      </c>
      <c r="F46" s="216">
        <v>0.015235058349387718</v>
      </c>
      <c r="G46" s="171">
        <v>11.519961831127285</v>
      </c>
    </row>
    <row r="47" spans="2:7" ht="15.75" customHeight="1">
      <c r="B47" s="387" t="s">
        <v>52</v>
      </c>
      <c r="C47" s="190" t="s">
        <v>33</v>
      </c>
      <c r="D47" s="262">
        <v>16902.049610955626</v>
      </c>
      <c r="E47" s="192">
        <v>-0.46665115458525197</v>
      </c>
      <c r="F47" s="193">
        <v>22290.468585695307</v>
      </c>
      <c r="G47" s="195">
        <v>2.6463728691648933</v>
      </c>
    </row>
    <row r="48" spans="2:7" ht="15.75" customHeight="1">
      <c r="B48" s="388"/>
      <c r="C48" s="173" t="s">
        <v>34</v>
      </c>
      <c r="D48" s="258">
        <v>65072.06177572495</v>
      </c>
      <c r="E48" s="168">
        <v>3.0765819233686567</v>
      </c>
      <c r="F48" s="169">
        <v>66698.95456070878</v>
      </c>
      <c r="G48" s="171">
        <v>5.632703973685271</v>
      </c>
    </row>
    <row r="49" spans="2:7" ht="15.75" customHeight="1">
      <c r="B49" s="388"/>
      <c r="C49" s="173" t="s">
        <v>35</v>
      </c>
      <c r="D49" s="258">
        <v>9765.278518743029</v>
      </c>
      <c r="E49" s="168">
        <v>-2.687679274138217</v>
      </c>
      <c r="F49" s="169">
        <v>12055.64164943142</v>
      </c>
      <c r="G49" s="171">
        <v>1.2597269755214502</v>
      </c>
    </row>
    <row r="50" spans="2:7" ht="15.75" customHeight="1">
      <c r="B50" s="388"/>
      <c r="C50" s="173" t="s">
        <v>36</v>
      </c>
      <c r="D50" s="258">
        <v>8145.7010263472075</v>
      </c>
      <c r="E50" s="168">
        <v>1.7722829854943283</v>
      </c>
      <c r="F50" s="169">
        <v>8036.73946826437</v>
      </c>
      <c r="G50" s="171">
        <v>1.523689970945822</v>
      </c>
    </row>
    <row r="51" spans="2:7" ht="15.75" customHeight="1">
      <c r="B51" s="199" t="s">
        <v>53</v>
      </c>
      <c r="C51" s="175" t="s">
        <v>37</v>
      </c>
      <c r="D51" s="259">
        <v>8227.385640092189</v>
      </c>
      <c r="E51" s="177">
        <v>-2.876868739595879</v>
      </c>
      <c r="F51" s="178">
        <v>10806.297941744006</v>
      </c>
      <c r="G51" s="180">
        <v>-0.059076418796014905</v>
      </c>
    </row>
    <row r="52" spans="2:7" ht="15.75" customHeight="1">
      <c r="B52" s="200" t="s">
        <v>54</v>
      </c>
      <c r="C52" s="182" t="s">
        <v>38</v>
      </c>
      <c r="D52" s="260">
        <v>666.0862004151822</v>
      </c>
      <c r="E52" s="184">
        <v>0.02883974549247153</v>
      </c>
      <c r="F52" s="185">
        <v>678.7063604065653</v>
      </c>
      <c r="G52" s="187">
        <v>0.004145944358214095</v>
      </c>
    </row>
    <row r="53" spans="2:7" ht="15.75" customHeight="1">
      <c r="B53" s="226" t="s">
        <v>55</v>
      </c>
      <c r="C53" s="175" t="s">
        <v>39</v>
      </c>
      <c r="D53" s="273">
        <v>12007.414778374081</v>
      </c>
      <c r="E53" s="177">
        <v>-0.16616533514698542</v>
      </c>
      <c r="F53" s="178">
        <v>11893.26619601329</v>
      </c>
      <c r="G53" s="180">
        <v>-5.207244577957827</v>
      </c>
    </row>
    <row r="54" spans="2:7" ht="15.75" customHeight="1">
      <c r="B54" s="384" t="s">
        <v>56</v>
      </c>
      <c r="C54" s="228" t="s">
        <v>33</v>
      </c>
      <c r="D54" s="274">
        <v>16898.232707188974</v>
      </c>
      <c r="E54" s="275">
        <v>-2.6305992796725453</v>
      </c>
      <c r="F54" s="230">
        <v>24420.858435601385</v>
      </c>
      <c r="G54" s="195">
        <v>2.5848217085091734</v>
      </c>
    </row>
    <row r="55" spans="2:7" ht="15.75" customHeight="1">
      <c r="B55" s="385"/>
      <c r="C55" s="233" t="s">
        <v>34</v>
      </c>
      <c r="D55" s="264">
        <v>602446.5265188909</v>
      </c>
      <c r="E55" s="276">
        <v>0.9720691408127637</v>
      </c>
      <c r="F55" s="234">
        <v>725999.2139099941</v>
      </c>
      <c r="G55" s="171">
        <v>4.680674557530216</v>
      </c>
    </row>
    <row r="56" spans="2:7" ht="15.75" customHeight="1">
      <c r="B56" s="385"/>
      <c r="C56" s="233" t="s">
        <v>35</v>
      </c>
      <c r="D56" s="264">
        <v>13372.49536196779</v>
      </c>
      <c r="E56" s="276">
        <v>-2.5790921902507233</v>
      </c>
      <c r="F56" s="234">
        <v>17382.64444506742</v>
      </c>
      <c r="G56" s="171">
        <v>1.8150882653592917</v>
      </c>
    </row>
    <row r="57" spans="2:7" ht="15.75" customHeight="1">
      <c r="B57" s="385"/>
      <c r="C57" s="233" t="s">
        <v>36</v>
      </c>
      <c r="D57" s="264">
        <v>12649.823811517828</v>
      </c>
      <c r="E57" s="276">
        <v>0.2631672161672211</v>
      </c>
      <c r="F57" s="234">
        <v>13547.389259732674</v>
      </c>
      <c r="G57" s="171">
        <v>-0.03354863414747429</v>
      </c>
    </row>
    <row r="58" spans="2:7" ht="15.75" customHeight="1">
      <c r="B58" s="385"/>
      <c r="C58" s="236" t="s">
        <v>37</v>
      </c>
      <c r="D58" s="277">
        <v>9624.620587808426</v>
      </c>
      <c r="E58" s="278">
        <v>-0.8179594793049332</v>
      </c>
      <c r="F58" s="238">
        <v>12423.997644187853</v>
      </c>
      <c r="G58" s="180">
        <v>1.16114233640278</v>
      </c>
    </row>
    <row r="59" spans="2:7" ht="15.75" customHeight="1">
      <c r="B59" s="385"/>
      <c r="C59" s="240" t="s">
        <v>38</v>
      </c>
      <c r="D59" s="279">
        <v>15914.345142457962</v>
      </c>
      <c r="E59" s="280">
        <v>-3.5725297367886615</v>
      </c>
      <c r="F59" s="242">
        <v>19150.897737837</v>
      </c>
      <c r="G59" s="187">
        <v>-1.17543545913876</v>
      </c>
    </row>
    <row r="60" spans="2:7" ht="15.75" customHeight="1" thickBot="1">
      <c r="B60" s="386"/>
      <c r="C60" s="257" t="s">
        <v>39</v>
      </c>
      <c r="D60" s="281">
        <v>79827.29269904195</v>
      </c>
      <c r="E60" s="282">
        <v>5.4315384576785695</v>
      </c>
      <c r="F60" s="247">
        <v>101918.09608540926</v>
      </c>
      <c r="G60" s="249">
        <v>6.417017384704134</v>
      </c>
    </row>
    <row r="61" ht="15.75" customHeight="1">
      <c r="B61" s="251" t="s">
        <v>57</v>
      </c>
    </row>
  </sheetData>
  <sheetProtection/>
  <mergeCells count="9">
    <mergeCell ref="B54:B60"/>
    <mergeCell ref="B1:H1"/>
    <mergeCell ref="B40:B43"/>
    <mergeCell ref="B47:B50"/>
    <mergeCell ref="B33:B39"/>
    <mergeCell ref="B7:B13"/>
    <mergeCell ref="B14:B20"/>
    <mergeCell ref="B21:B24"/>
    <mergeCell ref="B28:C28"/>
  </mergeCells>
  <printOptions/>
  <pageMargins left="0.7874015748031497" right="0.5905511811023623" top="0.7874015748031497" bottom="0.5905511811023623" header="0.5118110236220472" footer="0.5118110236220472"/>
  <pageSetup fitToHeight="1" fitToWidth="1" horizontalDpi="600" verticalDpi="600" orientation="portrait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3"/>
  <sheetViews>
    <sheetView zoomScalePageLayoutView="0" workbookViewId="0" topLeftCell="A1">
      <selection activeCell="A1" sqref="A1:J1"/>
    </sheetView>
  </sheetViews>
  <sheetFormatPr defaultColWidth="10.375" defaultRowHeight="12.75"/>
  <cols>
    <col min="1" max="1" width="10.375" style="1" customWidth="1"/>
    <col min="2" max="2" width="12.125" style="1" customWidth="1"/>
    <col min="3" max="3" width="10.625" style="1" customWidth="1"/>
    <col min="4" max="4" width="12.125" style="1" customWidth="1"/>
    <col min="5" max="5" width="10.625" style="1" customWidth="1"/>
    <col min="6" max="6" width="12.125" style="1" customWidth="1"/>
    <col min="7" max="7" width="10.625" style="1" customWidth="1"/>
    <col min="8" max="8" width="0.5" style="1" customWidth="1"/>
    <col min="9" max="9" width="12.125" style="1" customWidth="1"/>
    <col min="10" max="10" width="10.625" style="1" customWidth="1"/>
    <col min="11" max="16384" width="10.375" style="1" customWidth="1"/>
  </cols>
  <sheetData>
    <row r="1" spans="1:10" ht="15.75">
      <c r="A1" s="381" t="s">
        <v>137</v>
      </c>
      <c r="B1" s="381"/>
      <c r="C1" s="381"/>
      <c r="D1" s="381"/>
      <c r="E1" s="381"/>
      <c r="F1" s="381"/>
      <c r="G1" s="381"/>
      <c r="H1" s="381"/>
      <c r="I1" s="381"/>
      <c r="J1" s="381"/>
    </row>
    <row r="2" spans="1:11" ht="15.75">
      <c r="A2" s="283"/>
      <c r="B2" s="283"/>
      <c r="C2" s="283"/>
      <c r="D2" s="283"/>
      <c r="E2" s="283"/>
      <c r="F2" s="283"/>
      <c r="G2" s="283"/>
      <c r="H2" s="283"/>
      <c r="I2" s="283"/>
      <c r="J2" s="283"/>
      <c r="K2" s="78"/>
    </row>
    <row r="3" spans="1:11" ht="12.75">
      <c r="A3" s="284" t="s">
        <v>134</v>
      </c>
      <c r="B3" s="284"/>
      <c r="C3" s="284"/>
      <c r="D3" s="284"/>
      <c r="E3" s="284"/>
      <c r="F3" s="284"/>
      <c r="G3" s="284"/>
      <c r="H3" s="284"/>
      <c r="I3" s="284"/>
      <c r="J3" s="284"/>
      <c r="K3" s="78"/>
    </row>
    <row r="4" spans="1:11" ht="13.5" thickBot="1">
      <c r="A4" s="284"/>
      <c r="B4" s="284"/>
      <c r="C4" s="284"/>
      <c r="D4" s="284"/>
      <c r="E4" s="284"/>
      <c r="F4" s="284"/>
      <c r="G4" s="284"/>
      <c r="H4" s="284"/>
      <c r="I4" s="284"/>
      <c r="J4" s="285" t="s">
        <v>62</v>
      </c>
      <c r="K4" s="78"/>
    </row>
    <row r="5" spans="1:11" ht="18.75" customHeight="1">
      <c r="A5" s="286"/>
      <c r="B5" s="15" t="s">
        <v>63</v>
      </c>
      <c r="C5" s="11"/>
      <c r="D5" s="12" t="s">
        <v>64</v>
      </c>
      <c r="E5" s="11"/>
      <c r="F5" s="12" t="s">
        <v>4</v>
      </c>
      <c r="G5" s="13"/>
      <c r="H5" s="287"/>
      <c r="I5" s="15" t="s">
        <v>65</v>
      </c>
      <c r="J5" s="13"/>
      <c r="K5" s="78"/>
    </row>
    <row r="6" spans="1:11" ht="19.5" thickBot="1">
      <c r="A6" s="288"/>
      <c r="B6" s="289"/>
      <c r="C6" s="19" t="s">
        <v>6</v>
      </c>
      <c r="D6" s="163"/>
      <c r="E6" s="19" t="s">
        <v>6</v>
      </c>
      <c r="F6" s="163"/>
      <c r="G6" s="22" t="s">
        <v>6</v>
      </c>
      <c r="H6" s="290"/>
      <c r="I6" s="165"/>
      <c r="J6" s="22" t="s">
        <v>6</v>
      </c>
      <c r="K6" s="78"/>
    </row>
    <row r="7" spans="1:11" ht="18.75" customHeight="1">
      <c r="A7" s="291" t="s">
        <v>66</v>
      </c>
      <c r="B7" s="292">
        <v>34112.437490518336</v>
      </c>
      <c r="C7" s="293">
        <v>4.66611771582831</v>
      </c>
      <c r="D7" s="295">
        <v>46318.24135330168</v>
      </c>
      <c r="E7" s="296">
        <v>5.0573842003175296</v>
      </c>
      <c r="F7" s="295">
        <v>41343.11111111111</v>
      </c>
      <c r="G7" s="297">
        <v>-560.509872686533</v>
      </c>
      <c r="H7" s="78"/>
      <c r="I7" s="292">
        <v>79818.18344111912</v>
      </c>
      <c r="J7" s="298">
        <v>2.126860754271554</v>
      </c>
      <c r="K7" s="78"/>
    </row>
    <row r="8" spans="1:11" ht="12.75" customHeight="1">
      <c r="A8" s="299" t="s">
        <v>67</v>
      </c>
      <c r="B8" s="42">
        <v>36016.13107774308</v>
      </c>
      <c r="C8" s="300">
        <v>5.182386748560402</v>
      </c>
      <c r="D8" s="38">
        <v>45939.6392086602</v>
      </c>
      <c r="E8" s="301">
        <v>5.569186179921371</v>
      </c>
      <c r="F8" s="38">
        <v>132800</v>
      </c>
      <c r="G8" s="302">
        <v>101.07502460443636</v>
      </c>
      <c r="H8" s="78"/>
      <c r="I8" s="303">
        <v>88671.66488609905</v>
      </c>
      <c r="J8" s="304">
        <v>1.87326642645636</v>
      </c>
      <c r="K8" s="78"/>
    </row>
    <row r="9" spans="1:11" ht="12.75" customHeight="1">
      <c r="A9" s="299" t="s">
        <v>68</v>
      </c>
      <c r="B9" s="42">
        <v>32528.16189204008</v>
      </c>
      <c r="C9" s="300">
        <v>4.595241753783811</v>
      </c>
      <c r="D9" s="38">
        <v>38998.07080970324</v>
      </c>
      <c r="E9" s="301">
        <v>3.849395228781472</v>
      </c>
      <c r="F9" s="38" t="s">
        <v>141</v>
      </c>
      <c r="G9" s="302" t="s">
        <v>141</v>
      </c>
      <c r="H9" s="78"/>
      <c r="I9" s="305">
        <v>68218.98795075566</v>
      </c>
      <c r="J9" s="304">
        <v>2.901364472419154</v>
      </c>
      <c r="K9" s="78"/>
    </row>
    <row r="10" spans="1:11" ht="12.75" customHeight="1">
      <c r="A10" s="299" t="s">
        <v>69</v>
      </c>
      <c r="B10" s="42">
        <v>34782.597191836874</v>
      </c>
      <c r="C10" s="300">
        <v>4.657080805558449</v>
      </c>
      <c r="D10" s="38">
        <v>40812.0238782179</v>
      </c>
      <c r="E10" s="301">
        <v>5.446784218404379</v>
      </c>
      <c r="F10" s="38">
        <v>17500</v>
      </c>
      <c r="G10" s="302">
        <v>-1.0740531373657434</v>
      </c>
      <c r="H10" s="78"/>
      <c r="I10" s="305">
        <v>64326.11018778084</v>
      </c>
      <c r="J10" s="304">
        <v>1.918153454555907</v>
      </c>
      <c r="K10" s="78"/>
    </row>
    <row r="11" spans="1:11" ht="12.75" customHeight="1">
      <c r="A11" s="299" t="s">
        <v>70</v>
      </c>
      <c r="B11" s="42">
        <v>34974.58633977269</v>
      </c>
      <c r="C11" s="300">
        <v>5.409184699750261</v>
      </c>
      <c r="D11" s="38">
        <v>45881.762990932926</v>
      </c>
      <c r="E11" s="301">
        <v>4.665574015159666</v>
      </c>
      <c r="F11" s="38" t="s">
        <v>141</v>
      </c>
      <c r="G11" s="302" t="s">
        <v>141</v>
      </c>
      <c r="H11" s="78"/>
      <c r="I11" s="305">
        <v>70970.98873917286</v>
      </c>
      <c r="J11" s="304">
        <v>1.8768798881832873</v>
      </c>
      <c r="K11" s="78"/>
    </row>
    <row r="12" spans="1:11" ht="12.75" customHeight="1">
      <c r="A12" s="299" t="s">
        <v>71</v>
      </c>
      <c r="B12" s="42">
        <v>37161.666686061886</v>
      </c>
      <c r="C12" s="300">
        <v>5.546091605093871</v>
      </c>
      <c r="D12" s="38">
        <v>43643.38104906621</v>
      </c>
      <c r="E12" s="301">
        <v>7.465202530887036</v>
      </c>
      <c r="F12" s="38" t="s">
        <v>141</v>
      </c>
      <c r="G12" s="302" t="s">
        <v>141</v>
      </c>
      <c r="H12" s="78"/>
      <c r="I12" s="305">
        <v>69226.76116843829</v>
      </c>
      <c r="J12" s="304">
        <v>4.263780456758362</v>
      </c>
      <c r="K12" s="78"/>
    </row>
    <row r="13" spans="1:11" ht="12.75" customHeight="1">
      <c r="A13" s="306" t="s">
        <v>72</v>
      </c>
      <c r="B13" s="307">
        <v>35908.17305859169</v>
      </c>
      <c r="C13" s="308">
        <v>5.090677175603716</v>
      </c>
      <c r="D13" s="50">
        <v>41899.406574965615</v>
      </c>
      <c r="E13" s="309">
        <v>4.435655287151037</v>
      </c>
      <c r="F13" s="50" t="s">
        <v>141</v>
      </c>
      <c r="G13" s="310" t="s">
        <v>141</v>
      </c>
      <c r="H13" s="78"/>
      <c r="I13" s="311">
        <v>71610.10570481048</v>
      </c>
      <c r="J13" s="312">
        <v>3.0669096002471856</v>
      </c>
      <c r="K13" s="78"/>
    </row>
    <row r="14" spans="1:11" ht="12.75" customHeight="1">
      <c r="A14" s="299" t="s">
        <v>73</v>
      </c>
      <c r="B14" s="42">
        <v>33251.493545768324</v>
      </c>
      <c r="C14" s="300">
        <v>6.548807903628065</v>
      </c>
      <c r="D14" s="38">
        <v>40868.452911349435</v>
      </c>
      <c r="E14" s="301">
        <v>7.81332841371617</v>
      </c>
      <c r="F14" s="38" t="s">
        <v>141</v>
      </c>
      <c r="G14" s="302" t="s">
        <v>141</v>
      </c>
      <c r="H14" s="78"/>
      <c r="I14" s="305">
        <v>68841.6645792334</v>
      </c>
      <c r="J14" s="304">
        <v>1.970046034802407</v>
      </c>
      <c r="K14" s="78"/>
    </row>
    <row r="15" spans="1:11" ht="12.75" customHeight="1">
      <c r="A15" s="299" t="s">
        <v>74</v>
      </c>
      <c r="B15" s="42">
        <v>29709.878794861455</v>
      </c>
      <c r="C15" s="300">
        <v>5.245211959479253</v>
      </c>
      <c r="D15" s="38">
        <v>38619.399813356285</v>
      </c>
      <c r="E15" s="301">
        <v>6.394886426436933</v>
      </c>
      <c r="F15" s="38" t="s">
        <v>141</v>
      </c>
      <c r="G15" s="302" t="s">
        <v>141</v>
      </c>
      <c r="H15" s="78"/>
      <c r="I15" s="305">
        <v>71672.07447286371</v>
      </c>
      <c r="J15" s="304">
        <v>3.922528822291484</v>
      </c>
      <c r="K15" s="78"/>
    </row>
    <row r="16" spans="1:11" ht="12.75" customHeight="1">
      <c r="A16" s="299" t="s">
        <v>75</v>
      </c>
      <c r="B16" s="42">
        <v>32453.557548175217</v>
      </c>
      <c r="C16" s="300">
        <v>5.0381894133709855</v>
      </c>
      <c r="D16" s="38">
        <v>41713.54021227533</v>
      </c>
      <c r="E16" s="301">
        <v>5.280227522288041</v>
      </c>
      <c r="F16" s="38" t="s">
        <v>141</v>
      </c>
      <c r="G16" s="302" t="s">
        <v>141</v>
      </c>
      <c r="H16" s="78"/>
      <c r="I16" s="305">
        <v>69727.27096878228</v>
      </c>
      <c r="J16" s="304">
        <v>1.5196584210111137</v>
      </c>
      <c r="K16" s="78"/>
    </row>
    <row r="17" spans="1:11" ht="12.75" customHeight="1">
      <c r="A17" s="313" t="s">
        <v>76</v>
      </c>
      <c r="B17" s="44">
        <v>32077.456600052425</v>
      </c>
      <c r="C17" s="314">
        <v>2.862355745167733</v>
      </c>
      <c r="D17" s="68">
        <v>41242.46944234111</v>
      </c>
      <c r="E17" s="315">
        <v>3.732949127776226</v>
      </c>
      <c r="F17" s="68">
        <v>49610</v>
      </c>
      <c r="G17" s="316">
        <v>124.6490566037736</v>
      </c>
      <c r="H17" s="78"/>
      <c r="I17" s="317">
        <v>71754.5987032091</v>
      </c>
      <c r="J17" s="318">
        <v>0.08142464803846125</v>
      </c>
      <c r="K17" s="78"/>
    </row>
    <row r="18" spans="1:11" ht="12.75" customHeight="1">
      <c r="A18" s="299" t="s">
        <v>77</v>
      </c>
      <c r="B18" s="42">
        <v>31069.404165931755</v>
      </c>
      <c r="C18" s="300">
        <v>3.8548513991238065</v>
      </c>
      <c r="D18" s="38">
        <v>42990.225180173795</v>
      </c>
      <c r="E18" s="301">
        <v>3.6175555465397222</v>
      </c>
      <c r="F18" s="38">
        <v>326294</v>
      </c>
      <c r="G18" s="302">
        <v>194.30323802651753</v>
      </c>
      <c r="H18" s="78"/>
      <c r="I18" s="305">
        <v>70788.81821231417</v>
      </c>
      <c r="J18" s="304">
        <v>0.7659155688647264</v>
      </c>
      <c r="K18" s="78"/>
    </row>
    <row r="19" spans="1:11" ht="12.75" customHeight="1">
      <c r="A19" s="299" t="s">
        <v>78</v>
      </c>
      <c r="B19" s="42">
        <v>31356.1045498492</v>
      </c>
      <c r="C19" s="300">
        <v>4.108383491382566</v>
      </c>
      <c r="D19" s="38">
        <v>44079.20076208126</v>
      </c>
      <c r="E19" s="301">
        <v>4.737830356134099</v>
      </c>
      <c r="F19" s="38" t="s">
        <v>141</v>
      </c>
      <c r="G19" s="302" t="s">
        <v>141</v>
      </c>
      <c r="H19" s="78"/>
      <c r="I19" s="305">
        <v>69728.74587383692</v>
      </c>
      <c r="J19" s="304">
        <v>1.9054360935585726</v>
      </c>
      <c r="K19" s="78"/>
    </row>
    <row r="20" spans="1:11" ht="12.75" customHeight="1">
      <c r="A20" s="299" t="s">
        <v>79</v>
      </c>
      <c r="B20" s="42">
        <v>30189.44415895672</v>
      </c>
      <c r="C20" s="300">
        <v>2.874352554055021</v>
      </c>
      <c r="D20" s="38">
        <v>49370.81626771863</v>
      </c>
      <c r="E20" s="301">
        <v>3.8519084173196365</v>
      </c>
      <c r="F20" s="38" t="s">
        <v>141</v>
      </c>
      <c r="G20" s="302" t="s">
        <v>141</v>
      </c>
      <c r="H20" s="78"/>
      <c r="I20" s="305">
        <v>79776.83685302145</v>
      </c>
      <c r="J20" s="304">
        <v>0.9098029467708173</v>
      </c>
      <c r="K20" s="78"/>
    </row>
    <row r="21" spans="1:11" ht="12.75" customHeight="1">
      <c r="A21" s="299" t="s">
        <v>80</v>
      </c>
      <c r="B21" s="42">
        <v>32589.240589248126</v>
      </c>
      <c r="C21" s="300">
        <v>4.03471257665316</v>
      </c>
      <c r="D21" s="38">
        <v>46727.465886165126</v>
      </c>
      <c r="E21" s="301">
        <v>3.6969693270484565</v>
      </c>
      <c r="F21" s="38" t="s">
        <v>141</v>
      </c>
      <c r="G21" s="302" t="s">
        <v>141</v>
      </c>
      <c r="H21" s="78"/>
      <c r="I21" s="305">
        <v>73785.00321605433</v>
      </c>
      <c r="J21" s="304">
        <v>0.7657825375819711</v>
      </c>
      <c r="K21" s="78"/>
    </row>
    <row r="22" spans="1:11" ht="12.75" customHeight="1">
      <c r="A22" s="299" t="s">
        <v>81</v>
      </c>
      <c r="B22" s="42">
        <v>34333.61595922909</v>
      </c>
      <c r="C22" s="300">
        <v>6.811082257675948</v>
      </c>
      <c r="D22" s="38">
        <v>40933.907796332795</v>
      </c>
      <c r="E22" s="301">
        <v>6.441692529766818</v>
      </c>
      <c r="F22" s="38" t="s">
        <v>141</v>
      </c>
      <c r="G22" s="302" t="s">
        <v>141</v>
      </c>
      <c r="H22" s="78"/>
      <c r="I22" s="305">
        <v>63585.30039957069</v>
      </c>
      <c r="J22" s="304">
        <v>2.3244938500102053</v>
      </c>
      <c r="K22" s="78"/>
    </row>
    <row r="23" spans="1:11" ht="12.75" customHeight="1">
      <c r="A23" s="306" t="s">
        <v>82</v>
      </c>
      <c r="B23" s="307">
        <v>35475.127923521046</v>
      </c>
      <c r="C23" s="308">
        <v>4.949189606502936</v>
      </c>
      <c r="D23" s="50">
        <v>40409.2737207717</v>
      </c>
      <c r="E23" s="309">
        <v>5.636504394217163</v>
      </c>
      <c r="F23" s="50" t="s">
        <v>141</v>
      </c>
      <c r="G23" s="310" t="s">
        <v>141</v>
      </c>
      <c r="H23" s="78"/>
      <c r="I23" s="311">
        <v>78814.63870375461</v>
      </c>
      <c r="J23" s="312">
        <v>2.7154578106445997</v>
      </c>
      <c r="K23" s="78"/>
    </row>
    <row r="24" spans="1:11" ht="12.75" customHeight="1">
      <c r="A24" s="299" t="s">
        <v>83</v>
      </c>
      <c r="B24" s="42">
        <v>38885.1174807785</v>
      </c>
      <c r="C24" s="300">
        <v>4.602931463594158</v>
      </c>
      <c r="D24" s="38">
        <v>48243.783212529255</v>
      </c>
      <c r="E24" s="301">
        <v>5.2267637558343925</v>
      </c>
      <c r="F24" s="38" t="s">
        <v>141</v>
      </c>
      <c r="G24" s="302" t="s">
        <v>141</v>
      </c>
      <c r="H24" s="78"/>
      <c r="I24" s="305">
        <v>84974.13000590984</v>
      </c>
      <c r="J24" s="304">
        <v>4.54669770859064</v>
      </c>
      <c r="K24" s="78"/>
    </row>
    <row r="25" spans="1:11" ht="12.75" customHeight="1">
      <c r="A25" s="299" t="s">
        <v>84</v>
      </c>
      <c r="B25" s="42">
        <v>37723.53359368341</v>
      </c>
      <c r="C25" s="300">
        <v>5.9301967729582605</v>
      </c>
      <c r="D25" s="38">
        <v>47645.60350478328</v>
      </c>
      <c r="E25" s="301">
        <v>7.546703341949351</v>
      </c>
      <c r="F25" s="38" t="s">
        <v>141</v>
      </c>
      <c r="G25" s="302" t="s">
        <v>141</v>
      </c>
      <c r="H25" s="78"/>
      <c r="I25" s="305">
        <v>76724.79726714561</v>
      </c>
      <c r="J25" s="304">
        <v>3.516023809681189</v>
      </c>
      <c r="K25" s="78"/>
    </row>
    <row r="26" spans="1:11" ht="12.75" customHeight="1">
      <c r="A26" s="299" t="s">
        <v>85</v>
      </c>
      <c r="B26" s="42">
        <v>31979.6541556036</v>
      </c>
      <c r="C26" s="300">
        <v>2.7954682860021283</v>
      </c>
      <c r="D26" s="38">
        <v>42753.11077634082</v>
      </c>
      <c r="E26" s="301">
        <v>4.060579276257078</v>
      </c>
      <c r="F26" s="38" t="s">
        <v>141</v>
      </c>
      <c r="G26" s="302" t="s">
        <v>141</v>
      </c>
      <c r="H26" s="78"/>
      <c r="I26" s="305">
        <v>73258.04549219683</v>
      </c>
      <c r="J26" s="304">
        <v>0.5770375655614934</v>
      </c>
      <c r="K26" s="78"/>
    </row>
    <row r="27" spans="1:11" ht="12.75" customHeight="1">
      <c r="A27" s="313" t="s">
        <v>86</v>
      </c>
      <c r="B27" s="44">
        <v>33460.27608623911</v>
      </c>
      <c r="C27" s="314">
        <v>4.63981606526567</v>
      </c>
      <c r="D27" s="68">
        <v>43093.43966652269</v>
      </c>
      <c r="E27" s="315">
        <v>5.592619337243448</v>
      </c>
      <c r="F27" s="68" t="s">
        <v>141</v>
      </c>
      <c r="G27" s="316" t="s">
        <v>141</v>
      </c>
      <c r="H27" s="78"/>
      <c r="I27" s="317">
        <v>71890.6567666277</v>
      </c>
      <c r="J27" s="318">
        <v>3.409678988605051</v>
      </c>
      <c r="K27" s="78"/>
    </row>
    <row r="28" spans="1:11" ht="12.75" customHeight="1">
      <c r="A28" s="299" t="s">
        <v>87</v>
      </c>
      <c r="B28" s="42">
        <v>35335.1930501829</v>
      </c>
      <c r="C28" s="300">
        <v>5.621652653509966</v>
      </c>
      <c r="D28" s="38">
        <v>45683.888591243754</v>
      </c>
      <c r="E28" s="301">
        <v>4.796292759662533</v>
      </c>
      <c r="F28" s="38" t="s">
        <v>141</v>
      </c>
      <c r="G28" s="302" t="s">
        <v>141</v>
      </c>
      <c r="H28" s="78"/>
      <c r="I28" s="305">
        <v>73893.44560651729</v>
      </c>
      <c r="J28" s="304">
        <v>2.6777136814586457</v>
      </c>
      <c r="K28" s="78"/>
    </row>
    <row r="29" spans="1:11" ht="12.75" customHeight="1">
      <c r="A29" s="299" t="s">
        <v>88</v>
      </c>
      <c r="B29" s="42">
        <v>33373.79704360534</v>
      </c>
      <c r="C29" s="300">
        <v>5.552554996367982</v>
      </c>
      <c r="D29" s="38">
        <v>43698.648941388165</v>
      </c>
      <c r="E29" s="301">
        <v>6.15159943671602</v>
      </c>
      <c r="F29" s="38" t="s">
        <v>141</v>
      </c>
      <c r="G29" s="302" t="s">
        <v>141</v>
      </c>
      <c r="H29" s="78"/>
      <c r="I29" s="305">
        <v>70244.99870801033</v>
      </c>
      <c r="J29" s="304">
        <v>4.042682686302727</v>
      </c>
      <c r="K29" s="78"/>
    </row>
    <row r="30" spans="1:11" ht="12.75" customHeight="1">
      <c r="A30" s="299" t="s">
        <v>89</v>
      </c>
      <c r="B30" s="42">
        <v>32111.942608642763</v>
      </c>
      <c r="C30" s="300">
        <v>7.616213233597185</v>
      </c>
      <c r="D30" s="38">
        <v>41360.2854293834</v>
      </c>
      <c r="E30" s="301">
        <v>7.547750509363716</v>
      </c>
      <c r="F30" s="38" t="s">
        <v>141</v>
      </c>
      <c r="G30" s="302" t="s">
        <v>141</v>
      </c>
      <c r="H30" s="78"/>
      <c r="I30" s="305">
        <v>82002.74201444433</v>
      </c>
      <c r="J30" s="304">
        <v>5.216120240661581</v>
      </c>
      <c r="K30" s="78"/>
    </row>
    <row r="31" spans="1:11" ht="12.75" customHeight="1">
      <c r="A31" s="299" t="s">
        <v>90</v>
      </c>
      <c r="B31" s="42">
        <v>36417.37120337382</v>
      </c>
      <c r="C31" s="300">
        <v>7.317135931960172</v>
      </c>
      <c r="D31" s="38">
        <v>45981.819750339884</v>
      </c>
      <c r="E31" s="301">
        <v>6.7297085045125895</v>
      </c>
      <c r="F31" s="38" t="s">
        <v>141</v>
      </c>
      <c r="G31" s="302" t="s">
        <v>141</v>
      </c>
      <c r="H31" s="78"/>
      <c r="I31" s="305">
        <v>73304.5546520202</v>
      </c>
      <c r="J31" s="304">
        <v>5.341853890875156</v>
      </c>
      <c r="K31" s="78"/>
    </row>
    <row r="32" spans="1:11" ht="12.75" customHeight="1">
      <c r="A32" s="299" t="s">
        <v>91</v>
      </c>
      <c r="B32" s="42">
        <v>34959.543944088364</v>
      </c>
      <c r="C32" s="300">
        <v>6.2619647633871995</v>
      </c>
      <c r="D32" s="38">
        <v>46448.02434773949</v>
      </c>
      <c r="E32" s="301">
        <v>5.386864624635766</v>
      </c>
      <c r="F32" s="38" t="s">
        <v>141</v>
      </c>
      <c r="G32" s="302" t="s">
        <v>141</v>
      </c>
      <c r="H32" s="78"/>
      <c r="I32" s="305">
        <v>77889.09818127085</v>
      </c>
      <c r="J32" s="304">
        <v>0.6865166024083049</v>
      </c>
      <c r="K32" s="78"/>
    </row>
    <row r="33" spans="1:11" ht="12.75" customHeight="1">
      <c r="A33" s="306" t="s">
        <v>92</v>
      </c>
      <c r="B33" s="307">
        <v>34484.649070468346</v>
      </c>
      <c r="C33" s="308">
        <v>2.2654191265843218</v>
      </c>
      <c r="D33" s="50">
        <v>50442.862397372744</v>
      </c>
      <c r="E33" s="309">
        <v>4.276813962161338</v>
      </c>
      <c r="F33" s="50" t="s">
        <v>141</v>
      </c>
      <c r="G33" s="310" t="s">
        <v>141</v>
      </c>
      <c r="H33" s="78"/>
      <c r="I33" s="311">
        <v>85457.9559010646</v>
      </c>
      <c r="J33" s="312">
        <v>-0.6395916979506204</v>
      </c>
      <c r="K33" s="78"/>
    </row>
    <row r="34" spans="1:11" ht="12.75" customHeight="1">
      <c r="A34" s="299" t="s">
        <v>93</v>
      </c>
      <c r="B34" s="42">
        <v>34789.04857860785</v>
      </c>
      <c r="C34" s="300">
        <v>3.1479587332158134</v>
      </c>
      <c r="D34" s="38">
        <v>53079.67407407407</v>
      </c>
      <c r="E34" s="301">
        <v>4.834072728656856</v>
      </c>
      <c r="F34" s="38" t="s">
        <v>141</v>
      </c>
      <c r="G34" s="302" t="s">
        <v>141</v>
      </c>
      <c r="H34" s="78"/>
      <c r="I34" s="305">
        <v>89762.95121607967</v>
      </c>
      <c r="J34" s="304">
        <v>1.5370421888930599</v>
      </c>
      <c r="K34" s="78"/>
    </row>
    <row r="35" spans="1:11" ht="12.75" customHeight="1">
      <c r="A35" s="299" t="s">
        <v>94</v>
      </c>
      <c r="B35" s="42">
        <v>35897.95371466358</v>
      </c>
      <c r="C35" s="300">
        <v>4.884930795345687</v>
      </c>
      <c r="D35" s="38">
        <v>48871.23569614428</v>
      </c>
      <c r="E35" s="301">
        <v>4.71244799634736</v>
      </c>
      <c r="F35" s="38">
        <v>-1321500</v>
      </c>
      <c r="G35" s="302">
        <v>-588.8469648207746</v>
      </c>
      <c r="H35" s="78"/>
      <c r="I35" s="305">
        <v>85672.07169415991</v>
      </c>
      <c r="J35" s="304">
        <v>1.8250581518702504</v>
      </c>
      <c r="K35" s="78"/>
    </row>
    <row r="36" spans="1:11" ht="12.75" customHeight="1">
      <c r="A36" s="299" t="s">
        <v>95</v>
      </c>
      <c r="B36" s="42">
        <v>34660.23916550008</v>
      </c>
      <c r="C36" s="300">
        <v>2.689018391101619</v>
      </c>
      <c r="D36" s="38">
        <v>46948.68329395292</v>
      </c>
      <c r="E36" s="301">
        <v>3.155532113020539</v>
      </c>
      <c r="F36" s="38" t="s">
        <v>141</v>
      </c>
      <c r="G36" s="302" t="s">
        <v>141</v>
      </c>
      <c r="H36" s="78"/>
      <c r="I36" s="305">
        <v>78324.27250551447</v>
      </c>
      <c r="J36" s="304">
        <v>-1.2887371274873445</v>
      </c>
      <c r="K36" s="78"/>
    </row>
    <row r="37" spans="1:11" ht="12.75" customHeight="1">
      <c r="A37" s="313" t="s">
        <v>96</v>
      </c>
      <c r="B37" s="44">
        <v>34543.899193641024</v>
      </c>
      <c r="C37" s="314">
        <v>6.948276889730755</v>
      </c>
      <c r="D37" s="68">
        <v>45471.78615103214</v>
      </c>
      <c r="E37" s="315">
        <v>5.5493096145796335</v>
      </c>
      <c r="F37" s="68" t="s">
        <v>141</v>
      </c>
      <c r="G37" s="316" t="s">
        <v>141</v>
      </c>
      <c r="H37" s="78"/>
      <c r="I37" s="317">
        <v>80113.43761671749</v>
      </c>
      <c r="J37" s="318">
        <v>1.0171463425595118</v>
      </c>
      <c r="K37" s="78"/>
    </row>
    <row r="38" spans="1:11" ht="12.75" customHeight="1">
      <c r="A38" s="299" t="s">
        <v>97</v>
      </c>
      <c r="B38" s="42">
        <v>36848.08691253912</v>
      </c>
      <c r="C38" s="300">
        <v>5.808261925206883</v>
      </c>
      <c r="D38" s="38">
        <v>45906.08342454758</v>
      </c>
      <c r="E38" s="301">
        <v>4.770858657639306</v>
      </c>
      <c r="F38" s="38" t="s">
        <v>141</v>
      </c>
      <c r="G38" s="302" t="s">
        <v>141</v>
      </c>
      <c r="H38" s="78"/>
      <c r="I38" s="305">
        <v>79348.78627918655</v>
      </c>
      <c r="J38" s="304">
        <v>0.6783298885263269</v>
      </c>
      <c r="K38" s="78"/>
    </row>
    <row r="39" spans="1:11" ht="12.75" customHeight="1">
      <c r="A39" s="299" t="s">
        <v>98</v>
      </c>
      <c r="B39" s="42">
        <v>42815.865347665786</v>
      </c>
      <c r="C39" s="300">
        <v>6.501035229717129</v>
      </c>
      <c r="D39" s="38">
        <v>50473.34450640358</v>
      </c>
      <c r="E39" s="301">
        <v>7.102081354363062</v>
      </c>
      <c r="F39" s="38" t="s">
        <v>141</v>
      </c>
      <c r="G39" s="302" t="s">
        <v>141</v>
      </c>
      <c r="H39" s="78"/>
      <c r="I39" s="305">
        <v>79449.27410574208</v>
      </c>
      <c r="J39" s="304">
        <v>2.6990339042047244</v>
      </c>
      <c r="K39" s="78"/>
    </row>
    <row r="40" spans="1:11" ht="12.75" customHeight="1">
      <c r="A40" s="299" t="s">
        <v>99</v>
      </c>
      <c r="B40" s="42">
        <v>38985.95574882301</v>
      </c>
      <c r="C40" s="300">
        <v>5.218721077244994</v>
      </c>
      <c r="D40" s="38">
        <v>50797.40484466983</v>
      </c>
      <c r="E40" s="301">
        <v>5.962952109746634</v>
      </c>
      <c r="F40" s="38" t="s">
        <v>141</v>
      </c>
      <c r="G40" s="302" t="s">
        <v>141</v>
      </c>
      <c r="H40" s="78"/>
      <c r="I40" s="305">
        <v>84051.97026442201</v>
      </c>
      <c r="J40" s="304">
        <v>4.864352135839982</v>
      </c>
      <c r="K40" s="78"/>
    </row>
    <row r="41" spans="1:11" ht="12.75" customHeight="1">
      <c r="A41" s="299" t="s">
        <v>100</v>
      </c>
      <c r="B41" s="42">
        <v>36535.0835757562</v>
      </c>
      <c r="C41" s="300">
        <v>5.864997356946354</v>
      </c>
      <c r="D41" s="38">
        <v>46355.697541515285</v>
      </c>
      <c r="E41" s="301">
        <v>6.105913635888543</v>
      </c>
      <c r="F41" s="38" t="s">
        <v>141</v>
      </c>
      <c r="G41" s="302" t="s">
        <v>141</v>
      </c>
      <c r="H41" s="78"/>
      <c r="I41" s="305">
        <v>89016.27334835539</v>
      </c>
      <c r="J41" s="304">
        <v>3.676460014279855</v>
      </c>
      <c r="K41" s="78"/>
    </row>
    <row r="42" spans="1:11" ht="12.75" customHeight="1">
      <c r="A42" s="299" t="s">
        <v>101</v>
      </c>
      <c r="B42" s="42">
        <v>42655.493748573856</v>
      </c>
      <c r="C42" s="300">
        <v>5.849734342529558</v>
      </c>
      <c r="D42" s="38">
        <v>51692.919566485914</v>
      </c>
      <c r="E42" s="301">
        <v>7.128266396379073</v>
      </c>
      <c r="F42" s="38" t="s">
        <v>141</v>
      </c>
      <c r="G42" s="302" t="s">
        <v>141</v>
      </c>
      <c r="H42" s="78"/>
      <c r="I42" s="305">
        <v>86952.16714835279</v>
      </c>
      <c r="J42" s="304">
        <v>3.7719426266124287</v>
      </c>
      <c r="K42" s="78"/>
    </row>
    <row r="43" spans="1:11" ht="12.75" customHeight="1">
      <c r="A43" s="306" t="s">
        <v>102</v>
      </c>
      <c r="B43" s="307">
        <v>39654.0473992328</v>
      </c>
      <c r="C43" s="308">
        <v>7.323952565060508</v>
      </c>
      <c r="D43" s="50">
        <v>45881.95991459075</v>
      </c>
      <c r="E43" s="309">
        <v>6.515195054607211</v>
      </c>
      <c r="F43" s="50" t="s">
        <v>141</v>
      </c>
      <c r="G43" s="310" t="s">
        <v>141</v>
      </c>
      <c r="H43" s="78"/>
      <c r="I43" s="311">
        <v>90776.94799410187</v>
      </c>
      <c r="J43" s="312">
        <v>1.70566264380317</v>
      </c>
      <c r="K43" s="78"/>
    </row>
    <row r="44" spans="1:11" ht="12.75" customHeight="1">
      <c r="A44" s="299" t="s">
        <v>103</v>
      </c>
      <c r="B44" s="42">
        <v>41076.16150597376</v>
      </c>
      <c r="C44" s="300">
        <v>4.684018875707734</v>
      </c>
      <c r="D44" s="38">
        <v>51778.793141691065</v>
      </c>
      <c r="E44" s="301">
        <v>4.636256370068864</v>
      </c>
      <c r="F44" s="38" t="s">
        <v>141</v>
      </c>
      <c r="G44" s="302" t="s">
        <v>141</v>
      </c>
      <c r="H44" s="78"/>
      <c r="I44" s="305">
        <v>83138.61293108166</v>
      </c>
      <c r="J44" s="304">
        <v>1.9229825877856428</v>
      </c>
      <c r="K44" s="78"/>
    </row>
    <row r="45" spans="1:11" ht="12.75" customHeight="1">
      <c r="A45" s="299" t="s">
        <v>104</v>
      </c>
      <c r="B45" s="42">
        <v>36547.804380049995</v>
      </c>
      <c r="C45" s="300">
        <v>5.256106098800939</v>
      </c>
      <c r="D45" s="38">
        <v>45625.9517016612</v>
      </c>
      <c r="E45" s="301">
        <v>4.427400669063335</v>
      </c>
      <c r="F45" s="38" t="s">
        <v>141</v>
      </c>
      <c r="G45" s="302" t="s">
        <v>141</v>
      </c>
      <c r="H45" s="78"/>
      <c r="I45" s="305">
        <v>80797.23125467561</v>
      </c>
      <c r="J45" s="304">
        <v>2.79942595797733</v>
      </c>
      <c r="K45" s="78"/>
    </row>
    <row r="46" spans="1:11" ht="12.75" customHeight="1">
      <c r="A46" s="299" t="s">
        <v>105</v>
      </c>
      <c r="B46" s="42">
        <v>39176.958987550985</v>
      </c>
      <c r="C46" s="300">
        <v>4.046558089741818</v>
      </c>
      <c r="D46" s="38">
        <v>52237.593254585016</v>
      </c>
      <c r="E46" s="301">
        <v>5.114217234329854</v>
      </c>
      <c r="F46" s="38" t="s">
        <v>141</v>
      </c>
      <c r="G46" s="302" t="s">
        <v>141</v>
      </c>
      <c r="H46" s="78"/>
      <c r="I46" s="305">
        <v>98282.82687814151</v>
      </c>
      <c r="J46" s="304">
        <v>1.4890751241008404</v>
      </c>
      <c r="K46" s="78"/>
    </row>
    <row r="47" spans="1:11" ht="12.75" customHeight="1">
      <c r="A47" s="313" t="s">
        <v>106</v>
      </c>
      <c r="B47" s="44">
        <v>35138.55752557901</v>
      </c>
      <c r="C47" s="314">
        <v>4.397367198718801</v>
      </c>
      <c r="D47" s="68">
        <v>47321.191503981536</v>
      </c>
      <c r="E47" s="315">
        <v>4.408567075600738</v>
      </c>
      <c r="F47" s="68" t="s">
        <v>141</v>
      </c>
      <c r="G47" s="316" t="s">
        <v>141</v>
      </c>
      <c r="H47" s="78"/>
      <c r="I47" s="317">
        <v>99555.26308465593</v>
      </c>
      <c r="J47" s="318">
        <v>2.1451746329276724</v>
      </c>
      <c r="K47" s="78"/>
    </row>
    <row r="48" spans="1:11" ht="12.75" customHeight="1">
      <c r="A48" s="306" t="s">
        <v>107</v>
      </c>
      <c r="B48" s="307">
        <v>42803.18420475549</v>
      </c>
      <c r="C48" s="308">
        <v>2.964547295625122</v>
      </c>
      <c r="D48" s="50">
        <v>53933.50655263158</v>
      </c>
      <c r="E48" s="309">
        <v>2.0220195951177637</v>
      </c>
      <c r="F48" s="50" t="s">
        <v>141</v>
      </c>
      <c r="G48" s="310" t="s">
        <v>141</v>
      </c>
      <c r="H48" s="78"/>
      <c r="I48" s="311">
        <v>95853.45947184823</v>
      </c>
      <c r="J48" s="312">
        <v>1.943336842482848</v>
      </c>
      <c r="K48" s="78"/>
    </row>
    <row r="49" spans="1:11" ht="12.75" customHeight="1">
      <c r="A49" s="299" t="s">
        <v>108</v>
      </c>
      <c r="B49" s="42">
        <v>40616.617521396875</v>
      </c>
      <c r="C49" s="300">
        <v>6.206247355988438</v>
      </c>
      <c r="D49" s="38">
        <v>52600.29960120693</v>
      </c>
      <c r="E49" s="301">
        <v>5.433468003770005</v>
      </c>
      <c r="F49" s="38" t="s">
        <v>141</v>
      </c>
      <c r="G49" s="302" t="s">
        <v>141</v>
      </c>
      <c r="H49" s="78"/>
      <c r="I49" s="305">
        <v>92871.21935761615</v>
      </c>
      <c r="J49" s="304">
        <v>3.715416504704659</v>
      </c>
      <c r="K49" s="78"/>
    </row>
    <row r="50" spans="1:11" ht="12.75" customHeight="1">
      <c r="A50" s="299" t="s">
        <v>109</v>
      </c>
      <c r="B50" s="42">
        <v>38379.9022022208</v>
      </c>
      <c r="C50" s="300">
        <v>1.5464537148195825</v>
      </c>
      <c r="D50" s="38">
        <v>50612.845689615155</v>
      </c>
      <c r="E50" s="301">
        <v>2.089574460672912</v>
      </c>
      <c r="F50" s="38">
        <v>8230</v>
      </c>
      <c r="G50" s="302">
        <v>-65.574456218628</v>
      </c>
      <c r="H50" s="78"/>
      <c r="I50" s="305">
        <v>91507.62733490193</v>
      </c>
      <c r="J50" s="304">
        <v>-0.4604657132795677</v>
      </c>
      <c r="K50" s="78"/>
    </row>
    <row r="51" spans="1:11" ht="12.75" customHeight="1">
      <c r="A51" s="299" t="s">
        <v>110</v>
      </c>
      <c r="B51" s="42">
        <v>41035.51374642068</v>
      </c>
      <c r="C51" s="300">
        <v>6.54497958041519</v>
      </c>
      <c r="D51" s="38">
        <v>52502.251587400955</v>
      </c>
      <c r="E51" s="301">
        <v>6.804417355382888</v>
      </c>
      <c r="F51" s="38" t="s">
        <v>141</v>
      </c>
      <c r="G51" s="302" t="s">
        <v>141</v>
      </c>
      <c r="H51" s="78"/>
      <c r="I51" s="305">
        <v>88306.0726043961</v>
      </c>
      <c r="J51" s="304">
        <v>2.243789896900444</v>
      </c>
      <c r="K51" s="78"/>
    </row>
    <row r="52" spans="1:11" ht="12.75" customHeight="1">
      <c r="A52" s="313" t="s">
        <v>111</v>
      </c>
      <c r="B52" s="44">
        <v>36307.783402124405</v>
      </c>
      <c r="C52" s="314">
        <v>6.256020564784893</v>
      </c>
      <c r="D52" s="68">
        <v>46881.695852369754</v>
      </c>
      <c r="E52" s="315">
        <v>7.617041557954103</v>
      </c>
      <c r="F52" s="68" t="s">
        <v>141</v>
      </c>
      <c r="G52" s="316" t="s">
        <v>141</v>
      </c>
      <c r="H52" s="78"/>
      <c r="I52" s="317">
        <v>78685.32056998466</v>
      </c>
      <c r="J52" s="318">
        <v>4.822105835065892</v>
      </c>
      <c r="K52" s="78"/>
    </row>
    <row r="53" spans="1:11" ht="12.75" customHeight="1">
      <c r="A53" s="299" t="s">
        <v>112</v>
      </c>
      <c r="B53" s="42">
        <v>42141.27598725192</v>
      </c>
      <c r="C53" s="300">
        <v>7.16219074390655</v>
      </c>
      <c r="D53" s="38">
        <v>54233.55273868714</v>
      </c>
      <c r="E53" s="301">
        <v>8.079685452583677</v>
      </c>
      <c r="F53" s="38" t="s">
        <v>141</v>
      </c>
      <c r="G53" s="302" t="s">
        <v>141</v>
      </c>
      <c r="H53" s="78"/>
      <c r="I53" s="305">
        <v>94361.97704166279</v>
      </c>
      <c r="J53" s="304">
        <v>1.4155235877647836</v>
      </c>
      <c r="K53" s="78"/>
    </row>
    <row r="54" spans="1:11" ht="12.75" customHeight="1" thickBot="1">
      <c r="A54" s="299" t="s">
        <v>113</v>
      </c>
      <c r="B54" s="42">
        <v>30701.021191419342</v>
      </c>
      <c r="C54" s="300">
        <v>4.580575674316008</v>
      </c>
      <c r="D54" s="38">
        <v>50358.92245382139</v>
      </c>
      <c r="E54" s="301">
        <v>5.431286583687158</v>
      </c>
      <c r="F54" s="38" t="s">
        <v>141</v>
      </c>
      <c r="G54" s="302" t="s">
        <v>141</v>
      </c>
      <c r="H54" s="78"/>
      <c r="I54" s="305">
        <v>88989.30958043704</v>
      </c>
      <c r="J54" s="304">
        <v>6.954205941749552</v>
      </c>
      <c r="K54" s="78"/>
    </row>
    <row r="55" spans="1:11" ht="12.75" customHeight="1" thickBot="1">
      <c r="A55" s="319"/>
      <c r="B55" s="320"/>
      <c r="C55" s="321"/>
      <c r="D55" s="320"/>
      <c r="E55" s="321"/>
      <c r="F55" s="320"/>
      <c r="G55" s="321"/>
      <c r="H55" s="78"/>
      <c r="I55" s="320"/>
      <c r="J55" s="321"/>
      <c r="K55" s="78"/>
    </row>
    <row r="56" spans="1:10" ht="12.75">
      <c r="A56" s="322" t="s">
        <v>114</v>
      </c>
      <c r="B56" s="343">
        <f>LARGE(B8:B54,1)</f>
        <v>42815.865347665786</v>
      </c>
      <c r="C56" s="361" t="str">
        <f>INDEX(A8:A54,MATCH(B56,$B$8:$B$54,0))</f>
        <v>島根県</v>
      </c>
      <c r="D56" s="366">
        <f>LARGE(D8:D54,1)</f>
        <v>54233.55273868714</v>
      </c>
      <c r="E56" s="323" t="str">
        <f>INDEX(A8:A54,MATCH(D56,$D$8:$D$54,0))</f>
        <v>鹿児島県</v>
      </c>
      <c r="F56" s="372" t="s">
        <v>135</v>
      </c>
      <c r="G56" s="324" t="s">
        <v>135</v>
      </c>
      <c r="I56" s="343">
        <f>LARGE(I8:I54,1)</f>
        <v>99555.26308465593</v>
      </c>
      <c r="J56" s="324" t="str">
        <f>INDEX(A8:A54,MATCH(I56,$I$8:$I$54,0))</f>
        <v>福岡県</v>
      </c>
    </row>
    <row r="57" spans="1:10" ht="12.75">
      <c r="A57" s="325" t="s">
        <v>115</v>
      </c>
      <c r="B57" s="327">
        <f>LARGE(B8:B54,2)</f>
        <v>42803.18420475549</v>
      </c>
      <c r="C57" s="362" t="str">
        <f>INDEX(A8:A54,MATCH(B57,$B$8:$B$54,0))</f>
        <v>佐賀県</v>
      </c>
      <c r="D57" s="367">
        <f>LARGE(D8:D54,2)</f>
        <v>53933.50655263158</v>
      </c>
      <c r="E57" s="326" t="str">
        <f>INDEX(A8:A54,MATCH(D57,$D$8:$D$54,0))</f>
        <v>佐賀県</v>
      </c>
      <c r="F57" s="373" t="s">
        <v>136</v>
      </c>
      <c r="G57" s="328" t="s">
        <v>136</v>
      </c>
      <c r="I57" s="327">
        <f>LARGE(I8:I54,2)</f>
        <v>98282.82687814151</v>
      </c>
      <c r="J57" s="328" t="str">
        <f>INDEX(A8:A54,MATCH(I57,$I$8:$I$54,0))</f>
        <v>高知県</v>
      </c>
    </row>
    <row r="58" spans="1:10" ht="12.75">
      <c r="A58" s="325" t="s">
        <v>116</v>
      </c>
      <c r="B58" s="344">
        <f>LARGE(B8:B54,3)</f>
        <v>42655.493748573856</v>
      </c>
      <c r="C58" s="362" t="str">
        <f>INDEX(A8:A54,MATCH(B58,$B$8:$B$54,0))</f>
        <v>山口県</v>
      </c>
      <c r="D58" s="368">
        <f>LARGE(D8:D54,3)</f>
        <v>53079.67407407407</v>
      </c>
      <c r="E58" s="326" t="str">
        <f>INDEX(A8:A54,MATCH(D58,$D$8:$D$54,0))</f>
        <v>大阪府</v>
      </c>
      <c r="F58" s="374" t="s">
        <v>136</v>
      </c>
      <c r="G58" s="328" t="s">
        <v>136</v>
      </c>
      <c r="I58" s="344">
        <f>LARGE(I8:I54,3)</f>
        <v>95853.45947184823</v>
      </c>
      <c r="J58" s="328" t="str">
        <f>INDEX(A8:A54,MATCH(I58,$I$8:$I$54,0))</f>
        <v>佐賀県</v>
      </c>
    </row>
    <row r="59" spans="1:10" ht="12.75">
      <c r="A59" s="329" t="s">
        <v>117</v>
      </c>
      <c r="B59" s="345">
        <f>SMALL(B8:B54,3)</f>
        <v>30701.021191419342</v>
      </c>
      <c r="C59" s="363" t="str">
        <f>INDEX(A8:A54,MATCH(B59,$B$8:$B$54,0))</f>
        <v>沖縄県</v>
      </c>
      <c r="D59" s="369">
        <f>SMALL(D8:D54,3)</f>
        <v>40409.2737207717</v>
      </c>
      <c r="E59" s="331" t="str">
        <f>INDEX(A8:A54,MATCH(D59,$D$8:$D$54,0))</f>
        <v>富山県</v>
      </c>
      <c r="F59" s="375" t="s">
        <v>136</v>
      </c>
      <c r="G59" s="332" t="s">
        <v>136</v>
      </c>
      <c r="I59" s="345">
        <f>SMALL(I8:I54,3)</f>
        <v>68218.98795075566</v>
      </c>
      <c r="J59" s="332" t="str">
        <f>INDEX(A8:A54,MATCH(I59,$I$8:$I$54,0))</f>
        <v>青森県</v>
      </c>
    </row>
    <row r="60" spans="1:10" ht="12.75">
      <c r="A60" s="325" t="s">
        <v>118</v>
      </c>
      <c r="B60" s="344">
        <f>SMALL(B8:B54,2)</f>
        <v>30189.44415895672</v>
      </c>
      <c r="C60" s="362" t="str">
        <f>INDEX(A8:A54,MATCH(B60,$B$8:$B$54,0))</f>
        <v>東京都</v>
      </c>
      <c r="D60" s="368">
        <f>SMALL(D8:D54,2)</f>
        <v>38998.07080970324</v>
      </c>
      <c r="E60" s="326" t="str">
        <f>INDEX(A8:A54,MATCH(D60,$D$8:$D$54,0))</f>
        <v>青森県</v>
      </c>
      <c r="F60" s="374" t="s">
        <v>136</v>
      </c>
      <c r="G60" s="328" t="s">
        <v>136</v>
      </c>
      <c r="I60" s="344">
        <f>SMALL(I8:I54,2)</f>
        <v>64326.11018778084</v>
      </c>
      <c r="J60" s="328" t="str">
        <f>INDEX(A8:A54,MATCH(I60,$I$8:$I$54,0))</f>
        <v>岩手県</v>
      </c>
    </row>
    <row r="61" spans="1:10" ht="12.75">
      <c r="A61" s="333" t="s">
        <v>119</v>
      </c>
      <c r="B61" s="347">
        <f>SMALL(B8:B54,1)</f>
        <v>29709.878794861455</v>
      </c>
      <c r="C61" s="364" t="str">
        <f>INDEX(A8:A54,MATCH(B61,$B$8:$B$54,0))</f>
        <v>茨城県</v>
      </c>
      <c r="D61" s="370">
        <f>SMALL(D8:D54,1)</f>
        <v>38619.399813356285</v>
      </c>
      <c r="E61" s="335" t="str">
        <f>INDEX(A8:A54,MATCH(D61,$D$8:$D$54,0))</f>
        <v>茨城県</v>
      </c>
      <c r="F61" s="376" t="s">
        <v>136</v>
      </c>
      <c r="G61" s="336" t="s">
        <v>136</v>
      </c>
      <c r="I61" s="347">
        <f>SMALL(I8:I54,1)</f>
        <v>63585.30039957069</v>
      </c>
      <c r="J61" s="336" t="str">
        <f>INDEX(A8:A54,MATCH(I61,$I$8:$I$54,0))</f>
        <v>新潟県</v>
      </c>
    </row>
    <row r="62" spans="1:11" ht="13.5" thickBot="1">
      <c r="A62" s="337" t="s">
        <v>120</v>
      </c>
      <c r="B62" s="338">
        <f>IF(B61=0,0,B56/B61)</f>
        <v>1.4411322793774275</v>
      </c>
      <c r="C62" s="365"/>
      <c r="D62" s="371">
        <f>IF(D61=0,0,D56/D61)</f>
        <v>1.4043085340733543</v>
      </c>
      <c r="E62" s="339"/>
      <c r="F62" s="377" t="s">
        <v>136</v>
      </c>
      <c r="G62" s="378" t="s">
        <v>136</v>
      </c>
      <c r="H62" s="340"/>
      <c r="I62" s="338">
        <f>IF(I61=0,0,I56/I61)</f>
        <v>1.5656961980056652</v>
      </c>
      <c r="J62" s="341"/>
      <c r="K62" s="78"/>
    </row>
    <row r="63" spans="1:11" ht="12.75">
      <c r="A63" s="342"/>
      <c r="B63" s="78"/>
      <c r="C63" s="78"/>
      <c r="D63" s="78"/>
      <c r="E63" s="78"/>
      <c r="F63" s="78"/>
      <c r="G63" s="78"/>
      <c r="H63" s="78"/>
      <c r="I63" s="78"/>
      <c r="J63" s="78"/>
      <c r="K63" s="78"/>
    </row>
  </sheetData>
  <sheetProtection/>
  <mergeCells count="1">
    <mergeCell ref="A1:J1"/>
  </mergeCells>
  <printOptions/>
  <pageMargins left="0.7874015748031497" right="0.5905511811023623" top="0.7874015748031497" bottom="0.5905511811023623" header="0.5118110236220472" footer="0.5118110236220472"/>
  <pageSetup fitToHeight="1" fitToWidth="1" horizontalDpi="600" verticalDpi="600" orientation="portrait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3"/>
  <sheetViews>
    <sheetView zoomScalePageLayoutView="0" workbookViewId="0" topLeftCell="A1">
      <selection activeCell="A1" sqref="A1:J1"/>
    </sheetView>
  </sheetViews>
  <sheetFormatPr defaultColWidth="10.375" defaultRowHeight="12.75"/>
  <cols>
    <col min="1" max="1" width="10.375" style="1" customWidth="1"/>
    <col min="2" max="2" width="12.125" style="1" customWidth="1"/>
    <col min="3" max="3" width="10.625" style="1" customWidth="1"/>
    <col min="4" max="4" width="12.125" style="1" customWidth="1"/>
    <col min="5" max="5" width="10.625" style="1" customWidth="1"/>
    <col min="6" max="6" width="12.125" style="1" customWidth="1"/>
    <col min="7" max="7" width="10.625" style="1" customWidth="1"/>
    <col min="8" max="8" width="0.5" style="1" customWidth="1"/>
    <col min="9" max="9" width="12.125" style="1" customWidth="1"/>
    <col min="10" max="10" width="10.625" style="1" customWidth="1"/>
    <col min="11" max="16384" width="10.375" style="1" customWidth="1"/>
  </cols>
  <sheetData>
    <row r="1" spans="1:10" ht="15.75">
      <c r="A1" s="381" t="s">
        <v>137</v>
      </c>
      <c r="B1" s="381"/>
      <c r="C1" s="381"/>
      <c r="D1" s="381"/>
      <c r="E1" s="381"/>
      <c r="F1" s="381"/>
      <c r="G1" s="381"/>
      <c r="H1" s="381"/>
      <c r="I1" s="381"/>
      <c r="J1" s="381"/>
    </row>
    <row r="2" spans="1:10" ht="15.75">
      <c r="A2" s="283"/>
      <c r="B2" s="283"/>
      <c r="C2" s="283"/>
      <c r="D2" s="283"/>
      <c r="E2" s="283"/>
      <c r="F2" s="283"/>
      <c r="G2" s="283"/>
      <c r="H2" s="283"/>
      <c r="I2" s="283"/>
      <c r="J2" s="283"/>
    </row>
    <row r="3" spans="1:10" ht="12.75">
      <c r="A3" s="284" t="s">
        <v>121</v>
      </c>
      <c r="B3" s="284"/>
      <c r="C3" s="284"/>
      <c r="D3" s="284"/>
      <c r="E3" s="284"/>
      <c r="F3" s="284"/>
      <c r="G3" s="284"/>
      <c r="H3" s="284"/>
      <c r="I3" s="284"/>
      <c r="J3" s="284"/>
    </row>
    <row r="4" spans="1:10" ht="13.5" thickBot="1">
      <c r="A4" s="284"/>
      <c r="B4" s="284"/>
      <c r="C4" s="284"/>
      <c r="D4" s="284"/>
      <c r="E4" s="284"/>
      <c r="F4" s="284"/>
      <c r="G4" s="284"/>
      <c r="H4" s="284"/>
      <c r="I4" s="284"/>
      <c r="J4" s="285" t="s">
        <v>62</v>
      </c>
    </row>
    <row r="5" spans="1:10" ht="18.75" customHeight="1">
      <c r="A5" s="286"/>
      <c r="B5" s="15" t="s">
        <v>63</v>
      </c>
      <c r="C5" s="11"/>
      <c r="D5" s="12" t="s">
        <v>3</v>
      </c>
      <c r="E5" s="11"/>
      <c r="F5" s="12" t="s">
        <v>4</v>
      </c>
      <c r="G5" s="13"/>
      <c r="H5" s="287"/>
      <c r="I5" s="15" t="s">
        <v>65</v>
      </c>
      <c r="J5" s="13"/>
    </row>
    <row r="6" spans="1:10" ht="19.5" thickBot="1">
      <c r="A6" s="288"/>
      <c r="B6" s="289"/>
      <c r="C6" s="19" t="s">
        <v>6</v>
      </c>
      <c r="D6" s="163"/>
      <c r="E6" s="19" t="s">
        <v>6</v>
      </c>
      <c r="F6" s="163"/>
      <c r="G6" s="22" t="s">
        <v>6</v>
      </c>
      <c r="H6" s="290"/>
      <c r="I6" s="165"/>
      <c r="J6" s="22" t="s">
        <v>6</v>
      </c>
    </row>
    <row r="7" spans="1:10" ht="18.75" customHeight="1">
      <c r="A7" s="291" t="s">
        <v>66</v>
      </c>
      <c r="B7" s="292">
        <v>12874.04685380278</v>
      </c>
      <c r="C7" s="293">
        <v>3.591478923087565</v>
      </c>
      <c r="D7" s="295">
        <v>17883.17006354319</v>
      </c>
      <c r="E7" s="296">
        <v>4.270374915477165</v>
      </c>
      <c r="F7" s="295">
        <v>-11517.777777777777</v>
      </c>
      <c r="G7" s="297">
        <v>-53.29196108550947</v>
      </c>
      <c r="H7" s="78"/>
      <c r="I7" s="292">
        <v>39045.35359292182</v>
      </c>
      <c r="J7" s="298">
        <v>1.2013558118662324</v>
      </c>
    </row>
    <row r="8" spans="1:10" ht="12.75" customHeight="1">
      <c r="A8" s="299" t="s">
        <v>67</v>
      </c>
      <c r="B8" s="42">
        <v>14914.73790683572</v>
      </c>
      <c r="C8" s="300">
        <v>5.040955304327728</v>
      </c>
      <c r="D8" s="38">
        <v>19649.298138023994</v>
      </c>
      <c r="E8" s="301">
        <v>5.892016914423588</v>
      </c>
      <c r="F8" s="38">
        <v>0</v>
      </c>
      <c r="G8" s="302" t="s">
        <v>141</v>
      </c>
      <c r="H8" s="78"/>
      <c r="I8" s="303">
        <v>47936.32174712602</v>
      </c>
      <c r="J8" s="304">
        <v>0.7263329381825558</v>
      </c>
    </row>
    <row r="9" spans="1:10" ht="12.75" customHeight="1">
      <c r="A9" s="299" t="s">
        <v>68</v>
      </c>
      <c r="B9" s="42">
        <v>12025.391114594719</v>
      </c>
      <c r="C9" s="300">
        <v>2.94340469743624</v>
      </c>
      <c r="D9" s="38">
        <v>14129.90038908117</v>
      </c>
      <c r="E9" s="301">
        <v>3.115399727480278</v>
      </c>
      <c r="F9" s="38" t="s">
        <v>141</v>
      </c>
      <c r="G9" s="302" t="s">
        <v>141</v>
      </c>
      <c r="H9" s="78"/>
      <c r="I9" s="305">
        <v>31799.160733152647</v>
      </c>
      <c r="J9" s="304">
        <v>2.7845701567057257</v>
      </c>
    </row>
    <row r="10" spans="1:10" ht="12.75" customHeight="1">
      <c r="A10" s="299" t="s">
        <v>69</v>
      </c>
      <c r="B10" s="42">
        <v>12993.004433941782</v>
      </c>
      <c r="C10" s="300">
        <v>1.4126302419371959</v>
      </c>
      <c r="D10" s="38">
        <v>14503.600382561568</v>
      </c>
      <c r="E10" s="301">
        <v>1.9949967246726572</v>
      </c>
      <c r="F10" s="38">
        <v>0</v>
      </c>
      <c r="G10" s="302" t="s">
        <v>141</v>
      </c>
      <c r="H10" s="78"/>
      <c r="I10" s="305">
        <v>29837.280199184905</v>
      </c>
      <c r="J10" s="304">
        <v>-0.40953567723116674</v>
      </c>
    </row>
    <row r="11" spans="1:10" ht="12.75" customHeight="1">
      <c r="A11" s="299" t="s">
        <v>70</v>
      </c>
      <c r="B11" s="42">
        <v>12947.872412985127</v>
      </c>
      <c r="C11" s="300">
        <v>4.326026989449667</v>
      </c>
      <c r="D11" s="38">
        <v>17039.973929146927</v>
      </c>
      <c r="E11" s="301">
        <v>2.6927063572244356</v>
      </c>
      <c r="F11" s="38" t="s">
        <v>141</v>
      </c>
      <c r="G11" s="302" t="s">
        <v>141</v>
      </c>
      <c r="H11" s="78"/>
      <c r="I11" s="305">
        <v>32830.08264164127</v>
      </c>
      <c r="J11" s="304">
        <v>1.5836284543484573</v>
      </c>
    </row>
    <row r="12" spans="1:10" ht="12.75" customHeight="1">
      <c r="A12" s="299" t="s">
        <v>71</v>
      </c>
      <c r="B12" s="42">
        <v>14894.191483734461</v>
      </c>
      <c r="C12" s="300">
        <v>5.318598487198133</v>
      </c>
      <c r="D12" s="38">
        <v>17197.691062539765</v>
      </c>
      <c r="E12" s="301">
        <v>8.792953463702169</v>
      </c>
      <c r="F12" s="38" t="s">
        <v>141</v>
      </c>
      <c r="G12" s="302" t="s">
        <v>141</v>
      </c>
      <c r="H12" s="78"/>
      <c r="I12" s="305">
        <v>34448.38456517685</v>
      </c>
      <c r="J12" s="304">
        <v>4.34036507615358</v>
      </c>
    </row>
    <row r="13" spans="1:10" ht="12.75" customHeight="1">
      <c r="A13" s="306" t="s">
        <v>72</v>
      </c>
      <c r="B13" s="307">
        <v>13793.713457368782</v>
      </c>
      <c r="C13" s="308">
        <v>4.375917900473761</v>
      </c>
      <c r="D13" s="50">
        <v>15278.301146263182</v>
      </c>
      <c r="E13" s="309">
        <v>1.879802667089864</v>
      </c>
      <c r="F13" s="50" t="s">
        <v>141</v>
      </c>
      <c r="G13" s="310" t="s">
        <v>141</v>
      </c>
      <c r="H13" s="78"/>
      <c r="I13" s="311">
        <v>35091.35149492751</v>
      </c>
      <c r="J13" s="312">
        <v>2.8349731319589706</v>
      </c>
    </row>
    <row r="14" spans="1:10" ht="12.75" customHeight="1">
      <c r="A14" s="299" t="s">
        <v>73</v>
      </c>
      <c r="B14" s="42">
        <v>12782.436344770485</v>
      </c>
      <c r="C14" s="300">
        <v>8.249705409106907</v>
      </c>
      <c r="D14" s="38">
        <v>16183.953102292377</v>
      </c>
      <c r="E14" s="301">
        <v>11.687864208884225</v>
      </c>
      <c r="F14" s="38" t="s">
        <v>141</v>
      </c>
      <c r="G14" s="302" t="s">
        <v>141</v>
      </c>
      <c r="H14" s="78"/>
      <c r="I14" s="305">
        <v>32701.02265766529</v>
      </c>
      <c r="J14" s="304">
        <v>1.3877333690073086</v>
      </c>
    </row>
    <row r="15" spans="1:10" ht="12.75" customHeight="1">
      <c r="A15" s="299" t="s">
        <v>74</v>
      </c>
      <c r="B15" s="42">
        <v>10501.46367878334</v>
      </c>
      <c r="C15" s="300">
        <v>5.3091809975322155</v>
      </c>
      <c r="D15" s="38">
        <v>13987.327654135393</v>
      </c>
      <c r="E15" s="301">
        <v>7.946508441256223</v>
      </c>
      <c r="F15" s="38" t="s">
        <v>141</v>
      </c>
      <c r="G15" s="302" t="s">
        <v>141</v>
      </c>
      <c r="H15" s="78"/>
      <c r="I15" s="305">
        <v>33221.28956825028</v>
      </c>
      <c r="J15" s="304">
        <v>5.223499498648348</v>
      </c>
    </row>
    <row r="16" spans="1:10" ht="12.75" customHeight="1">
      <c r="A16" s="299" t="s">
        <v>75</v>
      </c>
      <c r="B16" s="42">
        <v>12022.071341801207</v>
      </c>
      <c r="C16" s="300">
        <v>4.4836774517048585</v>
      </c>
      <c r="D16" s="38">
        <v>15582.588474376389</v>
      </c>
      <c r="E16" s="301">
        <v>6.539100709992029</v>
      </c>
      <c r="F16" s="38" t="s">
        <v>141</v>
      </c>
      <c r="G16" s="302" t="s">
        <v>141</v>
      </c>
      <c r="H16" s="78"/>
      <c r="I16" s="305">
        <v>32439.49013445684</v>
      </c>
      <c r="J16" s="304">
        <v>0.18897347610938903</v>
      </c>
    </row>
    <row r="17" spans="1:10" ht="12.75" customHeight="1">
      <c r="A17" s="313" t="s">
        <v>76</v>
      </c>
      <c r="B17" s="44">
        <v>12287.824772508831</v>
      </c>
      <c r="C17" s="314">
        <v>-1.2720029230856293</v>
      </c>
      <c r="D17" s="68">
        <v>15795.720947208438</v>
      </c>
      <c r="E17" s="315">
        <v>1.926255554171456</v>
      </c>
      <c r="F17" s="68">
        <v>0</v>
      </c>
      <c r="G17" s="316" t="s">
        <v>141</v>
      </c>
      <c r="H17" s="78"/>
      <c r="I17" s="317">
        <v>35025.938721525</v>
      </c>
      <c r="J17" s="318">
        <v>-2.6553176878301192</v>
      </c>
    </row>
    <row r="18" spans="1:10" ht="12.75" customHeight="1">
      <c r="A18" s="299" t="s">
        <v>77</v>
      </c>
      <c r="B18" s="42">
        <v>10901.277780493108</v>
      </c>
      <c r="C18" s="300">
        <v>0.6566732539050605</v>
      </c>
      <c r="D18" s="38">
        <v>15340.495045426534</v>
      </c>
      <c r="E18" s="301">
        <v>-0.5857920381056194</v>
      </c>
      <c r="F18" s="38">
        <v>207730</v>
      </c>
      <c r="G18" s="302">
        <v>-119944.23076923077</v>
      </c>
      <c r="H18" s="78"/>
      <c r="I18" s="305">
        <v>32432.807044385674</v>
      </c>
      <c r="J18" s="304">
        <v>-1.5518546922752032</v>
      </c>
    </row>
    <row r="19" spans="1:10" ht="12.75" customHeight="1">
      <c r="A19" s="299" t="s">
        <v>78</v>
      </c>
      <c r="B19" s="42">
        <v>11192.301212946351</v>
      </c>
      <c r="C19" s="300">
        <v>1.1600296466517583</v>
      </c>
      <c r="D19" s="38">
        <v>16271.26938532379</v>
      </c>
      <c r="E19" s="301">
        <v>2.677365574643616</v>
      </c>
      <c r="F19" s="38" t="s">
        <v>141</v>
      </c>
      <c r="G19" s="302" t="s">
        <v>141</v>
      </c>
      <c r="H19" s="78"/>
      <c r="I19" s="305">
        <v>32336.651248307808</v>
      </c>
      <c r="J19" s="304">
        <v>-0.0825144176015819</v>
      </c>
    </row>
    <row r="20" spans="1:10" ht="12.75" customHeight="1">
      <c r="A20" s="299" t="s">
        <v>79</v>
      </c>
      <c r="B20" s="42">
        <v>10249.284337147727</v>
      </c>
      <c r="C20" s="300">
        <v>-0.5469537303520626</v>
      </c>
      <c r="D20" s="38">
        <v>18078.628385663487</v>
      </c>
      <c r="E20" s="301">
        <v>0.6756190550289715</v>
      </c>
      <c r="F20" s="38" t="s">
        <v>141</v>
      </c>
      <c r="G20" s="302" t="s">
        <v>141</v>
      </c>
      <c r="H20" s="78"/>
      <c r="I20" s="305">
        <v>36080.479833600024</v>
      </c>
      <c r="J20" s="304">
        <v>-1.7833636350370337</v>
      </c>
    </row>
    <row r="21" spans="1:10" ht="12.75" customHeight="1">
      <c r="A21" s="299" t="s">
        <v>80</v>
      </c>
      <c r="B21" s="42">
        <v>11434.229349414198</v>
      </c>
      <c r="C21" s="300">
        <v>3.0483255193694676</v>
      </c>
      <c r="D21" s="38">
        <v>17010.973436166158</v>
      </c>
      <c r="E21" s="301">
        <v>3.0346260691034725</v>
      </c>
      <c r="F21" s="38" t="s">
        <v>141</v>
      </c>
      <c r="G21" s="302" t="s">
        <v>141</v>
      </c>
      <c r="H21" s="78"/>
      <c r="I21" s="305">
        <v>32401.153257480408</v>
      </c>
      <c r="J21" s="304">
        <v>-1.2811330445320468</v>
      </c>
    </row>
    <row r="22" spans="1:10" ht="12.75" customHeight="1">
      <c r="A22" s="299" t="s">
        <v>81</v>
      </c>
      <c r="B22" s="42">
        <v>12969.237630651884</v>
      </c>
      <c r="C22" s="300">
        <v>6.6556726335756515</v>
      </c>
      <c r="D22" s="38">
        <v>15103.792188709791</v>
      </c>
      <c r="E22" s="301">
        <v>7.178575291670786</v>
      </c>
      <c r="F22" s="38" t="s">
        <v>141</v>
      </c>
      <c r="G22" s="302" t="s">
        <v>141</v>
      </c>
      <c r="H22" s="78"/>
      <c r="I22" s="305">
        <v>30381.34876443433</v>
      </c>
      <c r="J22" s="304">
        <v>0.7847959352954614</v>
      </c>
    </row>
    <row r="23" spans="1:10" ht="12.75" customHeight="1">
      <c r="A23" s="306" t="s">
        <v>82</v>
      </c>
      <c r="B23" s="307">
        <v>14523.911139070822</v>
      </c>
      <c r="C23" s="308">
        <v>3.035619606375856</v>
      </c>
      <c r="D23" s="50">
        <v>15583.64448868739</v>
      </c>
      <c r="E23" s="309">
        <v>3.4173076723257467</v>
      </c>
      <c r="F23" s="50" t="s">
        <v>141</v>
      </c>
      <c r="G23" s="310" t="s">
        <v>141</v>
      </c>
      <c r="H23" s="78"/>
      <c r="I23" s="311">
        <v>42576.47230592885</v>
      </c>
      <c r="J23" s="312">
        <v>2.0650842745310185</v>
      </c>
    </row>
    <row r="24" spans="1:10" ht="12.75" customHeight="1">
      <c r="A24" s="299" t="s">
        <v>83</v>
      </c>
      <c r="B24" s="42">
        <v>16859.28275267071</v>
      </c>
      <c r="C24" s="300">
        <v>8.151232156846845</v>
      </c>
      <c r="D24" s="38">
        <v>20876.896349070514</v>
      </c>
      <c r="E24" s="301">
        <v>7.82108675622077</v>
      </c>
      <c r="F24" s="38" t="s">
        <v>141</v>
      </c>
      <c r="G24" s="302" t="s">
        <v>141</v>
      </c>
      <c r="H24" s="78"/>
      <c r="I24" s="305">
        <v>46054.786170955784</v>
      </c>
      <c r="J24" s="304">
        <v>5.91717034445894</v>
      </c>
    </row>
    <row r="25" spans="1:10" ht="12.75" customHeight="1">
      <c r="A25" s="299" t="s">
        <v>84</v>
      </c>
      <c r="B25" s="42">
        <v>15784.486312249626</v>
      </c>
      <c r="C25" s="300">
        <v>8.391040256541137</v>
      </c>
      <c r="D25" s="38">
        <v>20678.627908350067</v>
      </c>
      <c r="E25" s="301">
        <v>11.32448914616655</v>
      </c>
      <c r="F25" s="38" t="s">
        <v>141</v>
      </c>
      <c r="G25" s="302" t="s">
        <v>141</v>
      </c>
      <c r="H25" s="78"/>
      <c r="I25" s="305">
        <v>40941.96205335949</v>
      </c>
      <c r="J25" s="304">
        <v>4.93107437731529</v>
      </c>
    </row>
    <row r="26" spans="1:10" ht="12.75" customHeight="1">
      <c r="A26" s="299" t="s">
        <v>85</v>
      </c>
      <c r="B26" s="42">
        <v>11653.388194679404</v>
      </c>
      <c r="C26" s="300">
        <v>-0.6438001738168794</v>
      </c>
      <c r="D26" s="38">
        <v>15735.347317085627</v>
      </c>
      <c r="E26" s="301">
        <v>2.031166830378151</v>
      </c>
      <c r="F26" s="38" t="s">
        <v>141</v>
      </c>
      <c r="G26" s="302" t="s">
        <v>141</v>
      </c>
      <c r="H26" s="78"/>
      <c r="I26" s="305">
        <v>36132.35179850314</v>
      </c>
      <c r="J26" s="304">
        <v>-2.4427604805473364</v>
      </c>
    </row>
    <row r="27" spans="1:10" ht="12.75" customHeight="1">
      <c r="A27" s="313" t="s">
        <v>86</v>
      </c>
      <c r="B27" s="44">
        <v>12734.169902659676</v>
      </c>
      <c r="C27" s="314">
        <v>4.132726239639773</v>
      </c>
      <c r="D27" s="68">
        <v>16208.735044781091</v>
      </c>
      <c r="E27" s="315">
        <v>5.283094290738588</v>
      </c>
      <c r="F27" s="68" t="s">
        <v>141</v>
      </c>
      <c r="G27" s="316" t="s">
        <v>141</v>
      </c>
      <c r="H27" s="78"/>
      <c r="I27" s="317">
        <v>35648.9364303837</v>
      </c>
      <c r="J27" s="318">
        <v>3.125191009134026</v>
      </c>
    </row>
    <row r="28" spans="1:10" ht="12.75" customHeight="1">
      <c r="A28" s="299" t="s">
        <v>87</v>
      </c>
      <c r="B28" s="42">
        <v>12686.090741028062</v>
      </c>
      <c r="C28" s="300">
        <v>5.443424574084218</v>
      </c>
      <c r="D28" s="38">
        <v>16423.1760014024</v>
      </c>
      <c r="E28" s="301">
        <v>3.5209924351699446</v>
      </c>
      <c r="F28" s="38" t="s">
        <v>141</v>
      </c>
      <c r="G28" s="302" t="s">
        <v>141</v>
      </c>
      <c r="H28" s="78"/>
      <c r="I28" s="305">
        <v>33286.43488760577</v>
      </c>
      <c r="J28" s="304">
        <v>2.160023325709149</v>
      </c>
    </row>
    <row r="29" spans="1:10" ht="12.75" customHeight="1">
      <c r="A29" s="299" t="s">
        <v>88</v>
      </c>
      <c r="B29" s="42">
        <v>11798.283657291135</v>
      </c>
      <c r="C29" s="300">
        <v>5.117043817216406</v>
      </c>
      <c r="D29" s="38">
        <v>15624.091364223419</v>
      </c>
      <c r="E29" s="301">
        <v>5.890533193045129</v>
      </c>
      <c r="F29" s="38" t="s">
        <v>141</v>
      </c>
      <c r="G29" s="302" t="s">
        <v>141</v>
      </c>
      <c r="H29" s="78"/>
      <c r="I29" s="305">
        <v>32094.610478504772</v>
      </c>
      <c r="J29" s="304">
        <v>4.547706971331136</v>
      </c>
    </row>
    <row r="30" spans="1:10" ht="12.75" customHeight="1">
      <c r="A30" s="299" t="s">
        <v>89</v>
      </c>
      <c r="B30" s="42">
        <v>10953.727822887206</v>
      </c>
      <c r="C30" s="300">
        <v>10.276315905293178</v>
      </c>
      <c r="D30" s="38">
        <v>14473.127408314875</v>
      </c>
      <c r="E30" s="301">
        <v>10.636886022777256</v>
      </c>
      <c r="F30" s="38" t="s">
        <v>141</v>
      </c>
      <c r="G30" s="302" t="s">
        <v>141</v>
      </c>
      <c r="H30" s="78"/>
      <c r="I30" s="305">
        <v>37333.79342527474</v>
      </c>
      <c r="J30" s="304">
        <v>7.834634121691226</v>
      </c>
    </row>
    <row r="31" spans="1:10" ht="12.75" customHeight="1">
      <c r="A31" s="299" t="s">
        <v>90</v>
      </c>
      <c r="B31" s="42">
        <v>13811.920310213456</v>
      </c>
      <c r="C31" s="300">
        <v>9.096250504948513</v>
      </c>
      <c r="D31" s="38">
        <v>17110.18427882833</v>
      </c>
      <c r="E31" s="301">
        <v>7.96704539113032</v>
      </c>
      <c r="F31" s="38" t="s">
        <v>141</v>
      </c>
      <c r="G31" s="302" t="s">
        <v>141</v>
      </c>
      <c r="H31" s="78"/>
      <c r="I31" s="305">
        <v>34278.11762192559</v>
      </c>
      <c r="J31" s="304">
        <v>6.296926465542762</v>
      </c>
    </row>
    <row r="32" spans="1:10" ht="12.75" customHeight="1">
      <c r="A32" s="299" t="s">
        <v>91</v>
      </c>
      <c r="B32" s="42">
        <v>13491.659137674133</v>
      </c>
      <c r="C32" s="300">
        <v>6.80097316220435</v>
      </c>
      <c r="D32" s="38">
        <v>17955.98635729934</v>
      </c>
      <c r="E32" s="301">
        <v>4.429752567722194</v>
      </c>
      <c r="F32" s="38" t="s">
        <v>141</v>
      </c>
      <c r="G32" s="302" t="s">
        <v>141</v>
      </c>
      <c r="H32" s="78"/>
      <c r="I32" s="305">
        <v>39472.43067506209</v>
      </c>
      <c r="J32" s="304">
        <v>-0.9943393643561749</v>
      </c>
    </row>
    <row r="33" spans="1:10" ht="12.75" customHeight="1">
      <c r="A33" s="306" t="s">
        <v>92</v>
      </c>
      <c r="B33" s="307">
        <v>13027.411983347292</v>
      </c>
      <c r="C33" s="308">
        <v>-0.504846156567549</v>
      </c>
      <c r="D33" s="50">
        <v>20079.249203129526</v>
      </c>
      <c r="E33" s="309">
        <v>2.1021225680026867</v>
      </c>
      <c r="F33" s="50" t="s">
        <v>141</v>
      </c>
      <c r="G33" s="310" t="s">
        <v>141</v>
      </c>
      <c r="H33" s="78"/>
      <c r="I33" s="311">
        <v>43337.925627981786</v>
      </c>
      <c r="J33" s="312">
        <v>-3.4177772513834213</v>
      </c>
    </row>
    <row r="34" spans="1:10" ht="12.75" customHeight="1">
      <c r="A34" s="299" t="s">
        <v>93</v>
      </c>
      <c r="B34" s="42">
        <v>12564.38785633548</v>
      </c>
      <c r="C34" s="300">
        <v>0.4926125658390466</v>
      </c>
      <c r="D34" s="38">
        <v>20511.8803999507</v>
      </c>
      <c r="E34" s="301">
        <v>3.315789011516142</v>
      </c>
      <c r="F34" s="38" t="s">
        <v>141</v>
      </c>
      <c r="G34" s="302" t="s">
        <v>141</v>
      </c>
      <c r="H34" s="78"/>
      <c r="I34" s="305">
        <v>42930.90791285909</v>
      </c>
      <c r="J34" s="304">
        <v>-0.0012305282306811429</v>
      </c>
    </row>
    <row r="35" spans="1:10" ht="12.75" customHeight="1">
      <c r="A35" s="299" t="s">
        <v>94</v>
      </c>
      <c r="B35" s="42">
        <v>13165.995488667779</v>
      </c>
      <c r="C35" s="300">
        <v>3.887903852934716</v>
      </c>
      <c r="D35" s="38">
        <v>18173.43481785904</v>
      </c>
      <c r="E35" s="301">
        <v>2.4876200752228</v>
      </c>
      <c r="F35" s="38">
        <v>-1420010</v>
      </c>
      <c r="G35" s="302" t="s">
        <v>141</v>
      </c>
      <c r="H35" s="78"/>
      <c r="I35" s="305">
        <v>41737.57850429068</v>
      </c>
      <c r="J35" s="304">
        <v>1.1858694851470424</v>
      </c>
    </row>
    <row r="36" spans="1:10" ht="12.75" customHeight="1">
      <c r="A36" s="299" t="s">
        <v>95</v>
      </c>
      <c r="B36" s="42">
        <v>12795.027575386808</v>
      </c>
      <c r="C36" s="300">
        <v>-2.653400482179339</v>
      </c>
      <c r="D36" s="38">
        <v>17615.62789883609</v>
      </c>
      <c r="E36" s="301">
        <v>-2.1461798032930375</v>
      </c>
      <c r="F36" s="38" t="s">
        <v>141</v>
      </c>
      <c r="G36" s="302" t="s">
        <v>141</v>
      </c>
      <c r="H36" s="78"/>
      <c r="I36" s="305">
        <v>37193.58180874529</v>
      </c>
      <c r="J36" s="304">
        <v>-5.6099703104367356</v>
      </c>
    </row>
    <row r="37" spans="1:10" ht="12.75" customHeight="1">
      <c r="A37" s="313" t="s">
        <v>96</v>
      </c>
      <c r="B37" s="44">
        <v>13120.465712513496</v>
      </c>
      <c r="C37" s="314">
        <v>9.004993754201465</v>
      </c>
      <c r="D37" s="68">
        <v>17543.36806898354</v>
      </c>
      <c r="E37" s="315">
        <v>7.260775527954393</v>
      </c>
      <c r="F37" s="68" t="s">
        <v>141</v>
      </c>
      <c r="G37" s="316" t="s">
        <v>141</v>
      </c>
      <c r="H37" s="78"/>
      <c r="I37" s="317">
        <v>38534.40317471574</v>
      </c>
      <c r="J37" s="318">
        <v>-1.5477939735244037</v>
      </c>
    </row>
    <row r="38" spans="1:10" ht="12.75" customHeight="1">
      <c r="A38" s="299" t="s">
        <v>97</v>
      </c>
      <c r="B38" s="42">
        <v>15420.868085428228</v>
      </c>
      <c r="C38" s="300">
        <v>4.875901419346248</v>
      </c>
      <c r="D38" s="38">
        <v>19267.439433741973</v>
      </c>
      <c r="E38" s="301">
        <v>0.9175562037631005</v>
      </c>
      <c r="F38" s="38" t="s">
        <v>141</v>
      </c>
      <c r="G38" s="302" t="s">
        <v>141</v>
      </c>
      <c r="H38" s="78"/>
      <c r="I38" s="305">
        <v>42210.425663235415</v>
      </c>
      <c r="J38" s="304">
        <v>-1.448991141626153</v>
      </c>
    </row>
    <row r="39" spans="1:10" ht="12.75" customHeight="1">
      <c r="A39" s="299" t="s">
        <v>98</v>
      </c>
      <c r="B39" s="42">
        <v>18249.506845995395</v>
      </c>
      <c r="C39" s="300">
        <v>4.511052254069475</v>
      </c>
      <c r="D39" s="38">
        <v>20820.718181261105</v>
      </c>
      <c r="E39" s="301">
        <v>3.8628147915708024</v>
      </c>
      <c r="F39" s="38" t="s">
        <v>141</v>
      </c>
      <c r="G39" s="302" t="s">
        <v>141</v>
      </c>
      <c r="H39" s="78"/>
      <c r="I39" s="305">
        <v>41260.06479447756</v>
      </c>
      <c r="J39" s="304">
        <v>2.6191208446197</v>
      </c>
    </row>
    <row r="40" spans="1:10" ht="12.75" customHeight="1">
      <c r="A40" s="299" t="s">
        <v>99</v>
      </c>
      <c r="B40" s="42">
        <v>16028.698479197234</v>
      </c>
      <c r="C40" s="300">
        <v>6.50033872019751</v>
      </c>
      <c r="D40" s="38">
        <v>21141.699774142686</v>
      </c>
      <c r="E40" s="301">
        <v>7.687598403252552</v>
      </c>
      <c r="F40" s="38" t="s">
        <v>141</v>
      </c>
      <c r="G40" s="302" t="s">
        <v>141</v>
      </c>
      <c r="H40" s="78"/>
      <c r="I40" s="305">
        <v>44251.55512123308</v>
      </c>
      <c r="J40" s="304">
        <v>6.361200623361449</v>
      </c>
    </row>
    <row r="41" spans="1:10" ht="12.75" customHeight="1">
      <c r="A41" s="299" t="s">
        <v>100</v>
      </c>
      <c r="B41" s="42">
        <v>14255.567392873076</v>
      </c>
      <c r="C41" s="300">
        <v>8.679625488423735</v>
      </c>
      <c r="D41" s="38">
        <v>17987.2781152889</v>
      </c>
      <c r="E41" s="301">
        <v>8.495860248782067</v>
      </c>
      <c r="F41" s="38" t="s">
        <v>141</v>
      </c>
      <c r="G41" s="302" t="s">
        <v>141</v>
      </c>
      <c r="H41" s="78"/>
      <c r="I41" s="305">
        <v>44042.798072581405</v>
      </c>
      <c r="J41" s="304">
        <v>4.883497675081534</v>
      </c>
    </row>
    <row r="42" spans="1:10" ht="12.75" customHeight="1">
      <c r="A42" s="299" t="s">
        <v>101</v>
      </c>
      <c r="B42" s="42">
        <v>18479.641044605833</v>
      </c>
      <c r="C42" s="300">
        <v>4.9649704270998</v>
      </c>
      <c r="D42" s="38">
        <v>22514.873973499565</v>
      </c>
      <c r="E42" s="301">
        <v>8.477467845421218</v>
      </c>
      <c r="F42" s="38" t="s">
        <v>141</v>
      </c>
      <c r="G42" s="302" t="s">
        <v>141</v>
      </c>
      <c r="H42" s="78"/>
      <c r="I42" s="305">
        <v>47228.322791139064</v>
      </c>
      <c r="J42" s="304">
        <v>4.8206418689537385</v>
      </c>
    </row>
    <row r="43" spans="1:10" ht="12.75" customHeight="1">
      <c r="A43" s="306" t="s">
        <v>102</v>
      </c>
      <c r="B43" s="307">
        <v>17259.78894709722</v>
      </c>
      <c r="C43" s="308">
        <v>9.805918815599734</v>
      </c>
      <c r="D43" s="50">
        <v>19223.35174377224</v>
      </c>
      <c r="E43" s="309">
        <v>7.930657125855893</v>
      </c>
      <c r="F43" s="50" t="s">
        <v>141</v>
      </c>
      <c r="G43" s="310" t="s">
        <v>141</v>
      </c>
      <c r="H43" s="78"/>
      <c r="I43" s="311">
        <v>47754.967949942315</v>
      </c>
      <c r="J43" s="312">
        <v>0.7401662707646365</v>
      </c>
    </row>
    <row r="44" spans="1:10" ht="12.75" customHeight="1">
      <c r="A44" s="299" t="s">
        <v>103</v>
      </c>
      <c r="B44" s="42">
        <v>16018.061578246043</v>
      </c>
      <c r="C44" s="300">
        <v>3.528444718254829</v>
      </c>
      <c r="D44" s="38">
        <v>20489.785622393752</v>
      </c>
      <c r="E44" s="301">
        <v>3.975433579623184</v>
      </c>
      <c r="F44" s="38" t="s">
        <v>141</v>
      </c>
      <c r="G44" s="302" t="s">
        <v>141</v>
      </c>
      <c r="H44" s="78"/>
      <c r="I44" s="305">
        <v>39570.33033124342</v>
      </c>
      <c r="J44" s="304">
        <v>-0.22309957663632354</v>
      </c>
    </row>
    <row r="45" spans="1:10" ht="12.75" customHeight="1">
      <c r="A45" s="299" t="s">
        <v>104</v>
      </c>
      <c r="B45" s="42">
        <v>14530.191209382085</v>
      </c>
      <c r="C45" s="300">
        <v>5.497355225377254</v>
      </c>
      <c r="D45" s="38">
        <v>18573.799861689447</v>
      </c>
      <c r="E45" s="301">
        <v>5.7241926393368425</v>
      </c>
      <c r="F45" s="38" t="s">
        <v>141</v>
      </c>
      <c r="G45" s="302" t="s">
        <v>141</v>
      </c>
      <c r="H45" s="78"/>
      <c r="I45" s="305">
        <v>40449.05079135548</v>
      </c>
      <c r="J45" s="304">
        <v>2.6408342238871065</v>
      </c>
    </row>
    <row r="46" spans="1:10" ht="12.75" customHeight="1">
      <c r="A46" s="299" t="s">
        <v>105</v>
      </c>
      <c r="B46" s="42">
        <v>17554.90796523872</v>
      </c>
      <c r="C46" s="300">
        <v>4.0640129129720375</v>
      </c>
      <c r="D46" s="38">
        <v>24093.437279226833</v>
      </c>
      <c r="E46" s="301">
        <v>5.900791346428574</v>
      </c>
      <c r="F46" s="38" t="s">
        <v>141</v>
      </c>
      <c r="G46" s="302" t="s">
        <v>141</v>
      </c>
      <c r="H46" s="78"/>
      <c r="I46" s="305">
        <v>58838.34293785735</v>
      </c>
      <c r="J46" s="304">
        <v>1.3495141884818522</v>
      </c>
    </row>
    <row r="47" spans="1:10" ht="12.75" customHeight="1">
      <c r="A47" s="313" t="s">
        <v>106</v>
      </c>
      <c r="B47" s="44">
        <v>14389.582917323589</v>
      </c>
      <c r="C47" s="314">
        <v>2.077722895099719</v>
      </c>
      <c r="D47" s="68">
        <v>19655.74456878265</v>
      </c>
      <c r="E47" s="315">
        <v>1.6378086534863672</v>
      </c>
      <c r="F47" s="68" t="s">
        <v>141</v>
      </c>
      <c r="G47" s="316" t="s">
        <v>141</v>
      </c>
      <c r="H47" s="78"/>
      <c r="I47" s="317">
        <v>53934.760671844015</v>
      </c>
      <c r="J47" s="318">
        <v>2.118554129644643</v>
      </c>
    </row>
    <row r="48" spans="1:10" ht="12.75" customHeight="1">
      <c r="A48" s="306" t="s">
        <v>107</v>
      </c>
      <c r="B48" s="307">
        <v>18718.731681338304</v>
      </c>
      <c r="C48" s="308">
        <v>0.594152779647986</v>
      </c>
      <c r="D48" s="50">
        <v>23024.603289473685</v>
      </c>
      <c r="E48" s="309">
        <v>0.7908036738502291</v>
      </c>
      <c r="F48" s="50" t="s">
        <v>141</v>
      </c>
      <c r="G48" s="310" t="s">
        <v>141</v>
      </c>
      <c r="H48" s="78"/>
      <c r="I48" s="311">
        <v>52939.04990171933</v>
      </c>
      <c r="J48" s="312">
        <v>1.587048737171121</v>
      </c>
    </row>
    <row r="49" spans="1:10" ht="12.75" customHeight="1">
      <c r="A49" s="299" t="s">
        <v>108</v>
      </c>
      <c r="B49" s="42">
        <v>18066.427030814248</v>
      </c>
      <c r="C49" s="300">
        <v>6.624162677705714</v>
      </c>
      <c r="D49" s="38">
        <v>23541.19666054762</v>
      </c>
      <c r="E49" s="301">
        <v>6.329075345700997</v>
      </c>
      <c r="F49" s="38" t="s">
        <v>141</v>
      </c>
      <c r="G49" s="302" t="s">
        <v>141</v>
      </c>
      <c r="H49" s="78"/>
      <c r="I49" s="305">
        <v>51466.14911435888</v>
      </c>
      <c r="J49" s="304">
        <v>4.716880041202199</v>
      </c>
    </row>
    <row r="50" spans="1:10" ht="12.75" customHeight="1">
      <c r="A50" s="299" t="s">
        <v>109</v>
      </c>
      <c r="B50" s="42">
        <v>16174.426795077927</v>
      </c>
      <c r="C50" s="300">
        <v>-2.6828870971148624</v>
      </c>
      <c r="D50" s="38">
        <v>21300.685088900238</v>
      </c>
      <c r="E50" s="301">
        <v>-2.3747353031683964</v>
      </c>
      <c r="F50" s="38">
        <v>0</v>
      </c>
      <c r="G50" s="302">
        <v>-100</v>
      </c>
      <c r="H50" s="78"/>
      <c r="I50" s="305">
        <v>51130.544358849475</v>
      </c>
      <c r="J50" s="304">
        <v>-3.078196475243695</v>
      </c>
    </row>
    <row r="51" spans="1:10" ht="12.75" customHeight="1">
      <c r="A51" s="299" t="s">
        <v>110</v>
      </c>
      <c r="B51" s="42">
        <v>17986.84693174816</v>
      </c>
      <c r="C51" s="300">
        <v>7.5175875074757</v>
      </c>
      <c r="D51" s="38">
        <v>22947.798207801963</v>
      </c>
      <c r="E51" s="301">
        <v>7.738138283253239</v>
      </c>
      <c r="F51" s="38" t="s">
        <v>141</v>
      </c>
      <c r="G51" s="302" t="s">
        <v>141</v>
      </c>
      <c r="H51" s="78"/>
      <c r="I51" s="305">
        <v>48120.454210212076</v>
      </c>
      <c r="J51" s="304">
        <v>1.5900124938248794</v>
      </c>
    </row>
    <row r="52" spans="1:10" ht="12.75" customHeight="1">
      <c r="A52" s="313" t="s">
        <v>111</v>
      </c>
      <c r="B52" s="44">
        <v>14704.416814076107</v>
      </c>
      <c r="C52" s="314">
        <v>4.386155530225066</v>
      </c>
      <c r="D52" s="68">
        <v>19638.18305363577</v>
      </c>
      <c r="E52" s="315">
        <v>7.551898975435941</v>
      </c>
      <c r="F52" s="68" t="s">
        <v>141</v>
      </c>
      <c r="G52" s="316" t="s">
        <v>141</v>
      </c>
      <c r="H52" s="78"/>
      <c r="I52" s="317">
        <v>39320.913918344406</v>
      </c>
      <c r="J52" s="318">
        <v>5.103022197948162</v>
      </c>
    </row>
    <row r="53" spans="1:10" ht="12.75" customHeight="1">
      <c r="A53" s="299" t="s">
        <v>112</v>
      </c>
      <c r="B53" s="42">
        <v>19005.118296392873</v>
      </c>
      <c r="C53" s="300">
        <v>7.28470146238739</v>
      </c>
      <c r="D53" s="38">
        <v>24481.677764308344</v>
      </c>
      <c r="E53" s="301">
        <v>8.911407901287191</v>
      </c>
      <c r="F53" s="38" t="s">
        <v>141</v>
      </c>
      <c r="G53" s="302" t="s">
        <v>141</v>
      </c>
      <c r="H53" s="78"/>
      <c r="I53" s="305">
        <v>53462.43582812937</v>
      </c>
      <c r="J53" s="304">
        <v>0.29586204310029535</v>
      </c>
    </row>
    <row r="54" spans="1:10" ht="12.75" customHeight="1" thickBot="1">
      <c r="A54" s="299" t="s">
        <v>113</v>
      </c>
      <c r="B54" s="42">
        <v>13461.274823426744</v>
      </c>
      <c r="C54" s="300">
        <v>8.250326307062183</v>
      </c>
      <c r="D54" s="38">
        <v>22796.862904592443</v>
      </c>
      <c r="E54" s="301">
        <v>9.583797345185591</v>
      </c>
      <c r="F54" s="38" t="s">
        <v>141</v>
      </c>
      <c r="G54" s="302" t="s">
        <v>141</v>
      </c>
      <c r="H54" s="78"/>
      <c r="I54" s="305">
        <v>50897.7621118747</v>
      </c>
      <c r="J54" s="304">
        <v>8.322269555161851</v>
      </c>
    </row>
    <row r="55" spans="1:10" ht="12.75" customHeight="1" thickBot="1">
      <c r="A55" s="319"/>
      <c r="B55" s="320"/>
      <c r="C55" s="321"/>
      <c r="D55" s="320"/>
      <c r="E55" s="321"/>
      <c r="F55" s="320"/>
      <c r="G55" s="321"/>
      <c r="H55" s="78"/>
      <c r="I55" s="320"/>
      <c r="J55" s="321"/>
    </row>
    <row r="56" spans="1:10" ht="12.75">
      <c r="A56" s="322" t="s">
        <v>114</v>
      </c>
      <c r="B56" s="343">
        <f>LARGE(B8:B54,1)</f>
        <v>19005.118296392873</v>
      </c>
      <c r="C56" s="361" t="str">
        <f>INDEX(A8:A54,MATCH(B56,$B$8:$B$54,0))</f>
        <v>鹿児島県</v>
      </c>
      <c r="D56" s="366">
        <f>LARGE(D8:D54,1)</f>
        <v>24481.677764308344</v>
      </c>
      <c r="E56" s="323" t="str">
        <f>INDEX(A8:A54,MATCH(D56,$D$8:$D$54,0))</f>
        <v>鹿児島県</v>
      </c>
      <c r="F56" s="372" t="s">
        <v>135</v>
      </c>
      <c r="G56" s="324" t="s">
        <v>135</v>
      </c>
      <c r="I56" s="343">
        <f>LARGE(I8:I54,1)</f>
        <v>58838.34293785735</v>
      </c>
      <c r="J56" s="324" t="str">
        <f>INDEX(A8:A54,MATCH(I56,$I$8:$I$54,0))</f>
        <v>高知県</v>
      </c>
    </row>
    <row r="57" spans="1:10" ht="12.75">
      <c r="A57" s="325" t="s">
        <v>115</v>
      </c>
      <c r="B57" s="327">
        <f>LARGE(B8:B54,2)</f>
        <v>18718.731681338304</v>
      </c>
      <c r="C57" s="362" t="str">
        <f>INDEX(A8:A54,MATCH(B57,$B$8:$B$54,0))</f>
        <v>佐賀県</v>
      </c>
      <c r="D57" s="367">
        <f>LARGE(D8:D54,2)</f>
        <v>24093.437279226833</v>
      </c>
      <c r="E57" s="326" t="str">
        <f>INDEX(A8:A54,MATCH(D57,$D$8:$D$54,0))</f>
        <v>高知県</v>
      </c>
      <c r="F57" s="373" t="s">
        <v>136</v>
      </c>
      <c r="G57" s="328" t="s">
        <v>136</v>
      </c>
      <c r="I57" s="327">
        <f>LARGE(I8:I54,2)</f>
        <v>53934.760671844015</v>
      </c>
      <c r="J57" s="328" t="str">
        <f>INDEX(A8:A54,MATCH(I57,$I$8:$I$54,0))</f>
        <v>福岡県</v>
      </c>
    </row>
    <row r="58" spans="1:10" ht="12.75">
      <c r="A58" s="325" t="s">
        <v>116</v>
      </c>
      <c r="B58" s="344">
        <f>LARGE(B8:B54,3)</f>
        <v>18479.641044605833</v>
      </c>
      <c r="C58" s="362" t="str">
        <f>INDEX(A8:A54,MATCH(B58,$B$8:$B$54,0))</f>
        <v>山口県</v>
      </c>
      <c r="D58" s="368">
        <f>LARGE(D8:D54,3)</f>
        <v>23541.19666054762</v>
      </c>
      <c r="E58" s="326" t="str">
        <f>INDEX(A8:A54,MATCH(D58,$D$8:$D$54,0))</f>
        <v>長崎県</v>
      </c>
      <c r="F58" s="374" t="s">
        <v>136</v>
      </c>
      <c r="G58" s="328" t="s">
        <v>136</v>
      </c>
      <c r="I58" s="344">
        <f>LARGE(I8:I54,3)</f>
        <v>53462.43582812937</v>
      </c>
      <c r="J58" s="328" t="str">
        <f>INDEX(A8:A54,MATCH(I58,$I$8:$I$54,0))</f>
        <v>鹿児島県</v>
      </c>
    </row>
    <row r="59" spans="1:10" ht="12.75">
      <c r="A59" s="329" t="s">
        <v>117</v>
      </c>
      <c r="B59" s="345">
        <f>SMALL(B8:B54,3)</f>
        <v>10901.277780493108</v>
      </c>
      <c r="C59" s="363" t="str">
        <f>INDEX(A8:A54,MATCH(B59,$B$8:$B$54,0))</f>
        <v>埼玉県</v>
      </c>
      <c r="D59" s="369">
        <f>SMALL(D8:D54,3)</f>
        <v>14473.127408314875</v>
      </c>
      <c r="E59" s="331" t="str">
        <f>INDEX(A8:A54,MATCH(D59,$D$8:$D$54,0))</f>
        <v>愛知県</v>
      </c>
      <c r="F59" s="375" t="s">
        <v>136</v>
      </c>
      <c r="G59" s="332" t="s">
        <v>136</v>
      </c>
      <c r="I59" s="345">
        <f>SMALL(I8:I54,3)</f>
        <v>31799.160733152647</v>
      </c>
      <c r="J59" s="332" t="str">
        <f>INDEX(A8:A54,MATCH(I59,$I$8:$I$54,0))</f>
        <v>青森県</v>
      </c>
    </row>
    <row r="60" spans="1:10" ht="12.75">
      <c r="A60" s="325" t="s">
        <v>118</v>
      </c>
      <c r="B60" s="344">
        <f>SMALL(B8:B54,2)</f>
        <v>10501.46367878334</v>
      </c>
      <c r="C60" s="362" t="str">
        <f>INDEX(A8:A54,MATCH(B60,$B$8:$B$54,0))</f>
        <v>茨城県</v>
      </c>
      <c r="D60" s="368">
        <f>SMALL(D8:D54,2)</f>
        <v>14129.90038908117</v>
      </c>
      <c r="E60" s="326" t="str">
        <f>INDEX(A8:A54,MATCH(D60,$D$8:$D$54,0))</f>
        <v>青森県</v>
      </c>
      <c r="F60" s="374" t="s">
        <v>136</v>
      </c>
      <c r="G60" s="328" t="s">
        <v>136</v>
      </c>
      <c r="I60" s="344">
        <f>SMALL(I8:I54,2)</f>
        <v>30381.34876443433</v>
      </c>
      <c r="J60" s="328" t="str">
        <f>INDEX(A8:A54,MATCH(I60,$I$8:$I$54,0))</f>
        <v>新潟県</v>
      </c>
    </row>
    <row r="61" spans="1:10" ht="12.75">
      <c r="A61" s="346" t="s">
        <v>119</v>
      </c>
      <c r="B61" s="347">
        <f>SMALL(B8:B54,1)</f>
        <v>10249.284337147727</v>
      </c>
      <c r="C61" s="364" t="str">
        <f>INDEX(A8:A54,MATCH(B61,$B$8:$B$54,0))</f>
        <v>東京都</v>
      </c>
      <c r="D61" s="370">
        <f>SMALL(D8:D54,1)</f>
        <v>13987.327654135393</v>
      </c>
      <c r="E61" s="335" t="str">
        <f>INDEX(A8:A54,MATCH(D61,$D$8:$D$54,0))</f>
        <v>茨城県</v>
      </c>
      <c r="F61" s="376" t="s">
        <v>136</v>
      </c>
      <c r="G61" s="336" t="s">
        <v>136</v>
      </c>
      <c r="I61" s="347">
        <f>SMALL(I8:I54,1)</f>
        <v>29837.280199184905</v>
      </c>
      <c r="J61" s="336" t="str">
        <f>INDEX(A8:A54,MATCH(I61,$I$8:$I$54,0))</f>
        <v>岩手県</v>
      </c>
    </row>
    <row r="62" spans="1:10" ht="13.5" thickBot="1">
      <c r="A62" s="337" t="s">
        <v>120</v>
      </c>
      <c r="B62" s="338">
        <f>IF(B61=0,0,B56/B61)</f>
        <v>1.854287350338239</v>
      </c>
      <c r="C62" s="365"/>
      <c r="D62" s="371">
        <f>IF(D61=0,0,D56/D61)</f>
        <v>1.750275561541612</v>
      </c>
      <c r="E62" s="339"/>
      <c r="F62" s="377" t="s">
        <v>136</v>
      </c>
      <c r="G62" s="378" t="s">
        <v>136</v>
      </c>
      <c r="H62" s="340"/>
      <c r="I62" s="338">
        <f>IF(I61=0,0,I56/I61)</f>
        <v>1.9719740722032935</v>
      </c>
      <c r="J62" s="341"/>
    </row>
    <row r="63" spans="1:10" ht="12.75">
      <c r="A63" s="342"/>
      <c r="B63" s="78"/>
      <c r="C63" s="78"/>
      <c r="D63" s="78"/>
      <c r="E63" s="78"/>
      <c r="F63" s="78"/>
      <c r="G63" s="78"/>
      <c r="H63" s="78"/>
      <c r="I63" s="78"/>
      <c r="J63" s="78"/>
    </row>
    <row r="64" ht="12.75">
      <c r="A64" s="342"/>
    </row>
    <row r="73" ht="12.75">
      <c r="E73" s="348"/>
    </row>
  </sheetData>
  <sheetProtection/>
  <mergeCells count="1">
    <mergeCell ref="A1:J1"/>
  </mergeCells>
  <printOptions/>
  <pageMargins left="0.7874015748031497" right="0.5905511811023623" top="0.7874015748031497" bottom="0.5905511811023623" header="0.5118110236220472" footer="0.5118110236220472"/>
  <pageSetup fitToHeight="1" fitToWidth="1"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3"/>
  <sheetViews>
    <sheetView zoomScalePageLayoutView="0" workbookViewId="0" topLeftCell="A1">
      <selection activeCell="A1" sqref="A1:J1"/>
    </sheetView>
  </sheetViews>
  <sheetFormatPr defaultColWidth="10.375" defaultRowHeight="12.75"/>
  <cols>
    <col min="1" max="1" width="10.375" style="1" customWidth="1"/>
    <col min="2" max="2" width="12.125" style="1" customWidth="1"/>
    <col min="3" max="3" width="10.625" style="1" customWidth="1"/>
    <col min="4" max="4" width="12.125" style="1" customWidth="1"/>
    <col min="5" max="5" width="10.625" style="1" customWidth="1"/>
    <col min="6" max="6" width="12.125" style="1" customWidth="1"/>
    <col min="7" max="7" width="10.625" style="1" customWidth="1"/>
    <col min="8" max="8" width="0.5" style="1" customWidth="1"/>
    <col min="9" max="9" width="12.125" style="1" customWidth="1"/>
    <col min="10" max="10" width="10.625" style="1" customWidth="1"/>
    <col min="11" max="16384" width="10.375" style="1" customWidth="1"/>
  </cols>
  <sheetData>
    <row r="1" spans="1:10" ht="15.75">
      <c r="A1" s="381" t="s">
        <v>137</v>
      </c>
      <c r="B1" s="381"/>
      <c r="C1" s="381"/>
      <c r="D1" s="381"/>
      <c r="E1" s="381"/>
      <c r="F1" s="381"/>
      <c r="G1" s="381"/>
      <c r="H1" s="381"/>
      <c r="I1" s="381"/>
      <c r="J1" s="381"/>
    </row>
    <row r="2" spans="1:10" ht="15.75">
      <c r="A2" s="283"/>
      <c r="B2" s="283"/>
      <c r="C2" s="283"/>
      <c r="D2" s="283"/>
      <c r="E2" s="283"/>
      <c r="F2" s="283"/>
      <c r="G2" s="283"/>
      <c r="H2" s="283"/>
      <c r="I2" s="283"/>
      <c r="J2" s="283"/>
    </row>
    <row r="3" spans="1:10" ht="12.75">
      <c r="A3" s="284" t="s">
        <v>131</v>
      </c>
      <c r="B3" s="284"/>
      <c r="C3" s="284"/>
      <c r="D3" s="284"/>
      <c r="E3" s="284"/>
      <c r="F3" s="284"/>
      <c r="G3" s="284"/>
      <c r="H3" s="284"/>
      <c r="I3" s="284"/>
      <c r="J3" s="284"/>
    </row>
    <row r="4" spans="1:10" ht="13.5" thickBot="1">
      <c r="A4" s="284"/>
      <c r="B4" s="284"/>
      <c r="C4" s="284"/>
      <c r="D4" s="284"/>
      <c r="E4" s="284"/>
      <c r="F4" s="284"/>
      <c r="G4" s="284"/>
      <c r="H4" s="284"/>
      <c r="I4" s="284"/>
      <c r="J4" s="285" t="s">
        <v>62</v>
      </c>
    </row>
    <row r="5" spans="1:10" ht="18.75" customHeight="1">
      <c r="A5" s="286"/>
      <c r="B5" s="15" t="s">
        <v>63</v>
      </c>
      <c r="C5" s="11"/>
      <c r="D5" s="12" t="s">
        <v>3</v>
      </c>
      <c r="E5" s="11"/>
      <c r="F5" s="12" t="s">
        <v>4</v>
      </c>
      <c r="G5" s="13"/>
      <c r="H5" s="287"/>
      <c r="I5" s="15" t="s">
        <v>65</v>
      </c>
      <c r="J5" s="13"/>
    </row>
    <row r="6" spans="1:10" ht="19.5" thickBot="1">
      <c r="A6" s="288"/>
      <c r="B6" s="289"/>
      <c r="C6" s="19" t="s">
        <v>6</v>
      </c>
      <c r="D6" s="163"/>
      <c r="E6" s="19" t="s">
        <v>6</v>
      </c>
      <c r="F6" s="163"/>
      <c r="G6" s="22" t="s">
        <v>6</v>
      </c>
      <c r="H6" s="290"/>
      <c r="I6" s="165"/>
      <c r="J6" s="22" t="s">
        <v>6</v>
      </c>
    </row>
    <row r="7" spans="1:10" ht="18.75" customHeight="1">
      <c r="A7" s="291" t="s">
        <v>66</v>
      </c>
      <c r="B7" s="292">
        <v>12074.752522704162</v>
      </c>
      <c r="C7" s="293">
        <v>4.7372924164207335</v>
      </c>
      <c r="D7" s="295">
        <v>16549.483099173467</v>
      </c>
      <c r="E7" s="296">
        <v>5.551500016658137</v>
      </c>
      <c r="F7" s="295">
        <v>30360</v>
      </c>
      <c r="G7" s="297">
        <v>87.29179518815546</v>
      </c>
      <c r="H7" s="78"/>
      <c r="I7" s="292">
        <v>23057.269147623876</v>
      </c>
      <c r="J7" s="298">
        <v>3.133031664794655</v>
      </c>
    </row>
    <row r="8" spans="1:10" ht="12.75" customHeight="1">
      <c r="A8" s="299" t="s">
        <v>67</v>
      </c>
      <c r="B8" s="42">
        <v>11395.69156013418</v>
      </c>
      <c r="C8" s="300">
        <v>4.413929428724166</v>
      </c>
      <c r="D8" s="38">
        <v>14317.756482171413</v>
      </c>
      <c r="E8" s="301">
        <v>4.908652311366741</v>
      </c>
      <c r="F8" s="38">
        <v>96770</v>
      </c>
      <c r="G8" s="302">
        <v>99.87607146545493</v>
      </c>
      <c r="H8" s="78"/>
      <c r="I8" s="303">
        <v>22129.33036395045</v>
      </c>
      <c r="J8" s="304">
        <v>4.128628077953635</v>
      </c>
    </row>
    <row r="9" spans="1:10" ht="12.75" customHeight="1">
      <c r="A9" s="299" t="s">
        <v>68</v>
      </c>
      <c r="B9" s="42">
        <v>11405.517039621122</v>
      </c>
      <c r="C9" s="300">
        <v>6.509085992371472</v>
      </c>
      <c r="D9" s="38">
        <v>13594.536440866568</v>
      </c>
      <c r="E9" s="301">
        <v>4.893656206600743</v>
      </c>
      <c r="F9" s="38" t="s">
        <v>141</v>
      </c>
      <c r="G9" s="302" t="s">
        <v>141</v>
      </c>
      <c r="H9" s="78"/>
      <c r="I9" s="305">
        <v>19421.601819100557</v>
      </c>
      <c r="J9" s="304">
        <v>2.1631989427000904</v>
      </c>
    </row>
    <row r="10" spans="1:10" ht="12.75" customHeight="1">
      <c r="A10" s="299" t="s">
        <v>69</v>
      </c>
      <c r="B10" s="42">
        <v>11885.781158669985</v>
      </c>
      <c r="C10" s="300">
        <v>6.713843567341568</v>
      </c>
      <c r="D10" s="38">
        <v>14389.08735155814</v>
      </c>
      <c r="E10" s="301">
        <v>9.082389358527566</v>
      </c>
      <c r="F10" s="38">
        <v>13030</v>
      </c>
      <c r="G10" s="302">
        <v>29.65174129353234</v>
      </c>
      <c r="H10" s="78"/>
      <c r="I10" s="305">
        <v>17784.19410532629</v>
      </c>
      <c r="J10" s="304">
        <v>5.162892878523269</v>
      </c>
    </row>
    <row r="11" spans="1:10" ht="12.75" customHeight="1">
      <c r="A11" s="299" t="s">
        <v>70</v>
      </c>
      <c r="B11" s="42">
        <v>12566.997659187977</v>
      </c>
      <c r="C11" s="300">
        <v>6.269809055926056</v>
      </c>
      <c r="D11" s="38">
        <v>16859.155390942542</v>
      </c>
      <c r="E11" s="301">
        <v>7.172012517455906</v>
      </c>
      <c r="F11" s="38" t="s">
        <v>141</v>
      </c>
      <c r="G11" s="302" t="s">
        <v>141</v>
      </c>
      <c r="H11" s="78"/>
      <c r="I11" s="305">
        <v>21138.403426134515</v>
      </c>
      <c r="J11" s="304">
        <v>2.9939421075271055</v>
      </c>
    </row>
    <row r="12" spans="1:10" ht="12.75" customHeight="1">
      <c r="A12" s="299" t="s">
        <v>71</v>
      </c>
      <c r="B12" s="42">
        <v>11749.035863528166</v>
      </c>
      <c r="C12" s="300">
        <v>5.874139705121493</v>
      </c>
      <c r="D12" s="38">
        <v>14128.636644335491</v>
      </c>
      <c r="E12" s="301">
        <v>7.847617931946243</v>
      </c>
      <c r="F12" s="38" t="s">
        <v>141</v>
      </c>
      <c r="G12" s="302" t="s">
        <v>141</v>
      </c>
      <c r="H12" s="78"/>
      <c r="I12" s="305">
        <v>17325.709786369946</v>
      </c>
      <c r="J12" s="304">
        <v>5.366229472517731</v>
      </c>
    </row>
    <row r="13" spans="1:10" ht="12.75" customHeight="1">
      <c r="A13" s="306" t="s">
        <v>72</v>
      </c>
      <c r="B13" s="307">
        <v>12358.179721340057</v>
      </c>
      <c r="C13" s="308">
        <v>5.51492071953974</v>
      </c>
      <c r="D13" s="50">
        <v>15019.27675378267</v>
      </c>
      <c r="E13" s="309">
        <v>6.150161926912533</v>
      </c>
      <c r="F13" s="50" t="s">
        <v>141</v>
      </c>
      <c r="G13" s="310" t="s">
        <v>141</v>
      </c>
      <c r="H13" s="78"/>
      <c r="I13" s="311">
        <v>20183.658742888972</v>
      </c>
      <c r="J13" s="312">
        <v>3.1313343222852557</v>
      </c>
    </row>
    <row r="14" spans="1:10" ht="12.75" customHeight="1">
      <c r="A14" s="299" t="s">
        <v>73</v>
      </c>
      <c r="B14" s="42">
        <v>11421.33388350663</v>
      </c>
      <c r="C14" s="300">
        <v>4.71364761412962</v>
      </c>
      <c r="D14" s="38">
        <v>13729.180960867305</v>
      </c>
      <c r="E14" s="301">
        <v>5.522694493138113</v>
      </c>
      <c r="F14" s="38" t="s">
        <v>141</v>
      </c>
      <c r="G14" s="302" t="s">
        <v>141</v>
      </c>
      <c r="H14" s="78"/>
      <c r="I14" s="305">
        <v>20291.656055728603</v>
      </c>
      <c r="J14" s="304">
        <v>2.1122582704350834</v>
      </c>
    </row>
    <row r="15" spans="1:10" ht="12.75" customHeight="1">
      <c r="A15" s="299" t="s">
        <v>74</v>
      </c>
      <c r="B15" s="42">
        <v>10601.103947725758</v>
      </c>
      <c r="C15" s="300">
        <v>4.414271819987781</v>
      </c>
      <c r="D15" s="38">
        <v>13731.036816744192</v>
      </c>
      <c r="E15" s="301">
        <v>5.480559455181339</v>
      </c>
      <c r="F15" s="38" t="s">
        <v>141</v>
      </c>
      <c r="G15" s="302" t="s">
        <v>141</v>
      </c>
      <c r="H15" s="78"/>
      <c r="I15" s="305">
        <v>22032.64352023111</v>
      </c>
      <c r="J15" s="304">
        <v>3.3955217740125376</v>
      </c>
    </row>
    <row r="16" spans="1:10" ht="12.75" customHeight="1">
      <c r="A16" s="299" t="s">
        <v>75</v>
      </c>
      <c r="B16" s="42">
        <v>12215.649958637754</v>
      </c>
      <c r="C16" s="300">
        <v>5.299218998744512</v>
      </c>
      <c r="D16" s="38">
        <v>15648.347864084826</v>
      </c>
      <c r="E16" s="301">
        <v>4.4766162569602646</v>
      </c>
      <c r="F16" s="38" t="s">
        <v>141</v>
      </c>
      <c r="G16" s="302" t="s">
        <v>141</v>
      </c>
      <c r="H16" s="78"/>
      <c r="I16" s="305">
        <v>22386.44830153464</v>
      </c>
      <c r="J16" s="304">
        <v>2.9216993288455178</v>
      </c>
    </row>
    <row r="17" spans="1:10" ht="12.75" customHeight="1">
      <c r="A17" s="313" t="s">
        <v>76</v>
      </c>
      <c r="B17" s="44">
        <v>11726.141874602125</v>
      </c>
      <c r="C17" s="314">
        <v>4.847378125468874</v>
      </c>
      <c r="D17" s="68">
        <v>15324.132624434144</v>
      </c>
      <c r="E17" s="315">
        <v>4.180637996363898</v>
      </c>
      <c r="F17" s="68">
        <v>44410</v>
      </c>
      <c r="G17" s="316">
        <v>200.13516557783285</v>
      </c>
      <c r="H17" s="78"/>
      <c r="I17" s="317">
        <v>22040.29420305116</v>
      </c>
      <c r="J17" s="318">
        <v>2.607764767331875</v>
      </c>
    </row>
    <row r="18" spans="1:10" ht="12.75" customHeight="1">
      <c r="A18" s="299" t="s">
        <v>77</v>
      </c>
      <c r="B18" s="42">
        <v>11482.321027216825</v>
      </c>
      <c r="C18" s="300">
        <v>4.785007009347135</v>
      </c>
      <c r="D18" s="38">
        <v>16179.503652906342</v>
      </c>
      <c r="E18" s="301">
        <v>5.363515863467047</v>
      </c>
      <c r="F18" s="38">
        <v>345</v>
      </c>
      <c r="G18" s="302">
        <v>-98.31789371038518</v>
      </c>
      <c r="H18" s="78"/>
      <c r="I18" s="305">
        <v>21736.914384599815</v>
      </c>
      <c r="J18" s="304">
        <v>2.644176150361697</v>
      </c>
    </row>
    <row r="19" spans="1:10" ht="12.75" customHeight="1">
      <c r="A19" s="299" t="s">
        <v>78</v>
      </c>
      <c r="B19" s="42">
        <v>11648.465219541557</v>
      </c>
      <c r="C19" s="300">
        <v>6.108882427090296</v>
      </c>
      <c r="D19" s="38">
        <v>16504.337660618552</v>
      </c>
      <c r="E19" s="301">
        <v>6.8042094433456235</v>
      </c>
      <c r="F19" s="38" t="s">
        <v>141</v>
      </c>
      <c r="G19" s="302" t="s">
        <v>141</v>
      </c>
      <c r="H19" s="78"/>
      <c r="I19" s="305">
        <v>21180.530517408944</v>
      </c>
      <c r="J19" s="304">
        <v>4.267855061735435</v>
      </c>
    </row>
    <row r="20" spans="1:10" ht="12.75" customHeight="1">
      <c r="A20" s="299" t="s">
        <v>79</v>
      </c>
      <c r="B20" s="42">
        <v>11314.490249710878</v>
      </c>
      <c r="C20" s="300">
        <v>3.9931881413639334</v>
      </c>
      <c r="D20" s="38">
        <v>18354.133554250955</v>
      </c>
      <c r="E20" s="301">
        <v>5.689365975799388</v>
      </c>
      <c r="F20" s="38" t="s">
        <v>141</v>
      </c>
      <c r="G20" s="302" t="s">
        <v>141</v>
      </c>
      <c r="H20" s="78"/>
      <c r="I20" s="305">
        <v>24865.800160072893</v>
      </c>
      <c r="J20" s="304">
        <v>3.805189725588141</v>
      </c>
    </row>
    <row r="21" spans="1:10" ht="12.75" customHeight="1">
      <c r="A21" s="299" t="s">
        <v>80</v>
      </c>
      <c r="B21" s="42">
        <v>11704.315605330827</v>
      </c>
      <c r="C21" s="300">
        <v>4.32691526571428</v>
      </c>
      <c r="D21" s="38">
        <v>16969.84835013573</v>
      </c>
      <c r="E21" s="301">
        <v>4.407326436865763</v>
      </c>
      <c r="F21" s="38" t="s">
        <v>141</v>
      </c>
      <c r="G21" s="302" t="s">
        <v>141</v>
      </c>
      <c r="H21" s="78"/>
      <c r="I21" s="305">
        <v>23024.888173331732</v>
      </c>
      <c r="J21" s="304">
        <v>3.087535360652814</v>
      </c>
    </row>
    <row r="22" spans="1:10" ht="12.75" customHeight="1">
      <c r="A22" s="299" t="s">
        <v>81</v>
      </c>
      <c r="B22" s="42">
        <v>12034.223556252742</v>
      </c>
      <c r="C22" s="300">
        <v>7.479643749793163</v>
      </c>
      <c r="D22" s="38">
        <v>14734.367477299922</v>
      </c>
      <c r="E22" s="301">
        <v>7.5582978859963585</v>
      </c>
      <c r="F22" s="38" t="s">
        <v>141</v>
      </c>
      <c r="G22" s="302" t="s">
        <v>141</v>
      </c>
      <c r="H22" s="78"/>
      <c r="I22" s="305">
        <v>17741.6017482834</v>
      </c>
      <c r="J22" s="304">
        <v>3.8015406641949836</v>
      </c>
    </row>
    <row r="23" spans="1:10" ht="12.75" customHeight="1">
      <c r="A23" s="306" t="s">
        <v>82</v>
      </c>
      <c r="B23" s="307">
        <v>11724.725197841091</v>
      </c>
      <c r="C23" s="308">
        <v>4.121543063349694</v>
      </c>
      <c r="D23" s="50">
        <v>13817.141064066913</v>
      </c>
      <c r="E23" s="309">
        <v>4.370737145984747</v>
      </c>
      <c r="F23" s="50" t="s">
        <v>141</v>
      </c>
      <c r="G23" s="310" t="s">
        <v>141</v>
      </c>
      <c r="H23" s="78"/>
      <c r="I23" s="311">
        <v>20425.51495568015</v>
      </c>
      <c r="J23" s="312">
        <v>2.5544301594849066</v>
      </c>
    </row>
    <row r="24" spans="1:10" ht="12.75" customHeight="1">
      <c r="A24" s="299" t="s">
        <v>83</v>
      </c>
      <c r="B24" s="42">
        <v>12534.121748839098</v>
      </c>
      <c r="C24" s="300">
        <v>-0.27900857275855734</v>
      </c>
      <c r="D24" s="38">
        <v>15938.391673282536</v>
      </c>
      <c r="E24" s="301">
        <v>2.7271125828491574</v>
      </c>
      <c r="F24" s="38" t="s">
        <v>141</v>
      </c>
      <c r="G24" s="302" t="s">
        <v>141</v>
      </c>
      <c r="H24" s="78"/>
      <c r="I24" s="305">
        <v>21518.30849406329</v>
      </c>
      <c r="J24" s="304">
        <v>2.4347469572546805</v>
      </c>
    </row>
    <row r="25" spans="1:10" ht="12.75" customHeight="1">
      <c r="A25" s="299" t="s">
        <v>84</v>
      </c>
      <c r="B25" s="42">
        <v>13244.338315627978</v>
      </c>
      <c r="C25" s="300">
        <v>3.8018544130371406</v>
      </c>
      <c r="D25" s="38">
        <v>16635.899226408408</v>
      </c>
      <c r="E25" s="301">
        <v>4.1301245595253935</v>
      </c>
      <c r="F25" s="38" t="s">
        <v>141</v>
      </c>
      <c r="G25" s="302" t="s">
        <v>141</v>
      </c>
      <c r="H25" s="78"/>
      <c r="I25" s="305">
        <v>21409.48666012596</v>
      </c>
      <c r="J25" s="304">
        <v>1.1300796748884632</v>
      </c>
    </row>
    <row r="26" spans="1:10" ht="12.75" customHeight="1">
      <c r="A26" s="299" t="s">
        <v>85</v>
      </c>
      <c r="B26" s="42">
        <v>11631.241950005448</v>
      </c>
      <c r="C26" s="300">
        <v>5.322548729716936</v>
      </c>
      <c r="D26" s="38">
        <v>15611.719158932196</v>
      </c>
      <c r="E26" s="301">
        <v>5.747888571673757</v>
      </c>
      <c r="F26" s="38" t="s">
        <v>141</v>
      </c>
      <c r="G26" s="302" t="s">
        <v>141</v>
      </c>
      <c r="H26" s="78"/>
      <c r="I26" s="305">
        <v>20643.489763156158</v>
      </c>
      <c r="J26" s="304">
        <v>5.799011265172131</v>
      </c>
    </row>
    <row r="27" spans="1:10" ht="12.75" customHeight="1">
      <c r="A27" s="313" t="s">
        <v>86</v>
      </c>
      <c r="B27" s="44">
        <v>11476.116336946894</v>
      </c>
      <c r="C27" s="314">
        <v>3.97043784183916</v>
      </c>
      <c r="D27" s="68">
        <v>15136.35974749814</v>
      </c>
      <c r="E27" s="315">
        <v>4.292808628695493</v>
      </c>
      <c r="F27" s="68" t="s">
        <v>141</v>
      </c>
      <c r="G27" s="316" t="s">
        <v>141</v>
      </c>
      <c r="H27" s="78"/>
      <c r="I27" s="317">
        <v>19971.016004180157</v>
      </c>
      <c r="J27" s="318">
        <v>2.59258081614867</v>
      </c>
    </row>
    <row r="28" spans="1:10" ht="12.75" customHeight="1">
      <c r="A28" s="299" t="s">
        <v>87</v>
      </c>
      <c r="B28" s="42">
        <v>13214.27539452335</v>
      </c>
      <c r="C28" s="300">
        <v>5.642318415846474</v>
      </c>
      <c r="D28" s="38">
        <v>17628.74046805154</v>
      </c>
      <c r="E28" s="301">
        <v>6.163284274865286</v>
      </c>
      <c r="F28" s="38" t="s">
        <v>141</v>
      </c>
      <c r="G28" s="302" t="s">
        <v>141</v>
      </c>
      <c r="H28" s="78"/>
      <c r="I28" s="305">
        <v>23667.61172846231</v>
      </c>
      <c r="J28" s="304">
        <v>3.835058737030624</v>
      </c>
    </row>
    <row r="29" spans="1:10" ht="12.75" customHeight="1">
      <c r="A29" s="299" t="s">
        <v>88</v>
      </c>
      <c r="B29" s="42">
        <v>13062.94534245588</v>
      </c>
      <c r="C29" s="300">
        <v>5.829581617211156</v>
      </c>
      <c r="D29" s="38">
        <v>17284.25522775754</v>
      </c>
      <c r="E29" s="301">
        <v>6.972746453392626</v>
      </c>
      <c r="F29" s="38" t="s">
        <v>141</v>
      </c>
      <c r="G29" s="302" t="s">
        <v>141</v>
      </c>
      <c r="H29" s="78"/>
      <c r="I29" s="305">
        <v>22638.52729913912</v>
      </c>
      <c r="J29" s="304">
        <v>3.6543974075370325</v>
      </c>
    </row>
    <row r="30" spans="1:10" ht="12.75" customHeight="1">
      <c r="A30" s="299" t="s">
        <v>89</v>
      </c>
      <c r="B30" s="42">
        <v>12383.433864002676</v>
      </c>
      <c r="C30" s="300">
        <v>5.726901650339256</v>
      </c>
      <c r="D30" s="38">
        <v>16244.253573743403</v>
      </c>
      <c r="E30" s="301">
        <v>6.48996809636314</v>
      </c>
      <c r="F30" s="38" t="s">
        <v>141</v>
      </c>
      <c r="G30" s="302" t="s">
        <v>141</v>
      </c>
      <c r="H30" s="78"/>
      <c r="I30" s="305">
        <v>26564.280556949085</v>
      </c>
      <c r="J30" s="304">
        <v>2.7409598926303906</v>
      </c>
    </row>
    <row r="31" spans="1:10" ht="12.75" customHeight="1">
      <c r="A31" s="299" t="s">
        <v>90</v>
      </c>
      <c r="B31" s="42">
        <v>13272.185171006404</v>
      </c>
      <c r="C31" s="300">
        <v>6.212959694380181</v>
      </c>
      <c r="D31" s="38">
        <v>17279.685452972437</v>
      </c>
      <c r="E31" s="301">
        <v>5.964968881536041</v>
      </c>
      <c r="F31" s="38" t="s">
        <v>141</v>
      </c>
      <c r="G31" s="302" t="s">
        <v>141</v>
      </c>
      <c r="H31" s="78"/>
      <c r="I31" s="305">
        <v>22615.882646837894</v>
      </c>
      <c r="J31" s="304">
        <v>3.5898581862840264</v>
      </c>
    </row>
    <row r="32" spans="1:10" ht="12.75" customHeight="1">
      <c r="A32" s="299" t="s">
        <v>91</v>
      </c>
      <c r="B32" s="42">
        <v>12105.601531026545</v>
      </c>
      <c r="C32" s="300">
        <v>5.672936338884112</v>
      </c>
      <c r="D32" s="38">
        <v>16611.922591781185</v>
      </c>
      <c r="E32" s="301">
        <v>6.974363283427298</v>
      </c>
      <c r="F32" s="38" t="s">
        <v>141</v>
      </c>
      <c r="G32" s="302" t="s">
        <v>141</v>
      </c>
      <c r="H32" s="78"/>
      <c r="I32" s="305">
        <v>21345.161377718687</v>
      </c>
      <c r="J32" s="304">
        <v>3.5211307975328348</v>
      </c>
    </row>
    <row r="33" spans="1:10" ht="12.75" customHeight="1">
      <c r="A33" s="306" t="s">
        <v>92</v>
      </c>
      <c r="B33" s="307">
        <v>12387.11047396639</v>
      </c>
      <c r="C33" s="308">
        <v>3.2515183247430506</v>
      </c>
      <c r="D33" s="50">
        <v>18150.652661064425</v>
      </c>
      <c r="E33" s="309">
        <v>5.926263852902399</v>
      </c>
      <c r="F33" s="50" t="s">
        <v>141</v>
      </c>
      <c r="G33" s="310" t="s">
        <v>141</v>
      </c>
      <c r="H33" s="78"/>
      <c r="I33" s="311">
        <v>24450.929267274285</v>
      </c>
      <c r="J33" s="312">
        <v>2.0476469932483004</v>
      </c>
    </row>
    <row r="34" spans="1:10" ht="12.75" customHeight="1">
      <c r="A34" s="299" t="s">
        <v>93</v>
      </c>
      <c r="B34" s="42">
        <v>12614.68773052389</v>
      </c>
      <c r="C34" s="300">
        <v>3.5661230609096544</v>
      </c>
      <c r="D34" s="38">
        <v>19251.866765267765</v>
      </c>
      <c r="E34" s="301">
        <v>4.9911477084196365</v>
      </c>
      <c r="F34" s="38" t="s">
        <v>141</v>
      </c>
      <c r="G34" s="302" t="s">
        <v>141</v>
      </c>
      <c r="H34" s="78"/>
      <c r="I34" s="305">
        <v>26511.44069980914</v>
      </c>
      <c r="J34" s="304">
        <v>2.4228165001657707</v>
      </c>
    </row>
    <row r="35" spans="1:10" ht="12.75" customHeight="1">
      <c r="A35" s="299" t="s">
        <v>94</v>
      </c>
      <c r="B35" s="42">
        <v>12851.008505113847</v>
      </c>
      <c r="C35" s="300">
        <v>4.928405232041238</v>
      </c>
      <c r="D35" s="38">
        <v>17970.103075933825</v>
      </c>
      <c r="E35" s="301">
        <v>6.464119395953211</v>
      </c>
      <c r="F35" s="38">
        <v>111860</v>
      </c>
      <c r="G35" s="302">
        <v>-49.327293318233295</v>
      </c>
      <c r="H35" s="78"/>
      <c r="I35" s="305">
        <v>24851.90498511181</v>
      </c>
      <c r="J35" s="304">
        <v>2.098470750217102</v>
      </c>
    </row>
    <row r="36" spans="1:10" ht="12.75" customHeight="1">
      <c r="A36" s="299" t="s">
        <v>95</v>
      </c>
      <c r="B36" s="42">
        <v>13698.045105322914</v>
      </c>
      <c r="C36" s="300">
        <v>5.695218788809517</v>
      </c>
      <c r="D36" s="38">
        <v>18945.656777806948</v>
      </c>
      <c r="E36" s="301">
        <v>6.831696486602666</v>
      </c>
      <c r="F36" s="38" t="s">
        <v>141</v>
      </c>
      <c r="G36" s="302" t="s">
        <v>141</v>
      </c>
      <c r="H36" s="78"/>
      <c r="I36" s="305">
        <v>25392.905064659833</v>
      </c>
      <c r="J36" s="304">
        <v>3.2025677727729556</v>
      </c>
    </row>
    <row r="37" spans="1:10" ht="12.75" customHeight="1">
      <c r="A37" s="313" t="s">
        <v>96</v>
      </c>
      <c r="B37" s="44">
        <v>12595.704702612053</v>
      </c>
      <c r="C37" s="314">
        <v>4.416996932489308</v>
      </c>
      <c r="D37" s="68">
        <v>16876.7741834335</v>
      </c>
      <c r="E37" s="315">
        <v>3.156339255477119</v>
      </c>
      <c r="F37" s="68" t="s">
        <v>141</v>
      </c>
      <c r="G37" s="316" t="s">
        <v>141</v>
      </c>
      <c r="H37" s="78"/>
      <c r="I37" s="317">
        <v>24899.389168616883</v>
      </c>
      <c r="J37" s="318">
        <v>3.988489329802536</v>
      </c>
    </row>
    <row r="38" spans="1:10" ht="12.75" customHeight="1">
      <c r="A38" s="299" t="s">
        <v>97</v>
      </c>
      <c r="B38" s="42">
        <v>11801.86503171887</v>
      </c>
      <c r="C38" s="300">
        <v>7.407412529780821</v>
      </c>
      <c r="D38" s="38">
        <v>14819.74788382954</v>
      </c>
      <c r="E38" s="301">
        <v>7.472075955598899</v>
      </c>
      <c r="F38" s="38" t="s">
        <v>141</v>
      </c>
      <c r="G38" s="302" t="s">
        <v>141</v>
      </c>
      <c r="H38" s="78"/>
      <c r="I38" s="305">
        <v>20414.67036990543</v>
      </c>
      <c r="J38" s="304">
        <v>4.129942656419673</v>
      </c>
    </row>
    <row r="39" spans="1:10" ht="12.75" customHeight="1">
      <c r="A39" s="299" t="s">
        <v>98</v>
      </c>
      <c r="B39" s="42">
        <v>13655.891537276488</v>
      </c>
      <c r="C39" s="300">
        <v>9.631121137919827</v>
      </c>
      <c r="D39" s="38">
        <v>16758.115233776578</v>
      </c>
      <c r="E39" s="301">
        <v>11.117101625189196</v>
      </c>
      <c r="F39" s="38" t="s">
        <v>141</v>
      </c>
      <c r="G39" s="302" t="s">
        <v>141</v>
      </c>
      <c r="H39" s="78"/>
      <c r="I39" s="305">
        <v>20689.002588641357</v>
      </c>
      <c r="J39" s="304">
        <v>3.962347432939896</v>
      </c>
    </row>
    <row r="40" spans="1:10" ht="12.75" customHeight="1">
      <c r="A40" s="299" t="s">
        <v>99</v>
      </c>
      <c r="B40" s="42">
        <v>13941.012856999758</v>
      </c>
      <c r="C40" s="300">
        <v>3.597697684033476</v>
      </c>
      <c r="D40" s="38">
        <v>18503.279557782338</v>
      </c>
      <c r="E40" s="301">
        <v>4.160425590895013</v>
      </c>
      <c r="F40" s="38" t="s">
        <v>141</v>
      </c>
      <c r="G40" s="302" t="s">
        <v>141</v>
      </c>
      <c r="H40" s="78"/>
      <c r="I40" s="305">
        <v>23686.857172772212</v>
      </c>
      <c r="J40" s="304">
        <v>3.3386421980259833</v>
      </c>
    </row>
    <row r="41" spans="1:10" ht="12.75" customHeight="1">
      <c r="A41" s="299" t="s">
        <v>100</v>
      </c>
      <c r="B41" s="42">
        <v>12455.515564062343</v>
      </c>
      <c r="C41" s="300">
        <v>2.9485961493046706</v>
      </c>
      <c r="D41" s="38">
        <v>16243.222823759841</v>
      </c>
      <c r="E41" s="301">
        <v>4.016678523048775</v>
      </c>
      <c r="F41" s="38" t="s">
        <v>141</v>
      </c>
      <c r="G41" s="302" t="s">
        <v>141</v>
      </c>
      <c r="H41" s="78"/>
      <c r="I41" s="305">
        <v>25503.405593353065</v>
      </c>
      <c r="J41" s="304">
        <v>2.109849542373384</v>
      </c>
    </row>
    <row r="42" spans="1:10" ht="12.75" customHeight="1">
      <c r="A42" s="299" t="s">
        <v>101</v>
      </c>
      <c r="B42" s="42">
        <v>13427.481214248059</v>
      </c>
      <c r="C42" s="300">
        <v>7.361648757900591</v>
      </c>
      <c r="D42" s="38">
        <v>16340.646357257732</v>
      </c>
      <c r="E42" s="301">
        <v>7.354391633265748</v>
      </c>
      <c r="F42" s="38" t="s">
        <v>141</v>
      </c>
      <c r="G42" s="302" t="s">
        <v>141</v>
      </c>
      <c r="H42" s="78"/>
      <c r="I42" s="305">
        <v>21297.334230040746</v>
      </c>
      <c r="J42" s="304">
        <v>3.213294376743021</v>
      </c>
    </row>
    <row r="43" spans="1:10" ht="12.75" customHeight="1">
      <c r="A43" s="306" t="s">
        <v>102</v>
      </c>
      <c r="B43" s="307">
        <v>12683.751860758044</v>
      </c>
      <c r="C43" s="308">
        <v>3.8934982978029358</v>
      </c>
      <c r="D43" s="50">
        <v>15521.239857651246</v>
      </c>
      <c r="E43" s="309">
        <v>5.6820472227517955</v>
      </c>
      <c r="F43" s="50" t="s">
        <v>141</v>
      </c>
      <c r="G43" s="310" t="s">
        <v>141</v>
      </c>
      <c r="H43" s="78"/>
      <c r="I43" s="311">
        <v>25911.116212974353</v>
      </c>
      <c r="J43" s="312">
        <v>2.5401490026483073</v>
      </c>
    </row>
    <row r="44" spans="1:10" ht="12.75" customHeight="1">
      <c r="A44" s="299" t="s">
        <v>103</v>
      </c>
      <c r="B44" s="42">
        <v>14182.161675361926</v>
      </c>
      <c r="C44" s="300">
        <v>4.295807996950909</v>
      </c>
      <c r="D44" s="38">
        <v>17844.32348505013</v>
      </c>
      <c r="E44" s="301">
        <v>4.071946140117631</v>
      </c>
      <c r="F44" s="38" t="s">
        <v>141</v>
      </c>
      <c r="G44" s="302" t="s">
        <v>141</v>
      </c>
      <c r="H44" s="78"/>
      <c r="I44" s="305">
        <v>24239.3060124908</v>
      </c>
      <c r="J44" s="304">
        <v>4.4550870599588395</v>
      </c>
    </row>
    <row r="45" spans="1:10" ht="12.75" customHeight="1">
      <c r="A45" s="299" t="s">
        <v>104</v>
      </c>
      <c r="B45" s="42">
        <v>12815.578859791896</v>
      </c>
      <c r="C45" s="300">
        <v>4.756070956804882</v>
      </c>
      <c r="D45" s="38">
        <v>15974.405043920957</v>
      </c>
      <c r="E45" s="301">
        <v>3.9113605146886976</v>
      </c>
      <c r="F45" s="38" t="s">
        <v>141</v>
      </c>
      <c r="G45" s="302" t="s">
        <v>141</v>
      </c>
      <c r="H45" s="78"/>
      <c r="I45" s="305">
        <v>23819.090202404783</v>
      </c>
      <c r="J45" s="304">
        <v>2.7260329812069064</v>
      </c>
    </row>
    <row r="46" spans="1:10" ht="12.75" customHeight="1">
      <c r="A46" s="299" t="s">
        <v>105</v>
      </c>
      <c r="B46" s="42">
        <v>11813.656865619918</v>
      </c>
      <c r="C46" s="300">
        <v>3.232410822280529</v>
      </c>
      <c r="D46" s="38">
        <v>15552.276824822675</v>
      </c>
      <c r="E46" s="301">
        <v>4.191785791606424</v>
      </c>
      <c r="F46" s="38" t="s">
        <v>141</v>
      </c>
      <c r="G46" s="302" t="s">
        <v>141</v>
      </c>
      <c r="H46" s="78"/>
      <c r="I46" s="305">
        <v>20632.904423089927</v>
      </c>
      <c r="J46" s="304">
        <v>2.4198922829988305</v>
      </c>
    </row>
    <row r="47" spans="1:10" ht="12.75" customHeight="1">
      <c r="A47" s="313" t="s">
        <v>106</v>
      </c>
      <c r="B47" s="44">
        <v>11205.225996361964</v>
      </c>
      <c r="C47" s="314">
        <v>5.14860405864629</v>
      </c>
      <c r="D47" s="68">
        <v>15166.202026441422</v>
      </c>
      <c r="E47" s="315">
        <v>6.5466310895420685</v>
      </c>
      <c r="F47" s="68" t="s">
        <v>141</v>
      </c>
      <c r="G47" s="316" t="s">
        <v>141</v>
      </c>
      <c r="H47" s="78"/>
      <c r="I47" s="317">
        <v>24917.166797321086</v>
      </c>
      <c r="J47" s="318">
        <v>1.828742287636363</v>
      </c>
    </row>
    <row r="48" spans="1:10" ht="12.75" customHeight="1">
      <c r="A48" s="306" t="s">
        <v>107</v>
      </c>
      <c r="B48" s="307">
        <v>13415.036433695686</v>
      </c>
      <c r="C48" s="308">
        <v>2.4482399051080965</v>
      </c>
      <c r="D48" s="50">
        <v>17523.16144736842</v>
      </c>
      <c r="E48" s="309">
        <v>0.25872843654299055</v>
      </c>
      <c r="F48" s="50" t="s">
        <v>141</v>
      </c>
      <c r="G48" s="310" t="s">
        <v>141</v>
      </c>
      <c r="H48" s="78"/>
      <c r="I48" s="311">
        <v>23433.646795583973</v>
      </c>
      <c r="J48" s="312">
        <v>2.4472757490173387</v>
      </c>
    </row>
    <row r="49" spans="1:10" ht="12.75" customHeight="1">
      <c r="A49" s="299" t="s">
        <v>108</v>
      </c>
      <c r="B49" s="42">
        <v>12271.309090409528</v>
      </c>
      <c r="C49" s="300">
        <v>5.473269270611836</v>
      </c>
      <c r="D49" s="38">
        <v>15954.49609295325</v>
      </c>
      <c r="E49" s="301">
        <v>4.849714037181419</v>
      </c>
      <c r="F49" s="38" t="s">
        <v>141</v>
      </c>
      <c r="G49" s="302" t="s">
        <v>141</v>
      </c>
      <c r="H49" s="78"/>
      <c r="I49" s="305">
        <v>21755.892320597202</v>
      </c>
      <c r="J49" s="304">
        <v>2.6192224720615203</v>
      </c>
    </row>
    <row r="50" spans="1:10" ht="12.75" customHeight="1">
      <c r="A50" s="299" t="s">
        <v>109</v>
      </c>
      <c r="B50" s="42">
        <v>12884.988648207547</v>
      </c>
      <c r="C50" s="300">
        <v>3.6447333424364694</v>
      </c>
      <c r="D50" s="38">
        <v>17342.724629775777</v>
      </c>
      <c r="E50" s="301">
        <v>4.94199277787172</v>
      </c>
      <c r="F50" s="38">
        <v>1340</v>
      </c>
      <c r="G50" s="302">
        <v>-78.6624203821656</v>
      </c>
      <c r="H50" s="78"/>
      <c r="I50" s="305">
        <v>22653.618472049773</v>
      </c>
      <c r="J50" s="304">
        <v>2.9777115910857135</v>
      </c>
    </row>
    <row r="51" spans="1:10" ht="12.75" customHeight="1">
      <c r="A51" s="299" t="s">
        <v>110</v>
      </c>
      <c r="B51" s="42">
        <v>13085.070136648665</v>
      </c>
      <c r="C51" s="300">
        <v>5.806808171551446</v>
      </c>
      <c r="D51" s="38">
        <v>16936.98223899551</v>
      </c>
      <c r="E51" s="301">
        <v>6.401577652257874</v>
      </c>
      <c r="F51" s="38" t="s">
        <v>141</v>
      </c>
      <c r="G51" s="302" t="s">
        <v>141</v>
      </c>
      <c r="H51" s="78"/>
      <c r="I51" s="305">
        <v>21801.717048060087</v>
      </c>
      <c r="J51" s="304">
        <v>3.041041513385929</v>
      </c>
    </row>
    <row r="52" spans="1:10" ht="12.75" customHeight="1">
      <c r="A52" s="313" t="s">
        <v>111</v>
      </c>
      <c r="B52" s="44">
        <v>12401.247126584118</v>
      </c>
      <c r="C52" s="314">
        <v>8.703075743037155</v>
      </c>
      <c r="D52" s="68">
        <v>15752.256832995074</v>
      </c>
      <c r="E52" s="315">
        <v>9.474063905988034</v>
      </c>
      <c r="F52" s="68" t="s">
        <v>141</v>
      </c>
      <c r="G52" s="316" t="s">
        <v>141</v>
      </c>
      <c r="H52" s="78"/>
      <c r="I52" s="317">
        <v>22010.182063274628</v>
      </c>
      <c r="J52" s="318">
        <v>5.039693891691544</v>
      </c>
    </row>
    <row r="53" spans="1:10" ht="12.75" customHeight="1">
      <c r="A53" s="299" t="s">
        <v>112</v>
      </c>
      <c r="B53" s="42">
        <v>13732.425032594525</v>
      </c>
      <c r="C53" s="300">
        <v>6.412471597153422</v>
      </c>
      <c r="D53" s="38">
        <v>18038.88648781602</v>
      </c>
      <c r="E53" s="301">
        <v>8.384761142697458</v>
      </c>
      <c r="F53" s="38" t="s">
        <v>141</v>
      </c>
      <c r="G53" s="302" t="s">
        <v>141</v>
      </c>
      <c r="H53" s="78"/>
      <c r="I53" s="305">
        <v>23078.352353434617</v>
      </c>
      <c r="J53" s="304">
        <v>3.3203785765104215</v>
      </c>
    </row>
    <row r="54" spans="1:10" ht="12.75" customHeight="1" thickBot="1">
      <c r="A54" s="299" t="s">
        <v>113</v>
      </c>
      <c r="B54" s="42">
        <v>9859.617755370797</v>
      </c>
      <c r="C54" s="300">
        <v>-1.9101651326800033</v>
      </c>
      <c r="D54" s="38">
        <v>16474.28884934757</v>
      </c>
      <c r="E54" s="301">
        <v>-0.2922433727603626</v>
      </c>
      <c r="F54" s="38" t="s">
        <v>141</v>
      </c>
      <c r="G54" s="302" t="s">
        <v>141</v>
      </c>
      <c r="H54" s="78"/>
      <c r="I54" s="305">
        <v>21326.7038750115</v>
      </c>
      <c r="J54" s="304">
        <v>4.611224936714089</v>
      </c>
    </row>
    <row r="55" spans="1:10" ht="12.75" customHeight="1" thickBot="1">
      <c r="A55" s="319"/>
      <c r="B55" s="320"/>
      <c r="C55" s="321"/>
      <c r="D55" s="320"/>
      <c r="E55" s="321"/>
      <c r="F55" s="320"/>
      <c r="G55" s="321"/>
      <c r="H55" s="78"/>
      <c r="I55" s="320"/>
      <c r="J55" s="321"/>
    </row>
    <row r="56" spans="1:10" ht="12.75">
      <c r="A56" s="322" t="s">
        <v>114</v>
      </c>
      <c r="B56" s="343">
        <f>LARGE(B8:B54,1)</f>
        <v>14182.161675361926</v>
      </c>
      <c r="C56" s="361" t="str">
        <f>INDEX(A8:A54,MATCH(B56,$B$8:$B$54,0))</f>
        <v>香川県</v>
      </c>
      <c r="D56" s="366">
        <f>LARGE(D8:D54,1)</f>
        <v>19251.866765267765</v>
      </c>
      <c r="E56" s="323" t="str">
        <f>INDEX(A8:A54,MATCH(D56,$D$8:$D$54,0))</f>
        <v>大阪府</v>
      </c>
      <c r="F56" s="372" t="s">
        <v>135</v>
      </c>
      <c r="G56" s="324" t="s">
        <v>135</v>
      </c>
      <c r="I56" s="343">
        <f>LARGE(I8:I54,1)</f>
        <v>26564.280556949085</v>
      </c>
      <c r="J56" s="324" t="str">
        <f>INDEX(A8:A54,MATCH(I56,$I$8:$I$54,0))</f>
        <v>愛知県</v>
      </c>
    </row>
    <row r="57" spans="1:10" ht="12.75">
      <c r="A57" s="325" t="s">
        <v>115</v>
      </c>
      <c r="B57" s="327">
        <f>LARGE(B8:B54,2)</f>
        <v>13941.012856999758</v>
      </c>
      <c r="C57" s="362" t="str">
        <f>INDEX(A8:A54,MATCH(B57,$B$8:$B$54,0))</f>
        <v>岡山県</v>
      </c>
      <c r="D57" s="367">
        <f>LARGE(D8:D54,2)</f>
        <v>18945.656777806948</v>
      </c>
      <c r="E57" s="326" t="str">
        <f>INDEX(A8:A54,MATCH(D57,$D$8:$D$54,0))</f>
        <v>奈良県</v>
      </c>
      <c r="F57" s="373" t="s">
        <v>136</v>
      </c>
      <c r="G57" s="328" t="s">
        <v>136</v>
      </c>
      <c r="I57" s="327">
        <f>LARGE(I8:I54,2)</f>
        <v>26511.44069980914</v>
      </c>
      <c r="J57" s="328" t="str">
        <f>INDEX(A8:A54,MATCH(I57,$I$8:$I$54,0))</f>
        <v>大阪府</v>
      </c>
    </row>
    <row r="58" spans="1:10" ht="12.75">
      <c r="A58" s="325" t="s">
        <v>116</v>
      </c>
      <c r="B58" s="344">
        <f>LARGE(B8:B54,3)</f>
        <v>13732.425032594525</v>
      </c>
      <c r="C58" s="362" t="str">
        <f>INDEX(A8:A54,MATCH(B58,$B$8:$B$54,0))</f>
        <v>鹿児島県</v>
      </c>
      <c r="D58" s="368">
        <f>LARGE(D8:D54,3)</f>
        <v>18503.279557782338</v>
      </c>
      <c r="E58" s="326" t="str">
        <f>INDEX(A8:A54,MATCH(D58,$D$8:$D$54,0))</f>
        <v>岡山県</v>
      </c>
      <c r="F58" s="374" t="s">
        <v>136</v>
      </c>
      <c r="G58" s="328" t="s">
        <v>136</v>
      </c>
      <c r="I58" s="344">
        <f>LARGE(I8:I54,3)</f>
        <v>25911.116212974353</v>
      </c>
      <c r="J58" s="328" t="str">
        <f>INDEX(A8:A54,MATCH(I58,$I$8:$I$54,0))</f>
        <v>徳島県</v>
      </c>
    </row>
    <row r="59" spans="1:10" ht="12.75">
      <c r="A59" s="329" t="s">
        <v>117</v>
      </c>
      <c r="B59" s="345">
        <f>SMALL(B8:B54,3)</f>
        <v>11205.225996361964</v>
      </c>
      <c r="C59" s="363" t="str">
        <f>INDEX(A8:A54,MATCH(B59,$B$8:$B$54,0))</f>
        <v>福岡県</v>
      </c>
      <c r="D59" s="369">
        <f>SMALL(D8:D54,3)</f>
        <v>13731.036816744192</v>
      </c>
      <c r="E59" s="331" t="str">
        <f>INDEX(A8:A54,MATCH(D59,$D$8:$D$54,0))</f>
        <v>茨城県</v>
      </c>
      <c r="F59" s="375" t="s">
        <v>136</v>
      </c>
      <c r="G59" s="332" t="s">
        <v>136</v>
      </c>
      <c r="I59" s="345">
        <f>SMALL(I8:I54,3)</f>
        <v>17784.19410532629</v>
      </c>
      <c r="J59" s="332" t="str">
        <f>INDEX(A8:A54,MATCH(I59,$I$8:$I$54,0))</f>
        <v>岩手県</v>
      </c>
    </row>
    <row r="60" spans="1:10" ht="12.75">
      <c r="A60" s="325" t="s">
        <v>118</v>
      </c>
      <c r="B60" s="344">
        <f>SMALL(B8:B54,2)</f>
        <v>10601.103947725758</v>
      </c>
      <c r="C60" s="362" t="str">
        <f>INDEX(A8:A54,MATCH(B60,$B$8:$B$54,0))</f>
        <v>茨城県</v>
      </c>
      <c r="D60" s="368">
        <f>SMALL(D8:D54,2)</f>
        <v>13729.180960867305</v>
      </c>
      <c r="E60" s="326" t="str">
        <f>INDEX(A8:A54,MATCH(D60,$D$8:$D$54,0))</f>
        <v>福島県</v>
      </c>
      <c r="F60" s="374" t="s">
        <v>136</v>
      </c>
      <c r="G60" s="328" t="s">
        <v>136</v>
      </c>
      <c r="I60" s="344">
        <f>SMALL(I8:I54,2)</f>
        <v>17741.6017482834</v>
      </c>
      <c r="J60" s="328" t="str">
        <f>INDEX(A8:A54,MATCH(I60,$I$8:$I$54,0))</f>
        <v>新潟県</v>
      </c>
    </row>
    <row r="61" spans="1:10" ht="12.75">
      <c r="A61" s="346" t="s">
        <v>119</v>
      </c>
      <c r="B61" s="347">
        <f>SMALL(B8:B54,1)</f>
        <v>9859.617755370797</v>
      </c>
      <c r="C61" s="364" t="str">
        <f>INDEX(A8:A54,MATCH(B61,$B$8:$B$54,0))</f>
        <v>沖縄県</v>
      </c>
      <c r="D61" s="370">
        <f>SMALL(D8:D54,1)</f>
        <v>13594.536440866568</v>
      </c>
      <c r="E61" s="335" t="str">
        <f>INDEX(A8:A54,MATCH(D61,$D$8:$D$54,0))</f>
        <v>青森県</v>
      </c>
      <c r="F61" s="376" t="s">
        <v>136</v>
      </c>
      <c r="G61" s="336" t="s">
        <v>136</v>
      </c>
      <c r="I61" s="347">
        <f>SMALL(I8:I54,1)</f>
        <v>17325.709786369946</v>
      </c>
      <c r="J61" s="336" t="str">
        <f>INDEX(A8:A54,MATCH(I61,$I$8:$I$54,0))</f>
        <v>秋田県</v>
      </c>
    </row>
    <row r="62" spans="1:10" ht="13.5" thickBot="1">
      <c r="A62" s="337" t="s">
        <v>120</v>
      </c>
      <c r="B62" s="338">
        <f>IF(B61=0,0,B56/B61)</f>
        <v>1.4384088741814076</v>
      </c>
      <c r="C62" s="365"/>
      <c r="D62" s="371">
        <f>IF(D61=0,0,D56/D61)</f>
        <v>1.4161473507397195</v>
      </c>
      <c r="E62" s="339"/>
      <c r="F62" s="377" t="s">
        <v>136</v>
      </c>
      <c r="G62" s="378" t="s">
        <v>136</v>
      </c>
      <c r="H62" s="340"/>
      <c r="I62" s="338">
        <f>IF(I61=0,0,I56/I61)</f>
        <v>1.5332289923179412</v>
      </c>
      <c r="J62" s="341"/>
    </row>
    <row r="63" spans="1:10" ht="12.75">
      <c r="A63" s="342"/>
      <c r="B63" s="78"/>
      <c r="C63" s="78"/>
      <c r="D63" s="78"/>
      <c r="E63" s="78"/>
      <c r="F63" s="78"/>
      <c r="G63" s="78"/>
      <c r="H63" s="78"/>
      <c r="I63" s="78"/>
      <c r="J63" s="78"/>
    </row>
    <row r="64" ht="12.75">
      <c r="A64" s="342"/>
    </row>
    <row r="73" ht="12.75">
      <c r="E73" s="348"/>
    </row>
  </sheetData>
  <sheetProtection/>
  <mergeCells count="1">
    <mergeCell ref="A1:J1"/>
  </mergeCells>
  <printOptions/>
  <pageMargins left="0.7874015748031497" right="0.5905511811023623" top="0.7874015748031497" bottom="0.5905511811023623" header="0.5118110236220472" footer="0.5118110236220472"/>
  <pageSetup fitToHeight="1" fitToWidth="1"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3"/>
  <sheetViews>
    <sheetView zoomScalePageLayoutView="0" workbookViewId="0" topLeftCell="A1">
      <selection activeCell="A1" sqref="A1:J1"/>
    </sheetView>
  </sheetViews>
  <sheetFormatPr defaultColWidth="10.375" defaultRowHeight="12.75"/>
  <cols>
    <col min="1" max="1" width="10.375" style="1" customWidth="1"/>
    <col min="2" max="2" width="12.125" style="1" customWidth="1"/>
    <col min="3" max="3" width="10.625" style="1" customWidth="1"/>
    <col min="4" max="4" width="12.125" style="1" customWidth="1"/>
    <col min="5" max="5" width="10.625" style="1" customWidth="1"/>
    <col min="6" max="6" width="12.125" style="1" customWidth="1"/>
    <col min="7" max="7" width="10.625" style="1" customWidth="1"/>
    <col min="8" max="8" width="0.5" style="1" customWidth="1"/>
    <col min="9" max="9" width="12.125" style="1" customWidth="1"/>
    <col min="10" max="10" width="10.625" style="1" customWidth="1"/>
    <col min="11" max="16384" width="10.375" style="1" customWidth="1"/>
  </cols>
  <sheetData>
    <row r="1" spans="1:10" ht="15.75">
      <c r="A1" s="381" t="s">
        <v>137</v>
      </c>
      <c r="B1" s="381"/>
      <c r="C1" s="381"/>
      <c r="D1" s="381"/>
      <c r="E1" s="381"/>
      <c r="F1" s="381"/>
      <c r="G1" s="381"/>
      <c r="H1" s="381"/>
      <c r="I1" s="381"/>
      <c r="J1" s="381"/>
    </row>
    <row r="2" spans="1:10" ht="15.75">
      <c r="A2" s="283"/>
      <c r="B2" s="283"/>
      <c r="C2" s="283"/>
      <c r="D2" s="283"/>
      <c r="E2" s="283"/>
      <c r="F2" s="283"/>
      <c r="G2" s="283"/>
      <c r="H2" s="283"/>
      <c r="I2" s="283"/>
      <c r="J2" s="283"/>
    </row>
    <row r="3" spans="1:10" ht="12.75">
      <c r="A3" s="284" t="s">
        <v>132</v>
      </c>
      <c r="B3" s="284"/>
      <c r="C3" s="284"/>
      <c r="D3" s="284"/>
      <c r="E3" s="284"/>
      <c r="F3" s="284"/>
      <c r="G3" s="284"/>
      <c r="H3" s="284"/>
      <c r="I3" s="284"/>
      <c r="J3" s="284"/>
    </row>
    <row r="4" spans="1:10" ht="13.5" thickBot="1">
      <c r="A4" s="284"/>
      <c r="B4" s="284"/>
      <c r="C4" s="284"/>
      <c r="D4" s="284"/>
      <c r="E4" s="284"/>
      <c r="F4" s="284"/>
      <c r="G4" s="284"/>
      <c r="H4" s="284"/>
      <c r="I4" s="284"/>
      <c r="J4" s="285" t="s">
        <v>62</v>
      </c>
    </row>
    <row r="5" spans="1:10" ht="18.75" customHeight="1">
      <c r="A5" s="286"/>
      <c r="B5" s="15" t="s">
        <v>63</v>
      </c>
      <c r="C5" s="11"/>
      <c r="D5" s="12" t="s">
        <v>3</v>
      </c>
      <c r="E5" s="11"/>
      <c r="F5" s="12" t="s">
        <v>4</v>
      </c>
      <c r="G5" s="13"/>
      <c r="H5" s="287"/>
      <c r="I5" s="15" t="s">
        <v>65</v>
      </c>
      <c r="J5" s="13"/>
    </row>
    <row r="6" spans="1:10" ht="19.5" thickBot="1">
      <c r="A6" s="288"/>
      <c r="B6" s="289"/>
      <c r="C6" s="19" t="s">
        <v>6</v>
      </c>
      <c r="D6" s="163"/>
      <c r="E6" s="19" t="s">
        <v>6</v>
      </c>
      <c r="F6" s="163"/>
      <c r="G6" s="22" t="s">
        <v>6</v>
      </c>
      <c r="H6" s="290"/>
      <c r="I6" s="165"/>
      <c r="J6" s="22" t="s">
        <v>6</v>
      </c>
    </row>
    <row r="7" spans="1:10" ht="18.75" customHeight="1">
      <c r="A7" s="291" t="s">
        <v>66</v>
      </c>
      <c r="B7" s="292">
        <v>2331.9022856260417</v>
      </c>
      <c r="C7" s="293">
        <v>4.102412900004254</v>
      </c>
      <c r="D7" s="295">
        <v>2952.9105441860406</v>
      </c>
      <c r="E7" s="296">
        <v>4.43731623966533</v>
      </c>
      <c r="F7" s="295">
        <v>-1564.4444444444443</v>
      </c>
      <c r="G7" s="297">
        <v>120.76829876701588</v>
      </c>
      <c r="H7" s="78"/>
      <c r="I7" s="292">
        <v>3217.2904634585507</v>
      </c>
      <c r="J7" s="298">
        <v>3.865911999425158</v>
      </c>
    </row>
    <row r="8" spans="1:10" ht="12.75" customHeight="1">
      <c r="A8" s="299" t="s">
        <v>67</v>
      </c>
      <c r="B8" s="42">
        <v>2293.2370872535935</v>
      </c>
      <c r="C8" s="300">
        <v>4.863603533780676</v>
      </c>
      <c r="D8" s="38">
        <v>2774.592357861072</v>
      </c>
      <c r="E8" s="301">
        <v>5.449442424448831</v>
      </c>
      <c r="F8" s="38">
        <v>17870</v>
      </c>
      <c r="G8" s="302">
        <v>50.35759360538494</v>
      </c>
      <c r="H8" s="78"/>
      <c r="I8" s="303">
        <v>2841.7586196693924</v>
      </c>
      <c r="J8" s="304">
        <v>4.689774331265473</v>
      </c>
    </row>
    <row r="9" spans="1:10" ht="12.75" customHeight="1">
      <c r="A9" s="299" t="s">
        <v>68</v>
      </c>
      <c r="B9" s="42">
        <v>1852.5515089291957</v>
      </c>
      <c r="C9" s="300">
        <v>5.5095628383433715</v>
      </c>
      <c r="D9" s="38">
        <v>2177.679249771693</v>
      </c>
      <c r="E9" s="301">
        <v>5.48200355492905</v>
      </c>
      <c r="F9" s="38" t="s">
        <v>141</v>
      </c>
      <c r="G9" s="302" t="s">
        <v>141</v>
      </c>
      <c r="H9" s="78"/>
      <c r="I9" s="305">
        <v>1844.084799485507</v>
      </c>
      <c r="J9" s="304">
        <v>4.645479633974103</v>
      </c>
    </row>
    <row r="10" spans="1:10" ht="12.75" customHeight="1">
      <c r="A10" s="299" t="s">
        <v>69</v>
      </c>
      <c r="B10" s="42">
        <v>2148.336228059921</v>
      </c>
      <c r="C10" s="300">
        <v>4.524147402379331</v>
      </c>
      <c r="D10" s="38">
        <v>2568.303737945326</v>
      </c>
      <c r="E10" s="301">
        <v>2.546512562462157</v>
      </c>
      <c r="F10" s="38">
        <v>0</v>
      </c>
      <c r="G10" s="302" t="s">
        <v>141</v>
      </c>
      <c r="H10" s="78"/>
      <c r="I10" s="305">
        <v>2285.006837894201</v>
      </c>
      <c r="J10" s="304">
        <v>6.2443639706621825</v>
      </c>
    </row>
    <row r="11" spans="1:10" ht="12.75" customHeight="1">
      <c r="A11" s="299" t="s">
        <v>70</v>
      </c>
      <c r="B11" s="42">
        <v>2125.5660983605035</v>
      </c>
      <c r="C11" s="300">
        <v>3.960797028869621</v>
      </c>
      <c r="D11" s="38">
        <v>2632.6371004593666</v>
      </c>
      <c r="E11" s="301">
        <v>3.0652873253291615</v>
      </c>
      <c r="F11" s="38" t="s">
        <v>141</v>
      </c>
      <c r="G11" s="302" t="s">
        <v>141</v>
      </c>
      <c r="H11" s="78"/>
      <c r="I11" s="305">
        <v>2659.056186678553</v>
      </c>
      <c r="J11" s="304">
        <v>3.101224113001092</v>
      </c>
    </row>
    <row r="12" spans="1:10" ht="12.75" customHeight="1">
      <c r="A12" s="299" t="s">
        <v>71</v>
      </c>
      <c r="B12" s="42">
        <v>2272.7124570219516</v>
      </c>
      <c r="C12" s="300">
        <v>4.440914987266712</v>
      </c>
      <c r="D12" s="38">
        <v>2664.4500168419477</v>
      </c>
      <c r="E12" s="301">
        <v>4.575576451480565</v>
      </c>
      <c r="F12" s="38" t="s">
        <v>141</v>
      </c>
      <c r="G12" s="302" t="s">
        <v>141</v>
      </c>
      <c r="H12" s="78"/>
      <c r="I12" s="305">
        <v>2388.0183792296057</v>
      </c>
      <c r="J12" s="304">
        <v>7.472324285742546</v>
      </c>
    </row>
    <row r="13" spans="1:10" ht="12.75" customHeight="1">
      <c r="A13" s="306" t="s">
        <v>72</v>
      </c>
      <c r="B13" s="307">
        <v>2254.7929312635515</v>
      </c>
      <c r="C13" s="308">
        <v>5.877433828480861</v>
      </c>
      <c r="D13" s="50">
        <v>2742.8893168271434</v>
      </c>
      <c r="E13" s="309">
        <v>7.756668660318184</v>
      </c>
      <c r="F13" s="50" t="s">
        <v>141</v>
      </c>
      <c r="G13" s="310" t="s">
        <v>141</v>
      </c>
      <c r="H13" s="78"/>
      <c r="I13" s="311">
        <v>2421.846262552285</v>
      </c>
      <c r="J13" s="312">
        <v>3.7658954481596605</v>
      </c>
    </row>
    <row r="14" spans="1:10" ht="12.75" customHeight="1">
      <c r="A14" s="299" t="s">
        <v>73</v>
      </c>
      <c r="B14" s="42">
        <v>2072.9035171664823</v>
      </c>
      <c r="C14" s="300">
        <v>5.195948248822148</v>
      </c>
      <c r="D14" s="38">
        <v>2523.123402178871</v>
      </c>
      <c r="E14" s="301">
        <v>5.027848038634396</v>
      </c>
      <c r="F14" s="38" t="s">
        <v>141</v>
      </c>
      <c r="G14" s="302" t="s">
        <v>141</v>
      </c>
      <c r="H14" s="78"/>
      <c r="I14" s="305">
        <v>2358.457395508869</v>
      </c>
      <c r="J14" s="304">
        <v>7.012040553218559</v>
      </c>
    </row>
    <row r="15" spans="1:10" ht="12.75" customHeight="1">
      <c r="A15" s="299" t="s">
        <v>74</v>
      </c>
      <c r="B15" s="42">
        <v>2045.01788286027</v>
      </c>
      <c r="C15" s="300">
        <v>4.880108423997466</v>
      </c>
      <c r="D15" s="38">
        <v>2572.922935026925</v>
      </c>
      <c r="E15" s="301">
        <v>4.801635480280351</v>
      </c>
      <c r="F15" s="38" t="s">
        <v>141</v>
      </c>
      <c r="G15" s="302" t="s">
        <v>141</v>
      </c>
      <c r="H15" s="78"/>
      <c r="I15" s="305">
        <v>2629.711286089239</v>
      </c>
      <c r="J15" s="304">
        <v>2.9368829895938555</v>
      </c>
    </row>
    <row r="16" spans="1:10" ht="12.75" customHeight="1">
      <c r="A16" s="299" t="s">
        <v>75</v>
      </c>
      <c r="B16" s="42">
        <v>2031.849674939944</v>
      </c>
      <c r="C16" s="300">
        <v>3.2694369790039257</v>
      </c>
      <c r="D16" s="38">
        <v>2565.2937738888713</v>
      </c>
      <c r="E16" s="301">
        <v>3.560219427340545</v>
      </c>
      <c r="F16" s="38" t="s">
        <v>141</v>
      </c>
      <c r="G16" s="302" t="s">
        <v>141</v>
      </c>
      <c r="H16" s="78"/>
      <c r="I16" s="305">
        <v>2480.308437603999</v>
      </c>
      <c r="J16" s="304">
        <v>6.405050555551108</v>
      </c>
    </row>
    <row r="17" spans="1:10" ht="12.75" customHeight="1">
      <c r="A17" s="313" t="s">
        <v>76</v>
      </c>
      <c r="B17" s="44">
        <v>2059.806198744274</v>
      </c>
      <c r="C17" s="314">
        <v>4.850871592878919</v>
      </c>
      <c r="D17" s="68">
        <v>2592.0539191920293</v>
      </c>
      <c r="E17" s="315">
        <v>5.429513771798927</v>
      </c>
      <c r="F17" s="68">
        <v>3366.6666666666665</v>
      </c>
      <c r="G17" s="316" t="s">
        <v>141</v>
      </c>
      <c r="H17" s="78"/>
      <c r="I17" s="317">
        <v>2577.8600716681185</v>
      </c>
      <c r="J17" s="318">
        <v>3.68171957873398</v>
      </c>
    </row>
    <row r="18" spans="1:10" ht="12.75" customHeight="1">
      <c r="A18" s="299" t="s">
        <v>77</v>
      </c>
      <c r="B18" s="42">
        <v>2157.3241545698666</v>
      </c>
      <c r="C18" s="300">
        <v>2.979015575253088</v>
      </c>
      <c r="D18" s="38">
        <v>2808.220225600332</v>
      </c>
      <c r="E18" s="301">
        <v>4.689965806027988</v>
      </c>
      <c r="F18" s="38">
        <v>5460</v>
      </c>
      <c r="G18" s="302">
        <v>7.763157894736835</v>
      </c>
      <c r="H18" s="78"/>
      <c r="I18" s="305">
        <v>3113.008175433028</v>
      </c>
      <c r="J18" s="304">
        <v>1.612149034718457</v>
      </c>
    </row>
    <row r="19" spans="1:10" ht="12.75" customHeight="1">
      <c r="A19" s="299" t="s">
        <v>78</v>
      </c>
      <c r="B19" s="42">
        <v>2249.8764761394436</v>
      </c>
      <c r="C19" s="300">
        <v>3.335610324101204</v>
      </c>
      <c r="D19" s="38">
        <v>2924.283104677439</v>
      </c>
      <c r="E19" s="301">
        <v>4.289322840855783</v>
      </c>
      <c r="F19" s="38" t="s">
        <v>141</v>
      </c>
      <c r="G19" s="302" t="s">
        <v>141</v>
      </c>
      <c r="H19" s="78"/>
      <c r="I19" s="305">
        <v>3223.9184550461155</v>
      </c>
      <c r="J19" s="304">
        <v>4.009680156415041</v>
      </c>
    </row>
    <row r="20" spans="1:10" ht="12.75" customHeight="1">
      <c r="A20" s="299" t="s">
        <v>79</v>
      </c>
      <c r="B20" s="42">
        <v>2265.361376985818</v>
      </c>
      <c r="C20" s="300">
        <v>3.3953515764693942</v>
      </c>
      <c r="D20" s="38">
        <v>3159.0637160269293</v>
      </c>
      <c r="E20" s="301">
        <v>4.2497759143288105</v>
      </c>
      <c r="F20" s="38" t="s">
        <v>141</v>
      </c>
      <c r="G20" s="302" t="s">
        <v>141</v>
      </c>
      <c r="H20" s="78"/>
      <c r="I20" s="305">
        <v>3770.62786251741</v>
      </c>
      <c r="J20" s="304">
        <v>3.2588128342681393</v>
      </c>
    </row>
    <row r="21" spans="1:10" ht="12.75" customHeight="1">
      <c r="A21" s="299" t="s">
        <v>80</v>
      </c>
      <c r="B21" s="42">
        <v>2410.9522366736996</v>
      </c>
      <c r="C21" s="300">
        <v>3.3803886783815553</v>
      </c>
      <c r="D21" s="38">
        <v>3110.618739716964</v>
      </c>
      <c r="E21" s="301">
        <v>3.8782620253153537</v>
      </c>
      <c r="F21" s="38" t="s">
        <v>141</v>
      </c>
      <c r="G21" s="302" t="s">
        <v>141</v>
      </c>
      <c r="H21" s="78"/>
      <c r="I21" s="305">
        <v>3654.104690948878</v>
      </c>
      <c r="J21" s="304">
        <v>2.0854482363607256</v>
      </c>
    </row>
    <row r="22" spans="1:10" ht="12.75" customHeight="1">
      <c r="A22" s="299" t="s">
        <v>81</v>
      </c>
      <c r="B22" s="42">
        <v>2336.5918618211617</v>
      </c>
      <c r="C22" s="300">
        <v>3.899666361189142</v>
      </c>
      <c r="D22" s="38">
        <v>2845.5787199971846</v>
      </c>
      <c r="E22" s="301">
        <v>3.900281383981944</v>
      </c>
      <c r="F22" s="38" t="s">
        <v>141</v>
      </c>
      <c r="G22" s="302" t="s">
        <v>141</v>
      </c>
      <c r="H22" s="78"/>
      <c r="I22" s="305">
        <v>2793.102996133604</v>
      </c>
      <c r="J22" s="304">
        <v>6.289716436336594</v>
      </c>
    </row>
    <row r="23" spans="1:10" ht="12.75" customHeight="1">
      <c r="A23" s="306" t="s">
        <v>82</v>
      </c>
      <c r="B23" s="307">
        <v>2137.724386486836</v>
      </c>
      <c r="C23" s="308">
        <v>5.435656944268053</v>
      </c>
      <c r="D23" s="50">
        <v>2553.189279260758</v>
      </c>
      <c r="E23" s="309">
        <v>7.517279795497309</v>
      </c>
      <c r="F23" s="50" t="s">
        <v>141</v>
      </c>
      <c r="G23" s="310" t="s">
        <v>141</v>
      </c>
      <c r="H23" s="78"/>
      <c r="I23" s="311">
        <v>2260.0701233901964</v>
      </c>
      <c r="J23" s="312">
        <v>5.724526557501368</v>
      </c>
    </row>
    <row r="24" spans="1:10" ht="12.75" customHeight="1">
      <c r="A24" s="299" t="s">
        <v>83</v>
      </c>
      <c r="B24" s="42">
        <v>2001.5057981679313</v>
      </c>
      <c r="C24" s="300">
        <v>3.9848234857801756</v>
      </c>
      <c r="D24" s="38">
        <v>2395.403293156956</v>
      </c>
      <c r="E24" s="301">
        <v>5.3233462376338245</v>
      </c>
      <c r="F24" s="38" t="s">
        <v>141</v>
      </c>
      <c r="G24" s="302" t="s">
        <v>141</v>
      </c>
      <c r="H24" s="78"/>
      <c r="I24" s="305">
        <v>2233.679525063128</v>
      </c>
      <c r="J24" s="304">
        <v>5.400890922383279</v>
      </c>
    </row>
    <row r="25" spans="1:10" ht="12.75" customHeight="1">
      <c r="A25" s="299" t="s">
        <v>84</v>
      </c>
      <c r="B25" s="42">
        <v>1970.9006872932116</v>
      </c>
      <c r="C25" s="300">
        <v>2.3099692549543174</v>
      </c>
      <c r="D25" s="38">
        <v>2384.685986772174</v>
      </c>
      <c r="E25" s="301">
        <v>3.126759415817556</v>
      </c>
      <c r="F25" s="38" t="s">
        <v>141</v>
      </c>
      <c r="G25" s="302" t="s">
        <v>141</v>
      </c>
      <c r="H25" s="78"/>
      <c r="I25" s="305">
        <v>2164.6679273348736</v>
      </c>
      <c r="J25" s="304">
        <v>0.24572642853198648</v>
      </c>
    </row>
    <row r="26" spans="1:10" ht="12.75" customHeight="1">
      <c r="A26" s="299" t="s">
        <v>85</v>
      </c>
      <c r="B26" s="42">
        <v>2232.2569231386806</v>
      </c>
      <c r="C26" s="300">
        <v>5.6616456139045725</v>
      </c>
      <c r="D26" s="38">
        <v>2807.883670160477</v>
      </c>
      <c r="E26" s="301">
        <v>6.829978769739613</v>
      </c>
      <c r="F26" s="38" t="s">
        <v>141</v>
      </c>
      <c r="G26" s="302" t="s">
        <v>141</v>
      </c>
      <c r="H26" s="78"/>
      <c r="I26" s="305">
        <v>2755.4723315667175</v>
      </c>
      <c r="J26" s="304">
        <v>1.1546054059210509</v>
      </c>
    </row>
    <row r="27" spans="1:10" ht="12.75" customHeight="1">
      <c r="A27" s="313" t="s">
        <v>86</v>
      </c>
      <c r="B27" s="44">
        <v>2199.6440366335087</v>
      </c>
      <c r="C27" s="314">
        <v>4.69313425693979</v>
      </c>
      <c r="D27" s="68">
        <v>2765.8846151844587</v>
      </c>
      <c r="E27" s="315">
        <v>5.0016963170978315</v>
      </c>
      <c r="F27" s="68" t="s">
        <v>141</v>
      </c>
      <c r="G27" s="316" t="s">
        <v>141</v>
      </c>
      <c r="H27" s="78"/>
      <c r="I27" s="317">
        <v>2664.562538044269</v>
      </c>
      <c r="J27" s="318">
        <v>6.192686350499606</v>
      </c>
    </row>
    <row r="28" spans="1:10" ht="12.75" customHeight="1">
      <c r="A28" s="299" t="s">
        <v>87</v>
      </c>
      <c r="B28" s="42">
        <v>2585.484722656856</v>
      </c>
      <c r="C28" s="300">
        <v>5.138326798181937</v>
      </c>
      <c r="D28" s="38">
        <v>3203.2873170304147</v>
      </c>
      <c r="E28" s="301">
        <v>5.248985511627785</v>
      </c>
      <c r="F28" s="38" t="s">
        <v>141</v>
      </c>
      <c r="G28" s="302" t="s">
        <v>141</v>
      </c>
      <c r="H28" s="78"/>
      <c r="I28" s="305">
        <v>3371.774582077447</v>
      </c>
      <c r="J28" s="304">
        <v>3.6408011566986285</v>
      </c>
    </row>
    <row r="29" spans="1:10" ht="12.75" customHeight="1">
      <c r="A29" s="299" t="s">
        <v>88</v>
      </c>
      <c r="B29" s="42">
        <v>2150.729912048743</v>
      </c>
      <c r="C29" s="300">
        <v>4.769665275025201</v>
      </c>
      <c r="D29" s="38">
        <v>2641.9890583506262</v>
      </c>
      <c r="E29" s="301">
        <v>4.415538553197283</v>
      </c>
      <c r="F29" s="38" t="s">
        <v>141</v>
      </c>
      <c r="G29" s="302" t="s">
        <v>141</v>
      </c>
      <c r="H29" s="78"/>
      <c r="I29" s="305">
        <v>2604.4621339920473</v>
      </c>
      <c r="J29" s="304">
        <v>5.082030697214096</v>
      </c>
    </row>
    <row r="30" spans="1:10" ht="12.75" customHeight="1">
      <c r="A30" s="299" t="s">
        <v>89</v>
      </c>
      <c r="B30" s="42">
        <v>2596.1854377641944</v>
      </c>
      <c r="C30" s="300">
        <v>4.490100618457512</v>
      </c>
      <c r="D30" s="38">
        <v>3272.8899066232666</v>
      </c>
      <c r="E30" s="301">
        <v>3.7180940238817595</v>
      </c>
      <c r="F30" s="38" t="s">
        <v>141</v>
      </c>
      <c r="G30" s="302" t="s">
        <v>141</v>
      </c>
      <c r="H30" s="78"/>
      <c r="I30" s="305">
        <v>3781.4167841964277</v>
      </c>
      <c r="J30" s="304">
        <v>4.44854021167931</v>
      </c>
    </row>
    <row r="31" spans="1:10" ht="12.75" customHeight="1">
      <c r="A31" s="299" t="s">
        <v>90</v>
      </c>
      <c r="B31" s="42">
        <v>2377.827486986965</v>
      </c>
      <c r="C31" s="300">
        <v>6.698202456107258</v>
      </c>
      <c r="D31" s="38">
        <v>2961.0117414411075</v>
      </c>
      <c r="E31" s="301">
        <v>7.50560856810596</v>
      </c>
      <c r="F31" s="38" t="s">
        <v>141</v>
      </c>
      <c r="G31" s="302" t="s">
        <v>141</v>
      </c>
      <c r="H31" s="78"/>
      <c r="I31" s="305">
        <v>2787.4080518782434</v>
      </c>
      <c r="J31" s="304">
        <v>4.584152414846596</v>
      </c>
    </row>
    <row r="32" spans="1:10" ht="12.75" customHeight="1">
      <c r="A32" s="299" t="s">
        <v>91</v>
      </c>
      <c r="B32" s="42">
        <v>2159.5369866685587</v>
      </c>
      <c r="C32" s="300">
        <v>2.8680959094476584</v>
      </c>
      <c r="D32" s="38">
        <v>2700.5397331208924</v>
      </c>
      <c r="E32" s="301">
        <v>4.166468551975121</v>
      </c>
      <c r="F32" s="38" t="s">
        <v>141</v>
      </c>
      <c r="G32" s="302" t="s">
        <v>141</v>
      </c>
      <c r="H32" s="78"/>
      <c r="I32" s="305">
        <v>2609.0352958884177</v>
      </c>
      <c r="J32" s="304">
        <v>4.999862664837684</v>
      </c>
    </row>
    <row r="33" spans="1:10" ht="12.75" customHeight="1">
      <c r="A33" s="306" t="s">
        <v>92</v>
      </c>
      <c r="B33" s="307">
        <v>2359.035540856396</v>
      </c>
      <c r="C33" s="308">
        <v>1.2106780732183078</v>
      </c>
      <c r="D33" s="50">
        <v>3080.8035352071865</v>
      </c>
      <c r="E33" s="309">
        <v>3.0418525559501832</v>
      </c>
      <c r="F33" s="50" t="s">
        <v>141</v>
      </c>
      <c r="G33" s="310" t="s">
        <v>141</v>
      </c>
      <c r="H33" s="78"/>
      <c r="I33" s="311">
        <v>3342.542810482546</v>
      </c>
      <c r="J33" s="312">
        <v>2.825210373784135</v>
      </c>
    </row>
    <row r="34" spans="1:10" ht="12.75" customHeight="1">
      <c r="A34" s="299" t="s">
        <v>93</v>
      </c>
      <c r="B34" s="42">
        <v>2768.154757548405</v>
      </c>
      <c r="C34" s="300">
        <v>3.3765168190719295</v>
      </c>
      <c r="D34" s="38">
        <v>3672.1054107351943</v>
      </c>
      <c r="E34" s="301">
        <v>4.4752837656526525</v>
      </c>
      <c r="F34" s="38" t="s">
        <v>141</v>
      </c>
      <c r="G34" s="302" t="s">
        <v>141</v>
      </c>
      <c r="H34" s="78"/>
      <c r="I34" s="305">
        <v>4517.297885360713</v>
      </c>
      <c r="J34" s="304">
        <v>2.4529081474998193</v>
      </c>
    </row>
    <row r="35" spans="1:10" ht="12.75" customHeight="1">
      <c r="A35" s="299" t="s">
        <v>94</v>
      </c>
      <c r="B35" s="42">
        <v>2616.4870257930515</v>
      </c>
      <c r="C35" s="300">
        <v>4.549140934150323</v>
      </c>
      <c r="D35" s="38">
        <v>3276.1267492048337</v>
      </c>
      <c r="E35" s="301">
        <v>4.183061488008213</v>
      </c>
      <c r="F35" s="38">
        <v>17500</v>
      </c>
      <c r="G35" s="302">
        <v>-18.86879925822902</v>
      </c>
      <c r="H35" s="78"/>
      <c r="I35" s="305">
        <v>3748.7939922260334</v>
      </c>
      <c r="J35" s="304">
        <v>3.0701516865776157</v>
      </c>
    </row>
    <row r="36" spans="1:10" ht="12.75" customHeight="1">
      <c r="A36" s="299" t="s">
        <v>95</v>
      </c>
      <c r="B36" s="42">
        <v>2414.9486153518296</v>
      </c>
      <c r="C36" s="300">
        <v>4.335761407052865</v>
      </c>
      <c r="D36" s="38">
        <v>3081.7953491332332</v>
      </c>
      <c r="E36" s="301">
        <v>3.722980273638479</v>
      </c>
      <c r="F36" s="38" t="s">
        <v>141</v>
      </c>
      <c r="G36" s="302" t="s">
        <v>141</v>
      </c>
      <c r="H36" s="78"/>
      <c r="I36" s="305">
        <v>3239.069460663466</v>
      </c>
      <c r="J36" s="304">
        <v>3.938601796261622</v>
      </c>
    </row>
    <row r="37" spans="1:10" ht="12.75" customHeight="1">
      <c r="A37" s="313" t="s">
        <v>96</v>
      </c>
      <c r="B37" s="44">
        <v>2268.431620299111</v>
      </c>
      <c r="C37" s="314">
        <v>4.617475982694126</v>
      </c>
      <c r="D37" s="68">
        <v>2751.467258949569</v>
      </c>
      <c r="E37" s="315">
        <v>3.6416864923835273</v>
      </c>
      <c r="F37" s="68" t="s">
        <v>141</v>
      </c>
      <c r="G37" s="316" t="s">
        <v>141</v>
      </c>
      <c r="H37" s="78"/>
      <c r="I37" s="317">
        <v>2642.308819705458</v>
      </c>
      <c r="J37" s="318">
        <v>5.136656202737943</v>
      </c>
    </row>
    <row r="38" spans="1:10" ht="12.75" customHeight="1">
      <c r="A38" s="299" t="s">
        <v>97</v>
      </c>
      <c r="B38" s="42">
        <v>2244.953910733363</v>
      </c>
      <c r="C38" s="300">
        <v>5.685702136760507</v>
      </c>
      <c r="D38" s="38">
        <v>2786.7504013426737</v>
      </c>
      <c r="E38" s="301">
        <v>7.770890976015807</v>
      </c>
      <c r="F38" s="38" t="s">
        <v>141</v>
      </c>
      <c r="G38" s="302" t="s">
        <v>141</v>
      </c>
      <c r="H38" s="78"/>
      <c r="I38" s="305">
        <v>2607.8980458615783</v>
      </c>
      <c r="J38" s="304">
        <v>7.164816925703765</v>
      </c>
    </row>
    <row r="39" spans="1:10" ht="12.75" customHeight="1">
      <c r="A39" s="299" t="s">
        <v>98</v>
      </c>
      <c r="B39" s="42">
        <v>2263.9168440913263</v>
      </c>
      <c r="C39" s="300">
        <v>1.809054342484895</v>
      </c>
      <c r="D39" s="38">
        <v>2694.1531343832344</v>
      </c>
      <c r="E39" s="301">
        <v>3.2291451509433875</v>
      </c>
      <c r="F39" s="38" t="s">
        <v>141</v>
      </c>
      <c r="G39" s="302" t="s">
        <v>141</v>
      </c>
      <c r="H39" s="78"/>
      <c r="I39" s="305">
        <v>2590.9406181361783</v>
      </c>
      <c r="J39" s="304">
        <v>5.828031470026763</v>
      </c>
    </row>
    <row r="40" spans="1:10" ht="12.75" customHeight="1">
      <c r="A40" s="299" t="s">
        <v>99</v>
      </c>
      <c r="B40" s="42">
        <v>2637.319710334506</v>
      </c>
      <c r="C40" s="300">
        <v>3.9957717447328696</v>
      </c>
      <c r="D40" s="38">
        <v>3275.7090762983753</v>
      </c>
      <c r="E40" s="301">
        <v>4.278495555901901</v>
      </c>
      <c r="F40" s="38" t="s">
        <v>141</v>
      </c>
      <c r="G40" s="302" t="s">
        <v>141</v>
      </c>
      <c r="H40" s="78"/>
      <c r="I40" s="305">
        <v>3411.2419648579535</v>
      </c>
      <c r="J40" s="304">
        <v>4.47614992340998</v>
      </c>
    </row>
    <row r="41" spans="1:10" ht="12.75" customHeight="1">
      <c r="A41" s="299" t="s">
        <v>100</v>
      </c>
      <c r="B41" s="42">
        <v>2550.8509916551707</v>
      </c>
      <c r="C41" s="300">
        <v>3.7987631351975444</v>
      </c>
      <c r="D41" s="38">
        <v>3260.281460252589</v>
      </c>
      <c r="E41" s="301">
        <v>4.32088052095981</v>
      </c>
      <c r="F41" s="38" t="s">
        <v>141</v>
      </c>
      <c r="G41" s="302" t="s">
        <v>141</v>
      </c>
      <c r="H41" s="78"/>
      <c r="I41" s="305">
        <v>3895.9497161005766</v>
      </c>
      <c r="J41" s="304">
        <v>3.1608755379697615</v>
      </c>
    </row>
    <row r="42" spans="1:10" ht="12.75" customHeight="1">
      <c r="A42" s="299" t="s">
        <v>101</v>
      </c>
      <c r="B42" s="42">
        <v>2477.5004524317224</v>
      </c>
      <c r="C42" s="300">
        <v>3.8191370656834454</v>
      </c>
      <c r="D42" s="38">
        <v>2874.0412450365056</v>
      </c>
      <c r="E42" s="301">
        <v>2.211948971413734</v>
      </c>
      <c r="F42" s="38" t="s">
        <v>141</v>
      </c>
      <c r="G42" s="302" t="s">
        <v>141</v>
      </c>
      <c r="H42" s="78"/>
      <c r="I42" s="305">
        <v>2918.5821957828607</v>
      </c>
      <c r="J42" s="304">
        <v>2.7074918132702113</v>
      </c>
    </row>
    <row r="43" spans="1:10" ht="12.75" customHeight="1">
      <c r="A43" s="306" t="s">
        <v>102</v>
      </c>
      <c r="B43" s="307">
        <v>2593.606435360128</v>
      </c>
      <c r="C43" s="308">
        <v>4.7886024959157885</v>
      </c>
      <c r="D43" s="50">
        <v>3117.196441281139</v>
      </c>
      <c r="E43" s="309">
        <v>3.17587609234578</v>
      </c>
      <c r="F43" s="50" t="s">
        <v>141</v>
      </c>
      <c r="G43" s="310" t="s">
        <v>141</v>
      </c>
      <c r="H43" s="78"/>
      <c r="I43" s="311">
        <v>3174.4913629105577</v>
      </c>
      <c r="J43" s="312">
        <v>4.327323169350861</v>
      </c>
    </row>
    <row r="44" spans="1:10" ht="12.75" customHeight="1">
      <c r="A44" s="299" t="s">
        <v>103</v>
      </c>
      <c r="B44" s="42">
        <v>2681.8103078347676</v>
      </c>
      <c r="C44" s="300">
        <v>5.996464145374471</v>
      </c>
      <c r="D44" s="38">
        <v>3280.4523777836926</v>
      </c>
      <c r="E44" s="301">
        <v>6.2439452345861195</v>
      </c>
      <c r="F44" s="38" t="s">
        <v>141</v>
      </c>
      <c r="G44" s="302" t="s">
        <v>141</v>
      </c>
      <c r="H44" s="78"/>
      <c r="I44" s="305">
        <v>3490.9571213991644</v>
      </c>
      <c r="J44" s="304">
        <v>6.382919143717491</v>
      </c>
    </row>
    <row r="45" spans="1:10" ht="12.75" customHeight="1">
      <c r="A45" s="299" t="s">
        <v>104</v>
      </c>
      <c r="B45" s="42">
        <v>2245.805455443818</v>
      </c>
      <c r="C45" s="300">
        <v>3.1254708868417587</v>
      </c>
      <c r="D45" s="38">
        <v>2736.527890175537</v>
      </c>
      <c r="E45" s="301">
        <v>3.483373596534104</v>
      </c>
      <c r="F45" s="38" t="s">
        <v>141</v>
      </c>
      <c r="G45" s="302" t="s">
        <v>141</v>
      </c>
      <c r="H45" s="78"/>
      <c r="I45" s="305">
        <v>2689.0237929060113</v>
      </c>
      <c r="J45" s="304">
        <v>5.28324380781402</v>
      </c>
    </row>
    <row r="46" spans="1:10" ht="12.75" customHeight="1">
      <c r="A46" s="299" t="s">
        <v>105</v>
      </c>
      <c r="B46" s="42">
        <v>2164.930290832511</v>
      </c>
      <c r="C46" s="300">
        <v>6.236797895073718</v>
      </c>
      <c r="D46" s="38">
        <v>2689.8071325628057</v>
      </c>
      <c r="E46" s="301">
        <v>7.366982699358561</v>
      </c>
      <c r="F46" s="38" t="s">
        <v>141</v>
      </c>
      <c r="G46" s="302" t="s">
        <v>141</v>
      </c>
      <c r="H46" s="78"/>
      <c r="I46" s="305">
        <v>2691.78599066846</v>
      </c>
      <c r="J46" s="304">
        <v>7.938665034877571</v>
      </c>
    </row>
    <row r="47" spans="1:10" ht="12.75" customHeight="1">
      <c r="A47" s="313" t="s">
        <v>106</v>
      </c>
      <c r="B47" s="44">
        <v>2536.9863807102615</v>
      </c>
      <c r="C47" s="314">
        <v>5.486151461224731</v>
      </c>
      <c r="D47" s="68">
        <v>3262.071739473949</v>
      </c>
      <c r="E47" s="315">
        <v>6.019828302621301</v>
      </c>
      <c r="F47" s="68" t="s">
        <v>141</v>
      </c>
      <c r="G47" s="316" t="s">
        <v>141</v>
      </c>
      <c r="H47" s="78"/>
      <c r="I47" s="317">
        <v>3895.5050087208433</v>
      </c>
      <c r="J47" s="318">
        <v>3.915649594739895</v>
      </c>
    </row>
    <row r="48" spans="1:10" ht="12.75" customHeight="1">
      <c r="A48" s="306" t="s">
        <v>107</v>
      </c>
      <c r="B48" s="307">
        <v>2356.5827511669436</v>
      </c>
      <c r="C48" s="308">
        <v>2.1102128296691847</v>
      </c>
      <c r="D48" s="50">
        <v>2962.8376315789474</v>
      </c>
      <c r="E48" s="309">
        <v>4.435480039640193</v>
      </c>
      <c r="F48" s="50" t="s">
        <v>141</v>
      </c>
      <c r="G48" s="310" t="s">
        <v>141</v>
      </c>
      <c r="H48" s="78"/>
      <c r="I48" s="311">
        <v>3010.2574720502203</v>
      </c>
      <c r="J48" s="312">
        <v>4.862241741415688</v>
      </c>
    </row>
    <row r="49" spans="1:10" ht="12.75" customHeight="1">
      <c r="A49" s="299" t="s">
        <v>108</v>
      </c>
      <c r="B49" s="42">
        <v>2390.174266049374</v>
      </c>
      <c r="C49" s="300">
        <v>5.328384899389575</v>
      </c>
      <c r="D49" s="38">
        <v>2987.0557536626366</v>
      </c>
      <c r="E49" s="301">
        <v>3.824282575904335</v>
      </c>
      <c r="F49" s="38" t="s">
        <v>141</v>
      </c>
      <c r="G49" s="302" t="s">
        <v>141</v>
      </c>
      <c r="H49" s="78"/>
      <c r="I49" s="305">
        <v>3149.378031839586</v>
      </c>
      <c r="J49" s="304">
        <v>2.3228877943376602</v>
      </c>
    </row>
    <row r="50" spans="1:10" ht="12.75" customHeight="1">
      <c r="A50" s="299" t="s">
        <v>109</v>
      </c>
      <c r="B50" s="42">
        <v>2319.729900055749</v>
      </c>
      <c r="C50" s="300">
        <v>6.408202933364757</v>
      </c>
      <c r="D50" s="38">
        <v>2960.1787869643936</v>
      </c>
      <c r="E50" s="301">
        <v>7.094861540303929</v>
      </c>
      <c r="F50" s="38">
        <v>0</v>
      </c>
      <c r="G50" s="302">
        <v>-100</v>
      </c>
      <c r="H50" s="78"/>
      <c r="I50" s="305">
        <v>3028.690774264802</v>
      </c>
      <c r="J50" s="304">
        <v>6.025323712652947</v>
      </c>
    </row>
    <row r="51" spans="1:10" ht="12.75" customHeight="1">
      <c r="A51" s="299" t="s">
        <v>110</v>
      </c>
      <c r="B51" s="42">
        <v>2002.665102033419</v>
      </c>
      <c r="C51" s="300">
        <v>1.0001156476641222</v>
      </c>
      <c r="D51" s="38">
        <v>2440.0415854334724</v>
      </c>
      <c r="E51" s="301">
        <v>0.7307074424612812</v>
      </c>
      <c r="F51" s="38" t="s">
        <v>141</v>
      </c>
      <c r="G51" s="302" t="s">
        <v>141</v>
      </c>
      <c r="H51" s="78"/>
      <c r="I51" s="305">
        <v>2466.662385293483</v>
      </c>
      <c r="J51" s="304">
        <v>4.706615110148996</v>
      </c>
    </row>
    <row r="52" spans="1:10" ht="12.75" customHeight="1">
      <c r="A52" s="313" t="s">
        <v>111</v>
      </c>
      <c r="B52" s="44">
        <v>2197.928064193606</v>
      </c>
      <c r="C52" s="314">
        <v>8.557026532051266</v>
      </c>
      <c r="D52" s="68">
        <v>2657.897484957129</v>
      </c>
      <c r="E52" s="315">
        <v>8.633833659975041</v>
      </c>
      <c r="F52" s="68" t="s">
        <v>141</v>
      </c>
      <c r="G52" s="316" t="s">
        <v>141</v>
      </c>
      <c r="H52" s="78"/>
      <c r="I52" s="317">
        <v>2506.936359716863</v>
      </c>
      <c r="J52" s="318">
        <v>4.194165873707143</v>
      </c>
    </row>
    <row r="53" spans="1:10" ht="12.75" customHeight="1">
      <c r="A53" s="299" t="s">
        <v>112</v>
      </c>
      <c r="B53" s="42">
        <v>2101.9680718528175</v>
      </c>
      <c r="C53" s="300">
        <v>4.069331593547346</v>
      </c>
      <c r="D53" s="38">
        <v>2535.6754920735316</v>
      </c>
      <c r="E53" s="301">
        <v>2.86573434214333</v>
      </c>
      <c r="F53" s="38" t="s">
        <v>141</v>
      </c>
      <c r="G53" s="302" t="s">
        <v>141</v>
      </c>
      <c r="H53" s="78"/>
      <c r="I53" s="305">
        <v>2366.0256128250535</v>
      </c>
      <c r="J53" s="304">
        <v>6.15379827623469</v>
      </c>
    </row>
    <row r="54" spans="1:10" ht="12.75" customHeight="1" thickBot="1">
      <c r="A54" s="299" t="s">
        <v>113</v>
      </c>
      <c r="B54" s="42">
        <v>1706.1026924300213</v>
      </c>
      <c r="C54" s="300">
        <v>6.603129767183955</v>
      </c>
      <c r="D54" s="38">
        <v>2233.269361125233</v>
      </c>
      <c r="E54" s="301">
        <v>7.456393593187445</v>
      </c>
      <c r="F54" s="38" t="s">
        <v>141</v>
      </c>
      <c r="G54" s="302" t="s">
        <v>141</v>
      </c>
      <c r="H54" s="78"/>
      <c r="I54" s="305">
        <v>2180.3982760206563</v>
      </c>
      <c r="J54" s="304">
        <v>10.519679024998391</v>
      </c>
    </row>
    <row r="55" spans="1:10" ht="12.75" customHeight="1" thickBot="1">
      <c r="A55" s="319"/>
      <c r="B55" s="320"/>
      <c r="C55" s="321"/>
      <c r="D55" s="320"/>
      <c r="E55" s="321"/>
      <c r="F55" s="320"/>
      <c r="G55" s="321"/>
      <c r="H55" s="78"/>
      <c r="I55" s="320"/>
      <c r="J55" s="321"/>
    </row>
    <row r="56" spans="1:10" ht="12.75">
      <c r="A56" s="322" t="s">
        <v>114</v>
      </c>
      <c r="B56" s="343">
        <f>LARGE(B8:B54,1)</f>
        <v>2768.154757548405</v>
      </c>
      <c r="C56" s="361" t="str">
        <f>INDEX(A8:A54,MATCH(B56,$B$8:$B$54,0))</f>
        <v>大阪府</v>
      </c>
      <c r="D56" s="366">
        <f>LARGE(D8:D54,1)</f>
        <v>3672.1054107351943</v>
      </c>
      <c r="E56" s="323" t="str">
        <f>INDEX(A8:A54,MATCH(D56,$D$8:$D$54,0))</f>
        <v>大阪府</v>
      </c>
      <c r="F56" s="372" t="s">
        <v>135</v>
      </c>
      <c r="G56" s="324" t="s">
        <v>135</v>
      </c>
      <c r="I56" s="343">
        <f>LARGE(I8:I54,1)</f>
        <v>4517.297885360713</v>
      </c>
      <c r="J56" s="324" t="str">
        <f>INDEX(A8:A54,MATCH(I56,$I$8:$I$54,0))</f>
        <v>大阪府</v>
      </c>
    </row>
    <row r="57" spans="1:10" ht="12.75">
      <c r="A57" s="325" t="s">
        <v>115</v>
      </c>
      <c r="B57" s="327">
        <f>LARGE(B8:B54,2)</f>
        <v>2681.8103078347676</v>
      </c>
      <c r="C57" s="362" t="str">
        <f>INDEX(A8:A54,MATCH(B57,$B$8:$B$54,0))</f>
        <v>香川県</v>
      </c>
      <c r="D57" s="367">
        <f>LARGE(D8:D54,2)</f>
        <v>3280.4523777836926</v>
      </c>
      <c r="E57" s="326" t="str">
        <f>INDEX(A8:A54,MATCH(D57,$D$8:$D$54,0))</f>
        <v>香川県</v>
      </c>
      <c r="F57" s="373" t="s">
        <v>136</v>
      </c>
      <c r="G57" s="328" t="s">
        <v>136</v>
      </c>
      <c r="I57" s="327">
        <f>LARGE(I8:I54,2)</f>
        <v>3895.9497161005766</v>
      </c>
      <c r="J57" s="328" t="str">
        <f>INDEX(A8:A54,MATCH(I57,$I$8:$I$54,0))</f>
        <v>広島県</v>
      </c>
    </row>
    <row r="58" spans="1:10" ht="12.75">
      <c r="A58" s="325" t="s">
        <v>116</v>
      </c>
      <c r="B58" s="344">
        <f>LARGE(B8:B54,3)</f>
        <v>2637.319710334506</v>
      </c>
      <c r="C58" s="362" t="str">
        <f>INDEX(A8:A54,MATCH(B58,$B$8:$B$54,0))</f>
        <v>岡山県</v>
      </c>
      <c r="D58" s="368">
        <f>LARGE(D8:D54,3)</f>
        <v>3276.1267492048337</v>
      </c>
      <c r="E58" s="326" t="str">
        <f>INDEX(A8:A54,MATCH(D58,$D$8:$D$54,0))</f>
        <v>兵庫県</v>
      </c>
      <c r="F58" s="374" t="s">
        <v>136</v>
      </c>
      <c r="G58" s="328" t="s">
        <v>136</v>
      </c>
      <c r="I58" s="344">
        <f>LARGE(I8:I54,3)</f>
        <v>3895.5050087208433</v>
      </c>
      <c r="J58" s="328" t="str">
        <f>INDEX(A8:A54,MATCH(I58,$I$8:$I$54,0))</f>
        <v>福岡県</v>
      </c>
    </row>
    <row r="59" spans="1:10" ht="12.75">
      <c r="A59" s="329" t="s">
        <v>117</v>
      </c>
      <c r="B59" s="345">
        <f>SMALL(B8:B54,3)</f>
        <v>1970.9006872932116</v>
      </c>
      <c r="C59" s="363" t="str">
        <f>INDEX(A8:A54,MATCH(B59,$B$8:$B$54,0))</f>
        <v>福井県</v>
      </c>
      <c r="D59" s="369">
        <f>SMALL(D8:D54,3)</f>
        <v>2384.685986772174</v>
      </c>
      <c r="E59" s="331" t="str">
        <f>INDEX(A8:A54,MATCH(D59,$D$8:$D$54,0))</f>
        <v>福井県</v>
      </c>
      <c r="F59" s="375" t="s">
        <v>136</v>
      </c>
      <c r="G59" s="332" t="s">
        <v>136</v>
      </c>
      <c r="I59" s="345">
        <f>SMALL(I8:I54,3)</f>
        <v>2180.3982760206563</v>
      </c>
      <c r="J59" s="332" t="str">
        <f>INDEX(A8:A54,MATCH(I59,$I$8:$I$54,0))</f>
        <v>沖縄県</v>
      </c>
    </row>
    <row r="60" spans="1:10" ht="12.75">
      <c r="A60" s="325" t="s">
        <v>118</v>
      </c>
      <c r="B60" s="344">
        <f>SMALL(B8:B54,2)</f>
        <v>1852.5515089291957</v>
      </c>
      <c r="C60" s="362" t="str">
        <f>INDEX(A8:A54,MATCH(B60,$B$8:$B$54,0))</f>
        <v>青森県</v>
      </c>
      <c r="D60" s="368">
        <f>SMALL(D8:D54,2)</f>
        <v>2233.269361125233</v>
      </c>
      <c r="E60" s="326" t="str">
        <f>INDEX(A8:A54,MATCH(D60,$D$8:$D$54,0))</f>
        <v>沖縄県</v>
      </c>
      <c r="F60" s="374" t="s">
        <v>136</v>
      </c>
      <c r="G60" s="328" t="s">
        <v>136</v>
      </c>
      <c r="I60" s="344">
        <f>SMALL(I8:I54,2)</f>
        <v>2164.6679273348736</v>
      </c>
      <c r="J60" s="328" t="str">
        <f>INDEX(A8:A54,MATCH(I60,$I$8:$I$54,0))</f>
        <v>福井県</v>
      </c>
    </row>
    <row r="61" spans="1:10" ht="12.75">
      <c r="A61" s="346" t="s">
        <v>119</v>
      </c>
      <c r="B61" s="347">
        <f>SMALL(B8:B54,1)</f>
        <v>1706.1026924300213</v>
      </c>
      <c r="C61" s="364" t="str">
        <f>INDEX(A8:A54,MATCH(B61,$B$8:$B$54,0))</f>
        <v>沖縄県</v>
      </c>
      <c r="D61" s="370">
        <f>SMALL(D8:D54,1)</f>
        <v>2177.679249771693</v>
      </c>
      <c r="E61" s="335" t="str">
        <f>INDEX(A8:A54,MATCH(D61,$D$8:$D$54,0))</f>
        <v>青森県</v>
      </c>
      <c r="F61" s="376" t="s">
        <v>136</v>
      </c>
      <c r="G61" s="336" t="s">
        <v>136</v>
      </c>
      <c r="I61" s="347">
        <f>SMALL(I8:I54,1)</f>
        <v>1844.084799485507</v>
      </c>
      <c r="J61" s="336" t="str">
        <f>INDEX(A8:A54,MATCH(I61,$I$8:$I$54,0))</f>
        <v>青森県</v>
      </c>
    </row>
    <row r="62" spans="1:10" ht="13.5" thickBot="1">
      <c r="A62" s="337" t="s">
        <v>120</v>
      </c>
      <c r="B62" s="338">
        <f>IF(B61=0,0,B56/B61)</f>
        <v>1.622501839913101</v>
      </c>
      <c r="C62" s="365"/>
      <c r="D62" s="371">
        <f>IF(D61=0,0,D56/D61)</f>
        <v>1.686247141823194</v>
      </c>
      <c r="E62" s="339"/>
      <c r="F62" s="377" t="s">
        <v>136</v>
      </c>
      <c r="G62" s="378" t="s">
        <v>136</v>
      </c>
      <c r="H62" s="340"/>
      <c r="I62" s="338">
        <f>IF(I61=0,0,I56/I61)</f>
        <v>2.449615053831051</v>
      </c>
      <c r="J62" s="341"/>
    </row>
    <row r="63" spans="1:10" ht="12.75">
      <c r="A63" s="342"/>
      <c r="B63" s="78"/>
      <c r="C63" s="78"/>
      <c r="D63" s="78"/>
      <c r="E63" s="78"/>
      <c r="F63" s="78"/>
      <c r="G63" s="78"/>
      <c r="H63" s="78"/>
      <c r="I63" s="78"/>
      <c r="J63" s="78"/>
    </row>
    <row r="64" ht="12.75">
      <c r="A64" s="342"/>
    </row>
    <row r="73" ht="12.75">
      <c r="E73" s="348"/>
    </row>
  </sheetData>
  <sheetProtection/>
  <mergeCells count="1">
    <mergeCell ref="A1:J1"/>
  </mergeCells>
  <printOptions/>
  <pageMargins left="0.7874015748031497" right="0.5905511811023623" top="0.7874015748031497" bottom="0.5905511811023623" header="0.5118110236220472" footer="0.5118110236220472"/>
  <pageSetup fitToHeight="1" fitToWidth="1" horizontalDpi="600" verticalDpi="6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3"/>
  <sheetViews>
    <sheetView zoomScalePageLayoutView="0" workbookViewId="0" topLeftCell="A1">
      <selection activeCell="A1" sqref="A1:J1"/>
    </sheetView>
  </sheetViews>
  <sheetFormatPr defaultColWidth="10.375" defaultRowHeight="12.75"/>
  <cols>
    <col min="1" max="1" width="10.375" style="1" customWidth="1"/>
    <col min="2" max="2" width="12.125" style="1" customWidth="1"/>
    <col min="3" max="3" width="10.625" style="1" customWidth="1"/>
    <col min="4" max="4" width="12.125" style="1" customWidth="1"/>
    <col min="5" max="5" width="10.625" style="1" customWidth="1"/>
    <col min="6" max="6" width="12.125" style="1" customWidth="1"/>
    <col min="7" max="7" width="10.625" style="1" customWidth="1"/>
    <col min="8" max="8" width="0.5" style="1" customWidth="1"/>
    <col min="9" max="9" width="12.125" style="1" customWidth="1"/>
    <col min="10" max="10" width="10.625" style="1" customWidth="1"/>
    <col min="11" max="16384" width="10.375" style="1" customWidth="1"/>
  </cols>
  <sheetData>
    <row r="1" spans="1:10" ht="15.75">
      <c r="A1" s="381" t="s">
        <v>137</v>
      </c>
      <c r="B1" s="381"/>
      <c r="C1" s="381"/>
      <c r="D1" s="381"/>
      <c r="E1" s="381"/>
      <c r="F1" s="381"/>
      <c r="G1" s="381"/>
      <c r="H1" s="381"/>
      <c r="I1" s="381"/>
      <c r="J1" s="381"/>
    </row>
    <row r="2" spans="1:10" ht="15.75">
      <c r="A2" s="283"/>
      <c r="B2" s="283"/>
      <c r="C2" s="283"/>
      <c r="D2" s="283"/>
      <c r="E2" s="283"/>
      <c r="F2" s="283"/>
      <c r="G2" s="283"/>
      <c r="H2" s="283"/>
      <c r="I2" s="283"/>
      <c r="J2" s="283"/>
    </row>
    <row r="3" spans="1:10" ht="12.75">
      <c r="A3" s="284" t="s">
        <v>133</v>
      </c>
      <c r="B3" s="284"/>
      <c r="C3" s="284"/>
      <c r="D3" s="284"/>
      <c r="E3" s="284"/>
      <c r="F3" s="284"/>
      <c r="G3" s="284"/>
      <c r="H3" s="284"/>
      <c r="I3" s="284"/>
      <c r="J3" s="284"/>
    </row>
    <row r="4" spans="1:10" ht="13.5" thickBot="1">
      <c r="A4" s="284"/>
      <c r="B4" s="284"/>
      <c r="C4" s="284"/>
      <c r="D4" s="284"/>
      <c r="E4" s="284"/>
      <c r="F4" s="284"/>
      <c r="G4" s="284"/>
      <c r="H4" s="284"/>
      <c r="I4" s="284"/>
      <c r="J4" s="285" t="s">
        <v>62</v>
      </c>
    </row>
    <row r="5" spans="1:10" ht="18.75" customHeight="1">
      <c r="A5" s="286"/>
      <c r="B5" s="15" t="s">
        <v>63</v>
      </c>
      <c r="C5" s="11"/>
      <c r="D5" s="12" t="s">
        <v>3</v>
      </c>
      <c r="E5" s="11"/>
      <c r="F5" s="12" t="s">
        <v>4</v>
      </c>
      <c r="G5" s="13"/>
      <c r="H5" s="287"/>
      <c r="I5" s="15" t="s">
        <v>65</v>
      </c>
      <c r="J5" s="13"/>
    </row>
    <row r="6" spans="1:10" ht="19.5" thickBot="1">
      <c r="A6" s="288"/>
      <c r="B6" s="289"/>
      <c r="C6" s="19" t="s">
        <v>6</v>
      </c>
      <c r="D6" s="163"/>
      <c r="E6" s="19" t="s">
        <v>6</v>
      </c>
      <c r="F6" s="163"/>
      <c r="G6" s="22" t="s">
        <v>6</v>
      </c>
      <c r="H6" s="290"/>
      <c r="I6" s="165"/>
      <c r="J6" s="22" t="s">
        <v>6</v>
      </c>
    </row>
    <row r="7" spans="1:10" ht="18.75" customHeight="1">
      <c r="A7" s="291" t="s">
        <v>66</v>
      </c>
      <c r="B7" s="292">
        <v>5776.290276893578</v>
      </c>
      <c r="C7" s="293">
        <v>6.3082715137826595</v>
      </c>
      <c r="D7" s="295">
        <v>7850.8730557062045</v>
      </c>
      <c r="E7" s="296">
        <v>5.625614425895144</v>
      </c>
      <c r="F7" s="295">
        <v>-245.55555555555554</v>
      </c>
      <c r="G7" s="297">
        <v>-1.5988666261890305</v>
      </c>
      <c r="H7" s="78"/>
      <c r="I7" s="292">
        <v>11680.538878374646</v>
      </c>
      <c r="J7" s="298">
        <v>2.4496391698286826</v>
      </c>
    </row>
    <row r="8" spans="1:10" ht="12.75" customHeight="1">
      <c r="A8" s="299" t="s">
        <v>67</v>
      </c>
      <c r="B8" s="42">
        <v>6516.272568185573</v>
      </c>
      <c r="C8" s="300">
        <v>6.971020043854168</v>
      </c>
      <c r="D8" s="38">
        <v>8293.705595974649</v>
      </c>
      <c r="E8" s="301">
        <v>6.196783965029211</v>
      </c>
      <c r="F8" s="38">
        <v>18160</v>
      </c>
      <c r="G8" s="302">
        <v>216.10095735422107</v>
      </c>
      <c r="H8" s="78"/>
      <c r="I8" s="303">
        <v>12589.548470206408</v>
      </c>
      <c r="J8" s="304">
        <v>2.081369255597754</v>
      </c>
    </row>
    <row r="9" spans="1:10" ht="12.75" customHeight="1">
      <c r="A9" s="299" t="s">
        <v>68</v>
      </c>
      <c r="B9" s="42">
        <v>6486.96098237712</v>
      </c>
      <c r="C9" s="300">
        <v>4.448868302741902</v>
      </c>
      <c r="D9" s="38">
        <v>8425.830768876576</v>
      </c>
      <c r="E9" s="301">
        <v>3.4213193835314595</v>
      </c>
      <c r="F9" s="38" t="s">
        <v>141</v>
      </c>
      <c r="G9" s="302" t="s">
        <v>141</v>
      </c>
      <c r="H9" s="78"/>
      <c r="I9" s="305">
        <v>12727.426569892967</v>
      </c>
      <c r="J9" s="304">
        <v>3.9847853757770864</v>
      </c>
    </row>
    <row r="10" spans="1:10" ht="12.75" customHeight="1">
      <c r="A10" s="299" t="s">
        <v>69</v>
      </c>
      <c r="B10" s="42">
        <v>6766.949848861871</v>
      </c>
      <c r="C10" s="300">
        <v>7.739574524721629</v>
      </c>
      <c r="D10" s="38">
        <v>8478.85757551606</v>
      </c>
      <c r="E10" s="301">
        <v>6.589185874110741</v>
      </c>
      <c r="F10" s="38">
        <v>4470</v>
      </c>
      <c r="G10" s="302">
        <v>-41.49214659685864</v>
      </c>
      <c r="H10" s="78"/>
      <c r="I10" s="305">
        <v>12182.57077561257</v>
      </c>
      <c r="J10" s="304">
        <v>2.8267487023430005</v>
      </c>
    </row>
    <row r="11" spans="1:10" ht="12.75" customHeight="1">
      <c r="A11" s="299" t="s">
        <v>70</v>
      </c>
      <c r="B11" s="42">
        <v>6382.290260690829</v>
      </c>
      <c r="C11" s="300">
        <v>5.508401922026909</v>
      </c>
      <c r="D11" s="38">
        <v>8329.960557011953</v>
      </c>
      <c r="E11" s="301">
        <v>3.6288249747131833</v>
      </c>
      <c r="F11" s="38" t="s">
        <v>141</v>
      </c>
      <c r="G11" s="302" t="s">
        <v>141</v>
      </c>
      <c r="H11" s="78"/>
      <c r="I11" s="305">
        <v>12097.475484586008</v>
      </c>
      <c r="J11" s="304">
        <v>-0.15157209057673962</v>
      </c>
    </row>
    <row r="12" spans="1:10" ht="12.75" customHeight="1">
      <c r="A12" s="299" t="s">
        <v>71</v>
      </c>
      <c r="B12" s="42">
        <v>7305.272308912986</v>
      </c>
      <c r="C12" s="300">
        <v>6.212680438718782</v>
      </c>
      <c r="D12" s="38">
        <v>8815.16112129945</v>
      </c>
      <c r="E12" s="301">
        <v>5.636012230503782</v>
      </c>
      <c r="F12" s="38" t="s">
        <v>141</v>
      </c>
      <c r="G12" s="302" t="s">
        <v>141</v>
      </c>
      <c r="H12" s="78"/>
      <c r="I12" s="305">
        <v>13145.184931932616</v>
      </c>
      <c r="J12" s="304">
        <v>3.116064932290427</v>
      </c>
    </row>
    <row r="13" spans="1:10" ht="12.75" customHeight="1">
      <c r="A13" s="306" t="s">
        <v>72</v>
      </c>
      <c r="B13" s="307">
        <v>6527.757829593666</v>
      </c>
      <c r="C13" s="308">
        <v>5.571894042720961</v>
      </c>
      <c r="D13" s="50">
        <v>8011.953140761118</v>
      </c>
      <c r="E13" s="309">
        <v>4.973390565374366</v>
      </c>
      <c r="F13" s="50" t="s">
        <v>141</v>
      </c>
      <c r="G13" s="310" t="s">
        <v>141</v>
      </c>
      <c r="H13" s="78"/>
      <c r="I13" s="311">
        <v>11558.78363393488</v>
      </c>
      <c r="J13" s="312">
        <v>3.5775855174410256</v>
      </c>
    </row>
    <row r="14" spans="1:10" ht="12.75" customHeight="1">
      <c r="A14" s="299" t="s">
        <v>73</v>
      </c>
      <c r="B14" s="42">
        <v>6119.161084289416</v>
      </c>
      <c r="C14" s="300">
        <v>6.540289103072531</v>
      </c>
      <c r="D14" s="38">
        <v>7647.0421877817735</v>
      </c>
      <c r="E14" s="301">
        <v>5.003827271953095</v>
      </c>
      <c r="F14" s="38" t="s">
        <v>141</v>
      </c>
      <c r="G14" s="302" t="s">
        <v>141</v>
      </c>
      <c r="H14" s="78"/>
      <c r="I14" s="305">
        <v>11550.991867481656</v>
      </c>
      <c r="J14" s="304">
        <v>2.7188593174766305</v>
      </c>
    </row>
    <row r="15" spans="1:10" ht="12.75" customHeight="1">
      <c r="A15" s="299" t="s">
        <v>74</v>
      </c>
      <c r="B15" s="42">
        <v>5804.188523038687</v>
      </c>
      <c r="C15" s="300">
        <v>6.009809473011182</v>
      </c>
      <c r="D15" s="38">
        <v>7696.573090623877</v>
      </c>
      <c r="E15" s="301">
        <v>5.655854786815416</v>
      </c>
      <c r="F15" s="38" t="s">
        <v>141</v>
      </c>
      <c r="G15" s="302" t="s">
        <v>141</v>
      </c>
      <c r="H15" s="78"/>
      <c r="I15" s="305">
        <v>11782.031214219029</v>
      </c>
      <c r="J15" s="304">
        <v>1.6178280939766883</v>
      </c>
    </row>
    <row r="16" spans="1:10" ht="12.75" customHeight="1">
      <c r="A16" s="299" t="s">
        <v>75</v>
      </c>
      <c r="B16" s="42">
        <v>5296.955117615348</v>
      </c>
      <c r="C16" s="300">
        <v>5.530090621476477</v>
      </c>
      <c r="D16" s="38">
        <v>7074.7641911741475</v>
      </c>
      <c r="E16" s="301">
        <v>4.480751614202924</v>
      </c>
      <c r="F16" s="38" t="s">
        <v>141</v>
      </c>
      <c r="G16" s="302" t="s">
        <v>141</v>
      </c>
      <c r="H16" s="78"/>
      <c r="I16" s="305">
        <v>10478.764568444672</v>
      </c>
      <c r="J16" s="304">
        <v>1.9768173024559996</v>
      </c>
    </row>
    <row r="17" spans="1:10" ht="12.75" customHeight="1">
      <c r="A17" s="313" t="s">
        <v>76</v>
      </c>
      <c r="B17" s="44">
        <v>5006.616803764682</v>
      </c>
      <c r="C17" s="314">
        <v>7.799910262869845</v>
      </c>
      <c r="D17" s="68">
        <v>6627.861426913837</v>
      </c>
      <c r="E17" s="315">
        <v>5.685103334437879</v>
      </c>
      <c r="F17" s="68">
        <v>1833.3333333333333</v>
      </c>
      <c r="G17" s="316">
        <v>-74.83989021043001</v>
      </c>
      <c r="H17" s="78"/>
      <c r="I17" s="317">
        <v>9659.415040093942</v>
      </c>
      <c r="J17" s="318">
        <v>3.135717723582542</v>
      </c>
    </row>
    <row r="18" spans="1:10" ht="12.75" customHeight="1">
      <c r="A18" s="299" t="s">
        <v>77</v>
      </c>
      <c r="B18" s="42">
        <v>5650.450480507347</v>
      </c>
      <c r="C18" s="300">
        <v>7.478153693389105</v>
      </c>
      <c r="D18" s="38">
        <v>7772.9732054294345</v>
      </c>
      <c r="E18" s="301">
        <v>7.580113775167778</v>
      </c>
      <c r="F18" s="38">
        <v>15870</v>
      </c>
      <c r="G18" s="302">
        <v>43.96734200181432</v>
      </c>
      <c r="H18" s="78"/>
      <c r="I18" s="305">
        <v>11388.39136025027</v>
      </c>
      <c r="J18" s="304">
        <v>3.2495056874631842</v>
      </c>
    </row>
    <row r="19" spans="1:10" ht="12.75" customHeight="1">
      <c r="A19" s="299" t="s">
        <v>78</v>
      </c>
      <c r="B19" s="42">
        <v>5444.984300473174</v>
      </c>
      <c r="C19" s="300">
        <v>5.656511387315</v>
      </c>
      <c r="D19" s="38">
        <v>7454.481037792045</v>
      </c>
      <c r="E19" s="301">
        <v>4.427544229370875</v>
      </c>
      <c r="F19" s="38" t="s">
        <v>141</v>
      </c>
      <c r="G19" s="302" t="s">
        <v>141</v>
      </c>
      <c r="H19" s="78"/>
      <c r="I19" s="305">
        <v>10909.465481398207</v>
      </c>
      <c r="J19" s="304">
        <v>2.113121915218492</v>
      </c>
    </row>
    <row r="20" spans="1:10" ht="12.75" customHeight="1">
      <c r="A20" s="299" t="s">
        <v>79</v>
      </c>
      <c r="B20" s="42">
        <v>5432.601322356808</v>
      </c>
      <c r="C20" s="300">
        <v>6.011846190471708</v>
      </c>
      <c r="D20" s="38">
        <v>8526.963783792595</v>
      </c>
      <c r="E20" s="301">
        <v>5.803124400181999</v>
      </c>
      <c r="F20" s="38" t="s">
        <v>141</v>
      </c>
      <c r="G20" s="302" t="s">
        <v>141</v>
      </c>
      <c r="H20" s="78"/>
      <c r="I20" s="305">
        <v>12514.623446590927</v>
      </c>
      <c r="J20" s="304">
        <v>1.7934847878737543</v>
      </c>
    </row>
    <row r="21" spans="1:10" ht="12.75" customHeight="1">
      <c r="A21" s="299" t="s">
        <v>80</v>
      </c>
      <c r="B21" s="42">
        <v>6125.810008061243</v>
      </c>
      <c r="C21" s="300">
        <v>4.771795995692568</v>
      </c>
      <c r="D21" s="38">
        <v>8598.83954180119</v>
      </c>
      <c r="E21" s="301">
        <v>3.0693216450538037</v>
      </c>
      <c r="F21" s="38" t="s">
        <v>141</v>
      </c>
      <c r="G21" s="302" t="s">
        <v>141</v>
      </c>
      <c r="H21" s="78"/>
      <c r="I21" s="305">
        <v>12467.307329251864</v>
      </c>
      <c r="J21" s="304">
        <v>0.7218602333898122</v>
      </c>
    </row>
    <row r="22" spans="1:10" ht="12.75" customHeight="1">
      <c r="A22" s="299" t="s">
        <v>81</v>
      </c>
      <c r="B22" s="42">
        <v>6032.49234454517</v>
      </c>
      <c r="C22" s="300">
        <v>6.990726904866691</v>
      </c>
      <c r="D22" s="38">
        <v>7406.245072851411</v>
      </c>
      <c r="E22" s="301">
        <v>4.189939599426671</v>
      </c>
      <c r="F22" s="38" t="s">
        <v>141</v>
      </c>
      <c r="G22" s="302" t="s">
        <v>141</v>
      </c>
      <c r="H22" s="78"/>
      <c r="I22" s="305">
        <v>10709.647343307513</v>
      </c>
      <c r="J22" s="304">
        <v>3.425020305675135</v>
      </c>
    </row>
    <row r="23" spans="1:10" ht="12.75" customHeight="1">
      <c r="A23" s="306" t="s">
        <v>82</v>
      </c>
      <c r="B23" s="307">
        <v>6049.213162752961</v>
      </c>
      <c r="C23" s="308">
        <v>10.902314382153481</v>
      </c>
      <c r="D23" s="50">
        <v>7628.399679719538</v>
      </c>
      <c r="E23" s="309">
        <v>11.385227767636659</v>
      </c>
      <c r="F23" s="50" t="s">
        <v>141</v>
      </c>
      <c r="G23" s="310" t="s">
        <v>141</v>
      </c>
      <c r="H23" s="78"/>
      <c r="I23" s="311">
        <v>10707.10984787581</v>
      </c>
      <c r="J23" s="312">
        <v>4.536017279612945</v>
      </c>
    </row>
    <row r="24" spans="1:10" ht="12.75" customHeight="1">
      <c r="A24" s="299" t="s">
        <v>83</v>
      </c>
      <c r="B24" s="42">
        <v>6006.998249130909</v>
      </c>
      <c r="C24" s="300">
        <v>5.348854819598928</v>
      </c>
      <c r="D24" s="38">
        <v>7605.9067523121175</v>
      </c>
      <c r="E24" s="301">
        <v>3.559772805450181</v>
      </c>
      <c r="F24" s="38" t="s">
        <v>141</v>
      </c>
      <c r="G24" s="302" t="s">
        <v>141</v>
      </c>
      <c r="H24" s="78"/>
      <c r="I24" s="305">
        <v>11222.239886101112</v>
      </c>
      <c r="J24" s="304">
        <v>3.6485512333923795</v>
      </c>
    </row>
    <row r="25" spans="1:10" ht="12.75" customHeight="1">
      <c r="A25" s="299" t="s">
        <v>84</v>
      </c>
      <c r="B25" s="42">
        <v>5445.667185817119</v>
      </c>
      <c r="C25" s="300">
        <v>5.630278227143319</v>
      </c>
      <c r="D25" s="38">
        <v>6733.068383134522</v>
      </c>
      <c r="E25" s="301">
        <v>7.368732403815467</v>
      </c>
      <c r="F25" s="38" t="s">
        <v>141</v>
      </c>
      <c r="G25" s="302" t="s">
        <v>141</v>
      </c>
      <c r="H25" s="78"/>
      <c r="I25" s="305">
        <v>9470.34417824477</v>
      </c>
      <c r="J25" s="304">
        <v>4.183456162315463</v>
      </c>
    </row>
    <row r="26" spans="1:10" ht="12.75" customHeight="1">
      <c r="A26" s="299" t="s">
        <v>85</v>
      </c>
      <c r="B26" s="42">
        <v>5536.040979705125</v>
      </c>
      <c r="C26" s="300">
        <v>3.247386921337613</v>
      </c>
      <c r="D26" s="38">
        <v>7613.25115857473</v>
      </c>
      <c r="E26" s="301">
        <v>3.3112355919372334</v>
      </c>
      <c r="F26" s="38" t="s">
        <v>141</v>
      </c>
      <c r="G26" s="302" t="s">
        <v>141</v>
      </c>
      <c r="H26" s="78"/>
      <c r="I26" s="305">
        <v>11451.114067688519</v>
      </c>
      <c r="J26" s="304">
        <v>1.4225254111042025</v>
      </c>
    </row>
    <row r="27" spans="1:10" ht="12.75" customHeight="1">
      <c r="A27" s="313" t="s">
        <v>86</v>
      </c>
      <c r="B27" s="44">
        <v>6118.266682215975</v>
      </c>
      <c r="C27" s="314">
        <v>6.019446657472953</v>
      </c>
      <c r="D27" s="68">
        <v>8100.0394469105995</v>
      </c>
      <c r="E27" s="315">
        <v>8.279400979663288</v>
      </c>
      <c r="F27" s="68" t="s">
        <v>141</v>
      </c>
      <c r="G27" s="316" t="s">
        <v>141</v>
      </c>
      <c r="H27" s="78"/>
      <c r="I27" s="317">
        <v>11513.27094522164</v>
      </c>
      <c r="J27" s="318">
        <v>5.102835926672779</v>
      </c>
    </row>
    <row r="28" spans="1:10" ht="12.75" customHeight="1">
      <c r="A28" s="299" t="s">
        <v>87</v>
      </c>
      <c r="B28" s="42">
        <v>5684.887960890843</v>
      </c>
      <c r="C28" s="300">
        <v>5.2986265086384945</v>
      </c>
      <c r="D28" s="38">
        <v>7358.640273030064</v>
      </c>
      <c r="E28" s="301">
        <v>4.333747956548545</v>
      </c>
      <c r="F28" s="38" t="s">
        <v>141</v>
      </c>
      <c r="G28" s="302" t="s">
        <v>141</v>
      </c>
      <c r="H28" s="78"/>
      <c r="I28" s="305">
        <v>10978.724534262992</v>
      </c>
      <c r="J28" s="304">
        <v>1.7581196844216278</v>
      </c>
    </row>
    <row r="29" spans="1:10" ht="12.75" customHeight="1">
      <c r="A29" s="299" t="s">
        <v>88</v>
      </c>
      <c r="B29" s="42">
        <v>5493.419145757691</v>
      </c>
      <c r="C29" s="300">
        <v>4.967476963483878</v>
      </c>
      <c r="D29" s="38">
        <v>7255.698509671895</v>
      </c>
      <c r="E29" s="301">
        <v>4.627111712350493</v>
      </c>
      <c r="F29" s="38" t="s">
        <v>141</v>
      </c>
      <c r="G29" s="302" t="s">
        <v>141</v>
      </c>
      <c r="H29" s="78"/>
      <c r="I29" s="305">
        <v>10734.542431484382</v>
      </c>
      <c r="J29" s="304">
        <v>1.6767511466133107</v>
      </c>
    </row>
    <row r="30" spans="1:10" ht="12.75" customHeight="1">
      <c r="A30" s="299" t="s">
        <v>89</v>
      </c>
      <c r="B30" s="42">
        <v>5168.22671289116</v>
      </c>
      <c r="C30" s="300">
        <v>6.674331264897844</v>
      </c>
      <c r="D30" s="38">
        <v>6637.27644071539</v>
      </c>
      <c r="E30" s="301">
        <v>4.802214231490574</v>
      </c>
      <c r="F30" s="38" t="s">
        <v>141</v>
      </c>
      <c r="G30" s="302" t="s">
        <v>141</v>
      </c>
      <c r="H30" s="78"/>
      <c r="I30" s="305">
        <v>10903.260215623728</v>
      </c>
      <c r="J30" s="304">
        <v>2.07351619298116</v>
      </c>
    </row>
    <row r="31" spans="1:10" ht="12.75" customHeight="1">
      <c r="A31" s="299" t="s">
        <v>90</v>
      </c>
      <c r="B31" s="42">
        <v>5806.302847122313</v>
      </c>
      <c r="C31" s="300">
        <v>5.0810447946114286</v>
      </c>
      <c r="D31" s="38">
        <v>7549.26683969843</v>
      </c>
      <c r="E31" s="301">
        <v>4.589874397303532</v>
      </c>
      <c r="F31" s="38" t="s">
        <v>141</v>
      </c>
      <c r="G31" s="302" t="s">
        <v>141</v>
      </c>
      <c r="H31" s="78"/>
      <c r="I31" s="305">
        <v>11029.282504875646</v>
      </c>
      <c r="J31" s="304">
        <v>5.39659167855062</v>
      </c>
    </row>
    <row r="32" spans="1:10" ht="12.75" customHeight="1">
      <c r="A32" s="299" t="s">
        <v>91</v>
      </c>
      <c r="B32" s="42">
        <v>6210.7052419132315</v>
      </c>
      <c r="C32" s="300">
        <v>7.1320685389097225</v>
      </c>
      <c r="D32" s="38">
        <v>8185.044396866494</v>
      </c>
      <c r="E32" s="301">
        <v>4.163217944723825</v>
      </c>
      <c r="F32" s="38" t="s">
        <v>141</v>
      </c>
      <c r="G32" s="302" t="s">
        <v>141</v>
      </c>
      <c r="H32" s="78"/>
      <c r="I32" s="305">
        <v>12087.719689938038</v>
      </c>
      <c r="J32" s="304">
        <v>0.7701405304115811</v>
      </c>
    </row>
    <row r="33" spans="1:10" ht="12.75" customHeight="1">
      <c r="A33" s="306" t="s">
        <v>92</v>
      </c>
      <c r="B33" s="307">
        <v>5590.836486792153</v>
      </c>
      <c r="C33" s="308">
        <v>5.721009140162601</v>
      </c>
      <c r="D33" s="50">
        <v>7845.909108470974</v>
      </c>
      <c r="E33" s="309">
        <v>5.39828135449894</v>
      </c>
      <c r="F33" s="50" t="s">
        <v>141</v>
      </c>
      <c r="G33" s="310" t="s">
        <v>141</v>
      </c>
      <c r="H33" s="78"/>
      <c r="I33" s="311">
        <v>11355.48174300616</v>
      </c>
      <c r="J33" s="312">
        <v>2.371948862916596</v>
      </c>
    </row>
    <row r="34" spans="1:10" ht="12.75" customHeight="1">
      <c r="A34" s="299" t="s">
        <v>93</v>
      </c>
      <c r="B34" s="42">
        <v>5495.58885167592</v>
      </c>
      <c r="C34" s="300">
        <v>6.4142193707978</v>
      </c>
      <c r="D34" s="38">
        <v>8076.1682997473345</v>
      </c>
      <c r="E34" s="301">
        <v>7.564270520809052</v>
      </c>
      <c r="F34" s="38" t="s">
        <v>141</v>
      </c>
      <c r="G34" s="302" t="s">
        <v>141</v>
      </c>
      <c r="H34" s="78"/>
      <c r="I34" s="305">
        <v>11994.327491575756</v>
      </c>
      <c r="J34" s="304">
        <v>2.945882893914542</v>
      </c>
    </row>
    <row r="35" spans="1:10" ht="12.75" customHeight="1">
      <c r="A35" s="299" t="s">
        <v>94</v>
      </c>
      <c r="B35" s="42">
        <v>6160.6211578179755</v>
      </c>
      <c r="C35" s="300">
        <v>6.1195512419434825</v>
      </c>
      <c r="D35" s="38">
        <v>8327.32447736222</v>
      </c>
      <c r="E35" s="301">
        <v>5.805932232018965</v>
      </c>
      <c r="F35" s="38">
        <v>-10510</v>
      </c>
      <c r="G35" s="302">
        <v>-137.52231345947877</v>
      </c>
      <c r="H35" s="78"/>
      <c r="I35" s="305">
        <v>12309.052886175956</v>
      </c>
      <c r="J35" s="304">
        <v>2.4653181967044384</v>
      </c>
    </row>
    <row r="36" spans="1:10" ht="12.75" customHeight="1">
      <c r="A36" s="299" t="s">
        <v>95</v>
      </c>
      <c r="B36" s="42">
        <v>4594.382226827306</v>
      </c>
      <c r="C36" s="300">
        <v>6.8789153370747576</v>
      </c>
      <c r="D36" s="38">
        <v>6200.751330580682</v>
      </c>
      <c r="E36" s="301">
        <v>6.522850394618001</v>
      </c>
      <c r="F36" s="38" t="s">
        <v>141</v>
      </c>
      <c r="G36" s="302" t="s">
        <v>141</v>
      </c>
      <c r="H36" s="78"/>
      <c r="I36" s="305">
        <v>9955.084338912677</v>
      </c>
      <c r="J36" s="304">
        <v>2.733488036605608</v>
      </c>
    </row>
    <row r="37" spans="1:10" ht="12.75" customHeight="1">
      <c r="A37" s="313" t="s">
        <v>96</v>
      </c>
      <c r="B37" s="44">
        <v>5344.419490454639</v>
      </c>
      <c r="C37" s="314">
        <v>8.193092630473023</v>
      </c>
      <c r="D37" s="68">
        <v>7155.262712307291</v>
      </c>
      <c r="E37" s="315">
        <v>7.884869421167507</v>
      </c>
      <c r="F37" s="68" t="s">
        <v>141</v>
      </c>
      <c r="G37" s="316" t="s">
        <v>141</v>
      </c>
      <c r="H37" s="78"/>
      <c r="I37" s="317">
        <v>10749.884168971468</v>
      </c>
      <c r="J37" s="318">
        <v>3.249166691991132</v>
      </c>
    </row>
    <row r="38" spans="1:10" ht="12.75" customHeight="1">
      <c r="A38" s="299" t="s">
        <v>97</v>
      </c>
      <c r="B38" s="42">
        <v>6244.654401406786</v>
      </c>
      <c r="C38" s="300">
        <v>5.248755388583509</v>
      </c>
      <c r="D38" s="38">
        <v>7941.061368943374</v>
      </c>
      <c r="E38" s="301">
        <v>9.167603095779114</v>
      </c>
      <c r="F38" s="38" t="s">
        <v>141</v>
      </c>
      <c r="G38" s="302" t="s">
        <v>141</v>
      </c>
      <c r="H38" s="78"/>
      <c r="I38" s="305">
        <v>11322.25468658465</v>
      </c>
      <c r="J38" s="304">
        <v>2.8435908940528942</v>
      </c>
    </row>
    <row r="39" spans="1:10" ht="12.75" customHeight="1">
      <c r="A39" s="299" t="s">
        <v>98</v>
      </c>
      <c r="B39" s="42">
        <v>7323.262623115404</v>
      </c>
      <c r="C39" s="300">
        <v>7.497644758544454</v>
      </c>
      <c r="D39" s="38">
        <v>9026.206262638641</v>
      </c>
      <c r="E39" s="301">
        <v>9.244088897940527</v>
      </c>
      <c r="F39" s="38" t="s">
        <v>141</v>
      </c>
      <c r="G39" s="302" t="s">
        <v>141</v>
      </c>
      <c r="H39" s="78"/>
      <c r="I39" s="305">
        <v>12311.375823658613</v>
      </c>
      <c r="J39" s="304">
        <v>1.2429159028886596</v>
      </c>
    </row>
    <row r="40" spans="1:10" ht="12.75" customHeight="1">
      <c r="A40" s="299" t="s">
        <v>99</v>
      </c>
      <c r="B40" s="42">
        <v>5251.432712874088</v>
      </c>
      <c r="C40" s="300">
        <v>5.929397358339541</v>
      </c>
      <c r="D40" s="38">
        <v>6778.484016485758</v>
      </c>
      <c r="E40" s="301">
        <v>6.7836674732480216</v>
      </c>
      <c r="F40" s="38" t="s">
        <v>141</v>
      </c>
      <c r="G40" s="302" t="s">
        <v>141</v>
      </c>
      <c r="H40" s="78"/>
      <c r="I40" s="305">
        <v>10136.310529288212</v>
      </c>
      <c r="J40" s="304">
        <v>3.0282160104944476</v>
      </c>
    </row>
    <row r="41" spans="1:10" ht="12.75" customHeight="1">
      <c r="A41" s="299" t="s">
        <v>100</v>
      </c>
      <c r="B41" s="42">
        <v>6098.843894747013</v>
      </c>
      <c r="C41" s="300">
        <v>5.598096207684775</v>
      </c>
      <c r="D41" s="38">
        <v>7820.674334504848</v>
      </c>
      <c r="E41" s="301">
        <v>5.261798574584908</v>
      </c>
      <c r="F41" s="38" t="s">
        <v>141</v>
      </c>
      <c r="G41" s="302" t="s">
        <v>141</v>
      </c>
      <c r="H41" s="78"/>
      <c r="I41" s="305">
        <v>12521.77062497137</v>
      </c>
      <c r="J41" s="304">
        <v>2.9828306116566843</v>
      </c>
    </row>
    <row r="42" spans="1:10" ht="12.75" customHeight="1">
      <c r="A42" s="299" t="s">
        <v>101</v>
      </c>
      <c r="B42" s="42">
        <v>6864.251599247783</v>
      </c>
      <c r="C42" s="300">
        <v>6.884601187214469</v>
      </c>
      <c r="D42" s="38">
        <v>8573.573502412364</v>
      </c>
      <c r="E42" s="301">
        <v>5.781892981082251</v>
      </c>
      <c r="F42" s="38" t="s">
        <v>141</v>
      </c>
      <c r="G42" s="302" t="s">
        <v>141</v>
      </c>
      <c r="H42" s="78"/>
      <c r="I42" s="305">
        <v>12137.57402737964</v>
      </c>
      <c r="J42" s="304">
        <v>2.465282174587087</v>
      </c>
    </row>
    <row r="43" spans="1:10" ht="12.75" customHeight="1">
      <c r="A43" s="306" t="s">
        <v>102</v>
      </c>
      <c r="B43" s="307">
        <v>5602.714130310317</v>
      </c>
      <c r="C43" s="308">
        <v>8.29311516591054</v>
      </c>
      <c r="D43" s="50">
        <v>6741.279857651246</v>
      </c>
      <c r="E43" s="309">
        <v>4.7951725603968045</v>
      </c>
      <c r="F43" s="50" t="s">
        <v>141</v>
      </c>
      <c r="G43" s="310" t="s">
        <v>141</v>
      </c>
      <c r="H43" s="78"/>
      <c r="I43" s="311">
        <v>10393.224335123654</v>
      </c>
      <c r="J43" s="312">
        <v>4.87344292938723</v>
      </c>
    </row>
    <row r="44" spans="1:10" ht="12.75" customHeight="1">
      <c r="A44" s="299" t="s">
        <v>103</v>
      </c>
      <c r="B44" s="42">
        <v>6823.051810194909</v>
      </c>
      <c r="C44" s="300">
        <v>7.042574609721669</v>
      </c>
      <c r="D44" s="38">
        <v>8761.799640670748</v>
      </c>
      <c r="E44" s="301">
        <v>6.449220220153773</v>
      </c>
      <c r="F44" s="38" t="s">
        <v>141</v>
      </c>
      <c r="G44" s="302" t="s">
        <v>141</v>
      </c>
      <c r="H44" s="78"/>
      <c r="I44" s="305">
        <v>12841.17002450727</v>
      </c>
      <c r="J44" s="304">
        <v>2.353317430356016</v>
      </c>
    </row>
    <row r="45" spans="1:10" ht="12.75" customHeight="1">
      <c r="A45" s="299" t="s">
        <v>104</v>
      </c>
      <c r="B45" s="42">
        <v>5692.147445213044</v>
      </c>
      <c r="C45" s="300">
        <v>5.6072771826699785</v>
      </c>
      <c r="D45" s="38">
        <v>7169.875373364919</v>
      </c>
      <c r="E45" s="301">
        <v>2.1606931903828217</v>
      </c>
      <c r="F45" s="38" t="s">
        <v>141</v>
      </c>
      <c r="G45" s="302" t="s">
        <v>141</v>
      </c>
      <c r="H45" s="78"/>
      <c r="I45" s="305">
        <v>10801.188224329531</v>
      </c>
      <c r="J45" s="304">
        <v>3.1016509173198883</v>
      </c>
    </row>
    <row r="46" spans="1:10" ht="12.75" customHeight="1">
      <c r="A46" s="299" t="s">
        <v>105</v>
      </c>
      <c r="B46" s="42">
        <v>6289.599405539413</v>
      </c>
      <c r="C46" s="300">
        <v>4.531459253729837</v>
      </c>
      <c r="D46" s="38">
        <v>8397.342385621838</v>
      </c>
      <c r="E46" s="301">
        <v>4.250361471390948</v>
      </c>
      <c r="F46" s="38" t="s">
        <v>141</v>
      </c>
      <c r="G46" s="302" t="s">
        <v>141</v>
      </c>
      <c r="H46" s="78"/>
      <c r="I46" s="305">
        <v>11809.000503392263</v>
      </c>
      <c r="J46" s="304">
        <v>-0.6542290974115909</v>
      </c>
    </row>
    <row r="47" spans="1:10" ht="12.75" customHeight="1">
      <c r="A47" s="313" t="s">
        <v>106</v>
      </c>
      <c r="B47" s="44">
        <v>5720.306421600915</v>
      </c>
      <c r="C47" s="314">
        <v>7.7750436060928445</v>
      </c>
      <c r="D47" s="68">
        <v>8041.223358663851</v>
      </c>
      <c r="E47" s="315">
        <v>6.784190898053175</v>
      </c>
      <c r="F47" s="68" t="s">
        <v>141</v>
      </c>
      <c r="G47" s="316" t="s">
        <v>141</v>
      </c>
      <c r="H47" s="78"/>
      <c r="I47" s="317">
        <v>12405.579956436472</v>
      </c>
      <c r="J47" s="318">
        <v>2.554797651444884</v>
      </c>
    </row>
    <row r="48" spans="1:10" ht="12.75" customHeight="1">
      <c r="A48" s="306" t="s">
        <v>107</v>
      </c>
      <c r="B48" s="307">
        <v>6644.095297766361</v>
      </c>
      <c r="C48" s="308">
        <v>9.44380997708899</v>
      </c>
      <c r="D48" s="50">
        <v>8874.952368421053</v>
      </c>
      <c r="E48" s="309">
        <v>7.354118328613535</v>
      </c>
      <c r="F48" s="50" t="s">
        <v>141</v>
      </c>
      <c r="G48" s="310" t="s">
        <v>141</v>
      </c>
      <c r="H48" s="78"/>
      <c r="I48" s="311">
        <v>12738.830110400659</v>
      </c>
      <c r="J48" s="312">
        <v>2.6712200148286356</v>
      </c>
    </row>
    <row r="49" spans="1:10" ht="12.75" customHeight="1">
      <c r="A49" s="299" t="s">
        <v>108</v>
      </c>
      <c r="B49" s="42">
        <v>6504.762779739253</v>
      </c>
      <c r="C49" s="300">
        <v>6.467644951216419</v>
      </c>
      <c r="D49" s="38">
        <v>8655.93097433517</v>
      </c>
      <c r="E49" s="301">
        <v>4.931303559079403</v>
      </c>
      <c r="F49" s="38" t="s">
        <v>141</v>
      </c>
      <c r="G49" s="302" t="s">
        <v>141</v>
      </c>
      <c r="H49" s="78"/>
      <c r="I49" s="305">
        <v>13046.47776244136</v>
      </c>
      <c r="J49" s="304">
        <v>2.661240230243196</v>
      </c>
    </row>
    <row r="50" spans="1:10" ht="12.75" customHeight="1">
      <c r="A50" s="299" t="s">
        <v>109</v>
      </c>
      <c r="B50" s="42">
        <v>5616.704613702408</v>
      </c>
      <c r="C50" s="300">
        <v>6.698070535980035</v>
      </c>
      <c r="D50" s="38">
        <v>7564.684845178961</v>
      </c>
      <c r="E50" s="301">
        <v>7.052381428271988</v>
      </c>
      <c r="F50" s="38">
        <v>6890</v>
      </c>
      <c r="G50" s="302">
        <v>-32.93316028552888</v>
      </c>
      <c r="H50" s="78"/>
      <c r="I50" s="305">
        <v>10771.039361490495</v>
      </c>
      <c r="J50" s="304">
        <v>3.669686175537483</v>
      </c>
    </row>
    <row r="51" spans="1:10" ht="12.75" customHeight="1">
      <c r="A51" s="299" t="s">
        <v>110</v>
      </c>
      <c r="B51" s="42">
        <v>6504.973177715757</v>
      </c>
      <c r="C51" s="300">
        <v>6.977013868098694</v>
      </c>
      <c r="D51" s="38">
        <v>8655.249959756033</v>
      </c>
      <c r="E51" s="301">
        <v>6.880881510786521</v>
      </c>
      <c r="F51" s="38" t="s">
        <v>141</v>
      </c>
      <c r="G51" s="302" t="s">
        <v>141</v>
      </c>
      <c r="H51" s="78"/>
      <c r="I51" s="305">
        <v>12426.831516258348</v>
      </c>
      <c r="J51" s="304">
        <v>3.5085572246446413</v>
      </c>
    </row>
    <row r="52" spans="1:10" ht="12.75" customHeight="1">
      <c r="A52" s="313" t="s">
        <v>111</v>
      </c>
      <c r="B52" s="44">
        <v>5695.025764606353</v>
      </c>
      <c r="C52" s="314">
        <v>5.288034450519684</v>
      </c>
      <c r="D52" s="68">
        <v>7514.315269967008</v>
      </c>
      <c r="E52" s="315">
        <v>4.639374342630462</v>
      </c>
      <c r="F52" s="68" t="s">
        <v>141</v>
      </c>
      <c r="G52" s="316" t="s">
        <v>141</v>
      </c>
      <c r="H52" s="78"/>
      <c r="I52" s="317">
        <v>11631.450502911594</v>
      </c>
      <c r="J52" s="318">
        <v>4.358231144113797</v>
      </c>
    </row>
    <row r="53" spans="1:10" ht="12.75" customHeight="1">
      <c r="A53" s="299" t="s">
        <v>112</v>
      </c>
      <c r="B53" s="42">
        <v>5849.510589598725</v>
      </c>
      <c r="C53" s="300">
        <v>9.993234220168498</v>
      </c>
      <c r="D53" s="38">
        <v>7630.166962408569</v>
      </c>
      <c r="E53" s="301">
        <v>7.409302020950493</v>
      </c>
      <c r="F53" s="38" t="s">
        <v>141</v>
      </c>
      <c r="G53" s="302" t="s">
        <v>141</v>
      </c>
      <c r="H53" s="78"/>
      <c r="I53" s="305">
        <v>11415.705843974276</v>
      </c>
      <c r="J53" s="304">
        <v>2.778740016874844</v>
      </c>
    </row>
    <row r="54" spans="1:10" ht="12.75" customHeight="1" thickBot="1">
      <c r="A54" s="299" t="s">
        <v>113</v>
      </c>
      <c r="B54" s="42">
        <v>4579.472343646911</v>
      </c>
      <c r="C54" s="300">
        <v>6.644905499529329</v>
      </c>
      <c r="D54" s="38">
        <v>7290.508896797153</v>
      </c>
      <c r="E54" s="301">
        <v>5.01757471361613</v>
      </c>
      <c r="F54" s="38" t="s">
        <v>141</v>
      </c>
      <c r="G54" s="302" t="s">
        <v>141</v>
      </c>
      <c r="H54" s="78"/>
      <c r="I54" s="305">
        <v>10990.52901988095</v>
      </c>
      <c r="J54" s="304">
        <v>5.344636725975441</v>
      </c>
    </row>
    <row r="55" spans="1:10" ht="12.75" customHeight="1" thickBot="1">
      <c r="A55" s="319"/>
      <c r="B55" s="320"/>
      <c r="C55" s="321"/>
      <c r="D55" s="320"/>
      <c r="E55" s="321"/>
      <c r="F55" s="320"/>
      <c r="G55" s="321"/>
      <c r="H55" s="78"/>
      <c r="I55" s="320"/>
      <c r="J55" s="321"/>
    </row>
    <row r="56" spans="1:10" ht="12.75">
      <c r="A56" s="322" t="s">
        <v>114</v>
      </c>
      <c r="B56" s="343">
        <f>LARGE(B8:B54,1)</f>
        <v>7323.262623115404</v>
      </c>
      <c r="C56" s="361" t="str">
        <f>INDEX(A8:A54,MATCH(B56,$B$8:$B$54,0))</f>
        <v>島根県</v>
      </c>
      <c r="D56" s="366">
        <f>LARGE(D8:D54,1)</f>
        <v>9026.206262638641</v>
      </c>
      <c r="E56" s="323" t="str">
        <f>INDEX(A8:A54,MATCH(D56,$D$8:$D$54,0))</f>
        <v>島根県</v>
      </c>
      <c r="F56" s="372" t="s">
        <v>135</v>
      </c>
      <c r="G56" s="324" t="s">
        <v>135</v>
      </c>
      <c r="I56" s="343">
        <f>LARGE(I8:I54,1)</f>
        <v>13145.184931932616</v>
      </c>
      <c r="J56" s="324" t="str">
        <f>INDEX(A8:A54,MATCH(I56,$I$8:$I$54,0))</f>
        <v>秋田県</v>
      </c>
    </row>
    <row r="57" spans="1:10" ht="12.75">
      <c r="A57" s="325" t="s">
        <v>115</v>
      </c>
      <c r="B57" s="327">
        <f>LARGE(B8:B54,2)</f>
        <v>7305.272308912986</v>
      </c>
      <c r="C57" s="362" t="str">
        <f>INDEX(A8:A54,MATCH(B57,$B$8:$B$54,0))</f>
        <v>秋田県</v>
      </c>
      <c r="D57" s="367">
        <f>LARGE(D8:D54,2)</f>
        <v>8874.952368421053</v>
      </c>
      <c r="E57" s="326" t="str">
        <f>INDEX(A8:A54,MATCH(D57,$D$8:$D$54,0))</f>
        <v>佐賀県</v>
      </c>
      <c r="F57" s="373" t="s">
        <v>136</v>
      </c>
      <c r="G57" s="328" t="s">
        <v>136</v>
      </c>
      <c r="I57" s="327">
        <f>LARGE(I8:I54,2)</f>
        <v>13046.47776244136</v>
      </c>
      <c r="J57" s="328" t="str">
        <f>INDEX(A8:A54,MATCH(I57,$I$8:$I$54,0))</f>
        <v>長崎県</v>
      </c>
    </row>
    <row r="58" spans="1:10" ht="12.75">
      <c r="A58" s="325" t="s">
        <v>116</v>
      </c>
      <c r="B58" s="344">
        <f>LARGE(B8:B54,3)</f>
        <v>6864.251599247783</v>
      </c>
      <c r="C58" s="362" t="str">
        <f>INDEX(A8:A54,MATCH(B58,$B$8:$B$54,0))</f>
        <v>山口県</v>
      </c>
      <c r="D58" s="368">
        <f>LARGE(D8:D54,3)</f>
        <v>8815.16112129945</v>
      </c>
      <c r="E58" s="326" t="str">
        <f>INDEX(A8:A54,MATCH(D58,$D$8:$D$54,0))</f>
        <v>秋田県</v>
      </c>
      <c r="F58" s="374" t="s">
        <v>136</v>
      </c>
      <c r="G58" s="328" t="s">
        <v>136</v>
      </c>
      <c r="I58" s="344">
        <f>LARGE(I8:I54,3)</f>
        <v>12841.17002450727</v>
      </c>
      <c r="J58" s="328" t="str">
        <f>INDEX(A8:A54,MATCH(I58,$I$8:$I$54,0))</f>
        <v>香川県</v>
      </c>
    </row>
    <row r="59" spans="1:10" ht="12.75">
      <c r="A59" s="329" t="s">
        <v>117</v>
      </c>
      <c r="B59" s="345">
        <f>SMALL(B8:B54,3)</f>
        <v>5006.616803764682</v>
      </c>
      <c r="C59" s="363" t="str">
        <f>INDEX(A8:A54,MATCH(B59,$B$8:$B$54,0))</f>
        <v>群馬県</v>
      </c>
      <c r="D59" s="369">
        <f>SMALL(D8:D54,3)</f>
        <v>6637.27644071539</v>
      </c>
      <c r="E59" s="331" t="str">
        <f>INDEX(A8:A54,MATCH(D59,$D$8:$D$54,0))</f>
        <v>愛知県</v>
      </c>
      <c r="F59" s="375" t="s">
        <v>136</v>
      </c>
      <c r="G59" s="332" t="s">
        <v>136</v>
      </c>
      <c r="I59" s="345">
        <f>SMALL(I8:I54,3)</f>
        <v>9955.084338912677</v>
      </c>
      <c r="J59" s="332" t="str">
        <f>INDEX(A8:A54,MATCH(I59,$I$8:$I$54,0))</f>
        <v>奈良県</v>
      </c>
    </row>
    <row r="60" spans="1:10" ht="12.75">
      <c r="A60" s="325" t="s">
        <v>118</v>
      </c>
      <c r="B60" s="344">
        <f>SMALL(B8:B54,2)</f>
        <v>4594.382226827306</v>
      </c>
      <c r="C60" s="362" t="str">
        <f>INDEX(A8:A54,MATCH(B60,$B$8:$B$54,0))</f>
        <v>奈良県</v>
      </c>
      <c r="D60" s="368">
        <f>SMALL(D8:D54,2)</f>
        <v>6627.861426913837</v>
      </c>
      <c r="E60" s="326" t="str">
        <f>INDEX(A8:A54,MATCH(D60,$D$8:$D$54,0))</f>
        <v>群馬県</v>
      </c>
      <c r="F60" s="374" t="s">
        <v>136</v>
      </c>
      <c r="G60" s="328" t="s">
        <v>136</v>
      </c>
      <c r="I60" s="344">
        <f>SMALL(I8:I54,2)</f>
        <v>9659.415040093942</v>
      </c>
      <c r="J60" s="328" t="str">
        <f>INDEX(A8:A54,MATCH(I60,$I$8:$I$54,0))</f>
        <v>群馬県</v>
      </c>
    </row>
    <row r="61" spans="1:10" ht="12.75">
      <c r="A61" s="346" t="s">
        <v>119</v>
      </c>
      <c r="B61" s="347">
        <f>SMALL(B8:B54,1)</f>
        <v>4579.472343646911</v>
      </c>
      <c r="C61" s="364" t="str">
        <f>INDEX(A8:A54,MATCH(B61,$B$8:$B$54,0))</f>
        <v>沖縄県</v>
      </c>
      <c r="D61" s="370">
        <f>SMALL(D8:D54,1)</f>
        <v>6200.751330580682</v>
      </c>
      <c r="E61" s="335" t="str">
        <f>INDEX(A8:A54,MATCH(D61,$D$8:$D$54,0))</f>
        <v>奈良県</v>
      </c>
      <c r="F61" s="376" t="s">
        <v>136</v>
      </c>
      <c r="G61" s="336" t="s">
        <v>136</v>
      </c>
      <c r="I61" s="347">
        <f>SMALL(I8:I54,1)</f>
        <v>9470.34417824477</v>
      </c>
      <c r="J61" s="336" t="str">
        <f>INDEX(A8:A54,MATCH(I61,$I$8:$I$54,0))</f>
        <v>福井県</v>
      </c>
    </row>
    <row r="62" spans="1:10" ht="13.5" thickBot="1">
      <c r="A62" s="337" t="s">
        <v>120</v>
      </c>
      <c r="B62" s="338">
        <f>IF(B61=0,0,B56/B61)</f>
        <v>1.5991498743899928</v>
      </c>
      <c r="C62" s="365"/>
      <c r="D62" s="371">
        <f>IF(D61=0,0,D56/D61)</f>
        <v>1.4556633190761035</v>
      </c>
      <c r="E62" s="339"/>
      <c r="F62" s="377" t="s">
        <v>136</v>
      </c>
      <c r="G62" s="378" t="s">
        <v>136</v>
      </c>
      <c r="H62" s="340"/>
      <c r="I62" s="338">
        <f>IF(I61=0,0,I56/I61)</f>
        <v>1.388036663137299</v>
      </c>
      <c r="J62" s="341"/>
    </row>
    <row r="63" spans="1:10" ht="12.75">
      <c r="A63" s="342"/>
      <c r="B63" s="78"/>
      <c r="C63" s="78"/>
      <c r="D63" s="78"/>
      <c r="E63" s="78"/>
      <c r="F63" s="78"/>
      <c r="G63" s="78"/>
      <c r="H63" s="78"/>
      <c r="I63" s="78"/>
      <c r="J63" s="78"/>
    </row>
    <row r="64" ht="12.75">
      <c r="A64" s="342"/>
    </row>
    <row r="73" ht="12.75">
      <c r="E73" s="348"/>
    </row>
  </sheetData>
  <sheetProtection/>
  <mergeCells count="1">
    <mergeCell ref="A1:J1"/>
  </mergeCells>
  <printOptions/>
  <pageMargins left="0.7874015748031497" right="0.5905511811023623" top="0.7874015748031497" bottom="0.5905511811023623" header="0.5118110236220472" footer="0.5118110236220472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国民健康保険中央会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saito</dc:creator>
  <cp:keywords/>
  <dc:description/>
  <cp:lastModifiedBy>Kikaku001</cp:lastModifiedBy>
  <cp:lastPrinted>2022-04-05T05:19:04Z</cp:lastPrinted>
  <dcterms:created xsi:type="dcterms:W3CDTF">2009-12-09T05:20:57Z</dcterms:created>
  <dcterms:modified xsi:type="dcterms:W3CDTF">2024-03-21T02:59:45Z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-1299925278</vt:i4>
  </property>
  <property fmtid="{D5CDD505-2E9C-101B-9397-08002B2CF9AE}" pid="3" name="_EmailSubject">
    <vt:lpwstr>速報システム 雛形ファイル修正のご連絡</vt:lpwstr>
  </property>
  <property fmtid="{D5CDD505-2E9C-101B-9397-08002B2CF9AE}" pid="4" name="_AuthorEmail">
    <vt:lpwstr>suenaga@kokuho.or.jp</vt:lpwstr>
  </property>
  <property fmtid="{D5CDD505-2E9C-101B-9397-08002B2CF9AE}" pid="5" name="_AuthorEmailDisplayName">
    <vt:lpwstr>204 末永 明</vt:lpwstr>
  </property>
  <property fmtid="{D5CDD505-2E9C-101B-9397-08002B2CF9AE}" pid="6" name="_ReviewingToolsShownOnce">
    <vt:lpwstr/>
  </property>
</Properties>
</file>