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56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<sst xmlns="http://schemas.openxmlformats.org/spreadsheetml/2006/main" count="888" uniqueCount="143">
  <si>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</si>
  <si>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</si>
  <si>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</si>
  <si>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</si>
  <si>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</si>
  <si>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</si>
  <si>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</si>
  <si>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</si>
  <si>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</si>
  <si>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</si>
  <si>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</si>
  <si>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</si>
  <si>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</si>
  <si>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</si>
  <si>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</si>
  <si>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</si>
  <si>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</si>
  <si>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</si>
  <si>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</si>
  <si>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</si>
  <si>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</si>
  <si>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</si>
  <si>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</si>
  <si>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</si>
  <si>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</si>
  <si>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</si>
  <si>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</si>
  <si>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</si>
  <si>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</si>
  <si>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</si>
  <si>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</si>
  <si>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</si>
  <si>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</si>
  <si>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</si>
  <si>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</si>
  <si>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</si>
  <si>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</si>
  <si>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</si>
  <si>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</si>
  <si>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</si>
  <si>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</si>
  <si>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</si>
  <si>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</si>
  <si>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</si>
  <si>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</si>
  <si>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</si>
  <si>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</si>
  <si>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</si>
  <si>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</si>
  <si>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</si>
  <si>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</si>
  <si>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</si>
  <si>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</si>
  <si>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</si>
  <si>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</si>
  <si>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</si>
  <si>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</si>
  <si>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</si>
  <si>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</si>
  <si>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</si>
  <si>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</si>
  <si>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</si>
  <si>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</si>
  <si>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</si>
  <si>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</si>
  <si>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</si>
  <si>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</si>
  <si>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</si>
  <si>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</si>
  <si>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</si>
  <si>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</si>
  <si>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</si>
  <si>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</si>
  <si>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</si>
  <si>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</si>
  <si>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</si>
  <si>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</si>
  <si>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</si>
  <si>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</si>
  <si>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</si>
  <si>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</si>
  <si>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</si>
  <si>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</si>
  <si>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</si>
  <si>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</si>
  <si>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</si>
  <si>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</si>
  <si>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</si>
  <si>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</si>
  <si>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</si>
  <si>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</si>
  <si>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</si>
  <si>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</si>
  <si>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</si>
  <si>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</si>
  <si>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</si>
  <si>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</si>
  <si>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</si>
  <si>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</si>
  <si>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</si>
  <si>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</si>
  <si>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</si>
  <si>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</si>
  <si>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</si>
  <si>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</si>
  <si>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</si>
  <si>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</si>
  <si>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</si>
  <si>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</si>
  <si>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</si>
  <si>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</si>
  <si>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</si>
  <si>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</si>
  <si>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</si>
  <si>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</si>
  <si>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</si>
  <si>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</si>
  <si>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</si>
  <si>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</si>
  <si>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</si>
  <si>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</si>
  <si>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</si>
  <si>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</si>
  <si>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</si>
  <si>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</si>
  <si>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</si>
  <si>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</si>
  <si>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</si>
  <si>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</si>
  <si>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</si>
  <si>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</si>
  <si>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</si>
  <si>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</si>
  <si>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対前年比</t>
  </si>
  <si>
    <t>対前年同期</t>
  </si>
  <si>
    <t>令和2年4月～令和3年3月(年間) 国民健康保険・後期高齢者医療 医療費速報</t>
  </si>
  <si>
    <t>令和2年4月～令和3年3月(年間) 国民健康保険・後期高齢者医療 医療費速報</t>
  </si>
  <si>
    <t>---</t>
  </si>
  <si>
    <t>令和2年4月～令和3年3月(年間) 国民健康保険・後期高齢者医療 医療費速報</t>
  </si>
  <si>
    <t>243日</t>
  </si>
  <si>
    <t>243.0日</t>
  </si>
  <si>
    <t>0.0日</t>
  </si>
  <si>
    <t>365日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</si>
</sst>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1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5" fillId="31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0" fontId="12" fillId="0" borderId="45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96" fontId="2" fillId="0" borderId="73" xfId="61" applyNumberFormat="1" applyFont="1" applyBorder="1" applyAlignment="1">
      <alignment horizontal="right" vertical="center"/>
      <protection/>
    </xf>
    <xf numFmtId="196" fontId="2" fillId="0" borderId="74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6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7" xfId="61" applyFont="1" applyBorder="1" applyAlignment="1">
      <alignment horizontal="center" vertical="center" wrapText="1"/>
      <protection/>
    </xf>
    <xf numFmtId="0" fontId="12" fillId="0" borderId="78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 applyProtection="1">
      <alignment horizontal="right" vertical="center"/>
      <protection locked="0"/>
    </xf>
    <xf numFmtId="0" fontId="12" fillId="0" borderId="78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1" xfId="61" applyNumberFormat="1" applyFont="1" applyBorder="1" applyAlignment="1">
      <alignment horizontal="right" vertical="center"/>
      <protection/>
    </xf>
    <xf numFmtId="182" fontId="9" fillId="0" borderId="82" xfId="61" applyNumberFormat="1" applyFont="1" applyBorder="1" applyAlignment="1" applyProtection="1">
      <alignment horizontal="right" vertical="center"/>
      <protection locked="0"/>
    </xf>
    <xf numFmtId="0" fontId="12" fillId="0" borderId="83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7" xfId="61" applyFont="1" applyBorder="1" applyAlignment="1">
      <alignment horizontal="center" vertical="center"/>
      <protection/>
    </xf>
    <xf numFmtId="0" fontId="11" fillId="0" borderId="88" xfId="61" applyFont="1" applyBorder="1" applyAlignment="1">
      <alignment horizontal="center" vertical="center"/>
      <protection/>
    </xf>
    <xf numFmtId="0" fontId="2" fillId="0" borderId="89" xfId="61" applyFont="1" applyBorder="1" applyAlignment="1">
      <alignment vertical="center"/>
      <protection/>
    </xf>
    <xf numFmtId="182" fontId="9" fillId="0" borderId="90" xfId="61" applyNumberFormat="1" applyFont="1" applyBorder="1" applyAlignment="1">
      <alignment horizontal="right" vertical="center"/>
      <protection/>
    </xf>
    <xf numFmtId="183" fontId="9" fillId="0" borderId="91" xfId="61" applyNumberFormat="1" applyFont="1" applyBorder="1" applyAlignment="1">
      <alignment horizontal="right"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6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79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2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94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Border="1" applyAlignment="1">
      <alignment horizontal="center" vertical="center" shrinkToFit="1"/>
      <protection/>
    </xf>
    <xf numFmtId="182" fontId="9" fillId="0" borderId="95" xfId="61" applyNumberFormat="1" applyFont="1" applyBorder="1" applyAlignment="1" applyProtection="1">
      <alignment horizontal="right" vertical="center"/>
      <protection locked="0"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78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2" xfId="61" applyNumberFormat="1" applyFont="1" applyBorder="1" applyAlignment="1">
      <alignment horizontal="right" vertical="center"/>
      <protection/>
    </xf>
    <xf numFmtId="0" fontId="9" fillId="0" borderId="83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96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5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7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77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0" xfId="61" applyFont="1" applyBorder="1" applyAlignment="1">
      <alignment horizontal="right" vertical="center" shrinkToFit="1"/>
      <protection/>
    </xf>
    <xf numFmtId="0" fontId="9" fillId="0" borderId="83" xfId="61" applyFont="1" applyBorder="1" applyAlignment="1">
      <alignment horizontal="right" vertical="center" shrinkToFit="1"/>
      <protection/>
    </xf>
    <xf numFmtId="0" fontId="9" fillId="0" borderId="96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5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98" xfId="61" applyNumberFormat="1" applyFont="1" applyBorder="1">
      <alignment vertical="center"/>
      <protection/>
    </xf>
    <xf numFmtId="196" fontId="9" fillId="0" borderId="99" xfId="61" applyNumberFormat="1" applyFont="1" applyBorder="1">
      <alignment vertical="center"/>
      <protection/>
    </xf>
    <xf numFmtId="182" fontId="9" fillId="0" borderId="9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3" xfId="61" applyNumberFormat="1" applyFont="1" applyBorder="1" applyAlignment="1">
      <alignment horizontal="left" vertical="center"/>
      <protection/>
    </xf>
    <xf numFmtId="182" fontId="2" fillId="0" borderId="103" xfId="61" applyNumberFormat="1" applyFont="1" applyBorder="1" applyAlignment="1" applyProtection="1">
      <alignment horizontal="right" vertical="center"/>
      <protection locked="0"/>
    </xf>
    <xf numFmtId="183" fontId="2" fillId="0" borderId="104" xfId="61" applyNumberFormat="1" applyFont="1" applyBorder="1" applyAlignment="1">
      <alignment horizontal="righ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2" fontId="2" fillId="0" borderId="106" xfId="61" applyNumberFormat="1" applyFont="1" applyBorder="1" applyAlignment="1" applyProtection="1">
      <alignment horizontal="right" vertical="center"/>
      <protection locked="0"/>
    </xf>
    <xf numFmtId="183" fontId="2" fillId="0" borderId="107" xfId="61" applyNumberFormat="1" applyFont="1" applyBorder="1" applyAlignment="1">
      <alignment horizontal="right" vertical="center"/>
      <protection/>
    </xf>
    <xf numFmtId="183" fontId="2" fillId="0" borderId="108" xfId="61" applyNumberFormat="1" applyFont="1" applyBorder="1" applyAlignment="1">
      <alignment horizontal="right" vertical="center"/>
      <protection/>
    </xf>
    <xf numFmtId="183" fontId="2" fillId="0" borderId="109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79" xfId="61" applyNumberFormat="1" applyFont="1" applyBorder="1" applyAlignment="1" applyProtection="1">
      <alignment horizontal="right" vertical="center"/>
      <protection locked="0"/>
    </xf>
    <xf numFmtId="181" fontId="11" fillId="0" borderId="95" xfId="61" applyNumberFormat="1" applyFont="1" applyBorder="1" applyAlignment="1">
      <alignment horizontal="left" vertical="center"/>
      <protection/>
    </xf>
    <xf numFmtId="182" fontId="2" fillId="0" borderId="95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1" xfId="61" applyNumberFormat="1" applyFont="1" applyBorder="1" applyAlignment="1">
      <alignment horizontal="right" vertical="center"/>
      <protection/>
    </xf>
    <xf numFmtId="182" fontId="2" fillId="0" borderId="82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0" xfId="61" applyNumberFormat="1" applyFont="1" applyBorder="1" applyAlignment="1">
      <alignment horizontal="left" vertical="center"/>
      <protection/>
    </xf>
    <xf numFmtId="182" fontId="2" fillId="0" borderId="110" xfId="61" applyNumberFormat="1" applyFont="1" applyBorder="1" applyAlignment="1" applyProtection="1">
      <alignment horizontal="right" vertical="center"/>
      <protection locked="0"/>
    </xf>
    <xf numFmtId="183" fontId="2" fillId="0" borderId="110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79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5" xfId="61" applyNumberFormat="1" applyFont="1" applyBorder="1" applyAlignment="1">
      <alignment horizontal="right" vertical="center"/>
      <protection/>
    </xf>
    <xf numFmtId="182" fontId="2" fillId="0" borderId="95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5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5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3" xfId="61" applyNumberFormat="1" applyFont="1" applyBorder="1" applyAlignment="1">
      <alignment horizontal="right" vertical="center"/>
      <protection/>
    </xf>
    <xf numFmtId="182" fontId="2" fillId="0" borderId="106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79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2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110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1" xfId="61" applyNumberFormat="1" applyFont="1" applyBorder="1" applyAlignment="1">
      <alignment horizontal="right" vertical="center"/>
      <protection/>
    </xf>
    <xf numFmtId="183" fontId="11" fillId="0" borderId="99" xfId="61" applyNumberFormat="1" applyFont="1" applyBorder="1" applyAlignment="1">
      <alignment horizontal="right" vertical="center"/>
      <protection/>
    </xf>
    <xf numFmtId="183" fontId="11" fillId="0" borderId="100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9" fontId="2" fillId="0" borderId="102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2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89" fontId="2" fillId="0" borderId="21" xfId="61" applyNumberFormat="1" applyFont="1" applyBorder="1">
      <alignment vertical="center"/>
      <protection/>
    </xf>
    <xf numFmtId="193" fontId="56" fillId="0" borderId="0" xfId="49" applyNumberFormat="1" applyFont="1" applyFill="1" applyBorder="1" applyAlignment="1" applyProtection="1">
      <alignment horizontal="right" vertical="center" indent="1"/>
      <protection locked="0"/>
    </xf>
    <xf numFmtId="194" fontId="56" fillId="0" borderId="0" xfId="61" applyNumberFormat="1" applyFont="1" applyFill="1" applyAlignment="1">
      <alignment horizontal="right" vertical="center"/>
      <protection/>
    </xf>
    <xf numFmtId="0" fontId="57" fillId="0" borderId="0" xfId="61" applyFont="1" applyFill="1" applyBorder="1">
      <alignment vertical="center"/>
      <protection/>
    </xf>
    <xf numFmtId="194" fontId="56" fillId="0" borderId="0" xfId="61" applyNumberFormat="1" applyFont="1" applyFill="1" applyBorder="1" applyAlignment="1">
      <alignment horizontal="right" vertical="center"/>
      <protection/>
    </xf>
    <xf numFmtId="0" fontId="57" fillId="0" borderId="0" xfId="61" applyFont="1" applyFill="1">
      <alignment vertical="center"/>
      <protection/>
    </xf>
    <xf numFmtId="0" fontId="57" fillId="0" borderId="0" xfId="61" applyFont="1" applyFill="1" applyAlignment="1">
      <alignment vertical="center"/>
      <protection/>
    </xf>
    <xf numFmtId="193" fontId="56" fillId="0" borderId="45" xfId="49" applyNumberFormat="1" applyFont="1" applyFill="1" applyBorder="1" applyAlignment="1">
      <alignment horizontal="right" vertical="center" indent="1"/>
    </xf>
    <xf numFmtId="194" fontId="56" fillId="0" borderId="45" xfId="61" applyNumberFormat="1" applyFont="1" applyFill="1" applyBorder="1" applyAlignment="1">
      <alignment horizontal="right" vertical="center"/>
      <protection/>
    </xf>
    <xf numFmtId="192" fontId="56" fillId="0" borderId="45" xfId="61" applyNumberFormat="1" applyFont="1" applyFill="1" applyBorder="1" applyAlignment="1" applyProtection="1">
      <alignment horizontal="center" vertical="center"/>
      <protection locked="0"/>
    </xf>
    <xf numFmtId="193" fontId="56" fillId="0" borderId="0" xfId="49" applyNumberFormat="1" applyFont="1" applyFill="1" applyBorder="1" applyAlignment="1">
      <alignment horizontal="right" vertical="center" indent="1"/>
    </xf>
    <xf numFmtId="191" fontId="56" fillId="0" borderId="0" xfId="61" applyNumberFormat="1" applyFont="1" applyFill="1" applyBorder="1" applyAlignment="1">
      <alignment horizontal="center" vertical="center"/>
      <protection/>
    </xf>
    <xf numFmtId="192" fontId="56" fillId="0" borderId="0" xfId="61" applyNumberFormat="1" applyFont="1" applyFill="1" applyBorder="1" applyAlignment="1">
      <alignment horizontal="center" vertical="center"/>
      <protection/>
    </xf>
    <xf numFmtId="0" fontId="56" fillId="0" borderId="0" xfId="61" applyFont="1" applyFill="1" applyAlignment="1">
      <alignment vertical="center"/>
      <protection/>
    </xf>
    <xf numFmtId="0" fontId="58" fillId="0" borderId="13" xfId="61" applyFont="1" applyFill="1" applyBorder="1" applyAlignment="1">
      <alignment horizontal="centerContinuous" vertical="center"/>
      <protection/>
    </xf>
    <xf numFmtId="0" fontId="57" fillId="0" borderId="14" xfId="61" applyFont="1" applyFill="1" applyBorder="1" applyAlignment="1">
      <alignment horizontal="centerContinuous" vertical="center"/>
      <protection/>
    </xf>
    <xf numFmtId="0" fontId="57" fillId="0" borderId="0" xfId="61" applyFont="1" applyFill="1" applyBorder="1" applyAlignment="1">
      <alignment horizontal="center" vertical="center"/>
      <protection/>
    </xf>
    <xf numFmtId="0" fontId="57" fillId="0" borderId="15" xfId="61" applyFont="1" applyFill="1" applyBorder="1" applyAlignment="1">
      <alignment horizontal="centerContinuous" vertical="center" shrinkToFit="1"/>
      <protection/>
    </xf>
    <xf numFmtId="0" fontId="59" fillId="0" borderId="20" xfId="61" applyFont="1" applyFill="1" applyBorder="1" applyAlignment="1">
      <alignment horizontal="center" vertical="center" wrapText="1"/>
      <protection/>
    </xf>
    <xf numFmtId="0" fontId="60" fillId="0" borderId="21" xfId="61" applyFont="1" applyFill="1" applyBorder="1" applyAlignment="1">
      <alignment horizontal="center" vertical="center" wrapText="1"/>
      <protection/>
    </xf>
    <xf numFmtId="0" fontId="59" fillId="0" borderId="0" xfId="61" applyFont="1" applyFill="1" applyBorder="1" applyAlignment="1">
      <alignment horizontal="center" vertical="center" wrapText="1"/>
      <protection/>
    </xf>
    <xf numFmtId="0" fontId="57" fillId="0" borderId="22" xfId="61" applyFont="1" applyFill="1" applyBorder="1" applyAlignment="1">
      <alignment vertical="center"/>
      <protection/>
    </xf>
    <xf numFmtId="0" fontId="59" fillId="0" borderId="30" xfId="61" applyFont="1" applyFill="1" applyBorder="1" applyAlignment="1">
      <alignment horizontal="center" vertical="center" wrapText="1"/>
      <protection/>
    </xf>
    <xf numFmtId="0" fontId="60" fillId="0" borderId="27" xfId="61" applyFont="1" applyFill="1" applyBorder="1" applyAlignment="1">
      <alignment horizontal="center" vertical="center" wrapText="1"/>
      <protection/>
    </xf>
    <xf numFmtId="0" fontId="59" fillId="0" borderId="26" xfId="61" applyFont="1" applyFill="1" applyBorder="1" applyAlignment="1">
      <alignment horizontal="center" vertical="center" wrapText="1"/>
      <protection/>
    </xf>
    <xf numFmtId="0" fontId="57" fillId="0" borderId="27" xfId="61" applyFont="1" applyFill="1" applyBorder="1">
      <alignment vertical="center"/>
      <protection/>
    </xf>
    <xf numFmtId="182" fontId="57" fillId="0" borderId="30" xfId="61" applyNumberFormat="1" applyFont="1" applyFill="1" applyBorder="1" applyAlignment="1" applyProtection="1">
      <alignment horizontal="right" vertical="center"/>
      <protection locked="0"/>
    </xf>
    <xf numFmtId="196" fontId="57" fillId="0" borderId="27" xfId="61" applyNumberFormat="1" applyFont="1" applyFill="1" applyBorder="1" applyAlignment="1">
      <alignment horizontal="right" vertical="center"/>
      <protection/>
    </xf>
    <xf numFmtId="182" fontId="57" fillId="0" borderId="26" xfId="61" applyNumberFormat="1" applyFont="1" applyFill="1" applyBorder="1" applyAlignment="1" applyProtection="1">
      <alignment horizontal="right" vertical="center"/>
      <protection locked="0"/>
    </xf>
    <xf numFmtId="196" fontId="57" fillId="0" borderId="27" xfId="61" applyNumberFormat="1" applyFont="1" applyFill="1" applyBorder="1">
      <alignment vertical="center"/>
      <protection/>
    </xf>
    <xf numFmtId="185" fontId="57" fillId="0" borderId="30" xfId="61" applyNumberFormat="1" applyFont="1" applyFill="1" applyBorder="1" applyAlignment="1" applyProtection="1">
      <alignment horizontal="right" vertical="center"/>
      <protection locked="0"/>
    </xf>
    <xf numFmtId="185" fontId="57" fillId="0" borderId="26" xfId="61" applyNumberFormat="1" applyFont="1" applyFill="1" applyBorder="1" applyAlignment="1" applyProtection="1">
      <alignment horizontal="right" vertical="center"/>
      <protection locked="0"/>
    </xf>
    <xf numFmtId="182" fontId="57" fillId="0" borderId="113" xfId="61" applyNumberFormat="1" applyFont="1" applyFill="1" applyBorder="1" applyAlignment="1" applyProtection="1">
      <alignment horizontal="right" vertical="center"/>
      <protection locked="0"/>
    </xf>
    <xf numFmtId="196" fontId="57" fillId="0" borderId="114" xfId="61" applyNumberFormat="1" applyFont="1" applyFill="1" applyBorder="1" applyAlignment="1">
      <alignment horizontal="right" vertical="center"/>
      <protection/>
    </xf>
    <xf numFmtId="182" fontId="57" fillId="0" borderId="47" xfId="61" applyNumberFormat="1" applyFont="1" applyFill="1" applyBorder="1" applyAlignment="1">
      <alignment horizontal="right" vertical="center"/>
      <protection/>
    </xf>
    <xf numFmtId="196" fontId="57" fillId="0" borderId="50" xfId="61" applyNumberFormat="1" applyFont="1" applyFill="1" applyBorder="1" applyAlignment="1">
      <alignment horizontal="right" vertical="center"/>
      <protection/>
    </xf>
    <xf numFmtId="182" fontId="57" fillId="0" borderId="11" xfId="61" applyNumberFormat="1" applyFont="1" applyFill="1" applyBorder="1" applyAlignment="1" applyProtection="1" quotePrefix="1">
      <alignment horizontal="right" vertical="center"/>
      <protection locked="0"/>
    </xf>
    <xf numFmtId="0" fontId="57" fillId="0" borderId="11" xfId="61" applyFont="1" applyFill="1" applyBorder="1">
      <alignment vertical="center"/>
      <protection/>
    </xf>
    <xf numFmtId="182" fontId="57" fillId="0" borderId="20" xfId="61" applyNumberFormat="1" applyFont="1" applyFill="1" applyBorder="1" applyAlignment="1" applyProtection="1">
      <alignment horizontal="right" vertical="center"/>
      <protection locked="0"/>
    </xf>
    <xf numFmtId="196" fontId="57" fillId="0" borderId="43" xfId="61" applyNumberFormat="1" applyFont="1" applyFill="1" applyBorder="1" applyAlignment="1">
      <alignment horizontal="right" vertical="center"/>
      <protection/>
    </xf>
    <xf numFmtId="182" fontId="57" fillId="0" borderId="0" xfId="61" applyNumberFormat="1" applyFont="1" applyFill="1" applyBorder="1" applyAlignment="1" applyProtection="1">
      <alignment horizontal="right" vertical="center"/>
      <protection locked="0"/>
    </xf>
    <xf numFmtId="196" fontId="57" fillId="0" borderId="29" xfId="61" applyNumberFormat="1" applyFont="1" applyFill="1" applyBorder="1" applyAlignment="1">
      <alignment horizontal="right" vertical="center"/>
      <protection/>
    </xf>
    <xf numFmtId="182" fontId="57" fillId="0" borderId="31" xfId="61" applyNumberFormat="1" applyFont="1" applyFill="1" applyBorder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89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89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89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89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0">
      <selection activeCell="G30" sqref="G30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403" t="s">
        <v>135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29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41" t="s">
        <v>5</v>
      </c>
      <c r="J6" s="16"/>
    </row>
    <row r="7" spans="1:10" ht="24" customHeight="1" thickBot="1">
      <c r="A7" s="17"/>
      <c r="B7" s="18"/>
      <c r="C7" s="19" t="s">
        <v>133</v>
      </c>
      <c r="D7" s="20"/>
      <c r="E7" s="19" t="s">
        <v>133</v>
      </c>
      <c r="F7" s="21"/>
      <c r="G7" s="22" t="s">
        <v>133</v>
      </c>
      <c r="H7" s="23"/>
      <c r="I7" s="24"/>
      <c r="J7" s="22" t="s">
        <v>133</v>
      </c>
    </row>
    <row r="8" spans="1:10" ht="18.75" customHeight="1">
      <c r="A8" s="25" t="s">
        <v>6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7</v>
      </c>
      <c r="B9" s="35">
        <v>103365.53582543</v>
      </c>
      <c r="C9" s="36">
        <v>-3.804119504661088</v>
      </c>
      <c r="D9" s="38">
        <v>61186.26561974</v>
      </c>
      <c r="E9" s="39">
        <v>-2.9422762394948876</v>
      </c>
      <c r="F9" s="37">
        <v>2.30552305</v>
      </c>
      <c r="G9" s="40">
        <v>-97.72959316406718</v>
      </c>
      <c r="H9" s="41"/>
      <c r="I9" s="42">
        <v>164910.59830268</v>
      </c>
      <c r="J9" s="43">
        <v>-2.462280260204679</v>
      </c>
    </row>
    <row r="10" spans="1:10" ht="18.75" customHeight="1">
      <c r="A10" s="34" t="s">
        <v>8</v>
      </c>
      <c r="B10" s="35">
        <v>44298.2359</v>
      </c>
      <c r="C10" s="36">
        <v>-8.240670741257986</v>
      </c>
      <c r="D10" s="38">
        <v>25795.8862</v>
      </c>
      <c r="E10" s="39">
        <v>-6.10019108673572</v>
      </c>
      <c r="F10" s="37">
        <v>0.6218</v>
      </c>
      <c r="G10" s="40">
        <v>-98.66091810452505</v>
      </c>
      <c r="H10" s="41"/>
      <c r="I10" s="42">
        <v>51503.3375</v>
      </c>
      <c r="J10" s="43">
        <v>-4.35801688929827</v>
      </c>
    </row>
    <row r="11" spans="1:10" ht="18.75" customHeight="1">
      <c r="A11" s="34" t="s">
        <v>9</v>
      </c>
      <c r="B11" s="35">
        <v>55034.3254</v>
      </c>
      <c r="C11" s="36">
        <v>-8.936932588312985</v>
      </c>
      <c r="D11" s="38">
        <v>30918.2567</v>
      </c>
      <c r="E11" s="39">
        <v>-7.9401245373559135</v>
      </c>
      <c r="F11" s="37">
        <v>1.184</v>
      </c>
      <c r="G11" s="40">
        <v>-97.93742955642541</v>
      </c>
      <c r="H11" s="41"/>
      <c r="I11" s="44">
        <v>78287.7337</v>
      </c>
      <c r="J11" s="45">
        <v>-6.627252860146456</v>
      </c>
    </row>
    <row r="12" spans="1:10" ht="18.75" customHeight="1" thickBot="1">
      <c r="A12" s="46" t="s">
        <v>10</v>
      </c>
      <c r="B12" s="47">
        <v>2922.3589333333334</v>
      </c>
      <c r="C12" s="48">
        <v>-2.1193757857709983</v>
      </c>
      <c r="D12" s="50">
        <v>1211.8208583333335</v>
      </c>
      <c r="E12" s="51">
        <v>-0.38343729015278427</v>
      </c>
      <c r="F12" s="49">
        <v>0.008866666666666667</v>
      </c>
      <c r="G12" s="52">
        <v>-99.60668778625107</v>
      </c>
      <c r="H12" s="41"/>
      <c r="I12" s="53">
        <v>1806.752</v>
      </c>
      <c r="J12" s="54">
        <v>0.9477178794096801</v>
      </c>
    </row>
    <row r="13" spans="1:9" ht="18.75" customHeight="1">
      <c r="A13" s="55" t="s">
        <v>11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12</v>
      </c>
      <c r="B14" s="35">
        <v>98168.19481675</v>
      </c>
      <c r="C14" s="36">
        <v>-3.7588997329069116</v>
      </c>
      <c r="D14" s="38">
        <v>59598.67580529</v>
      </c>
      <c r="E14" s="39">
        <v>-2.9558876431505468</v>
      </c>
      <c r="F14" s="37">
        <v>2.30552305</v>
      </c>
      <c r="G14" s="40">
        <v>-97.72959316406718</v>
      </c>
      <c r="H14" s="41"/>
      <c r="I14" s="63"/>
      <c r="J14" s="41"/>
    </row>
    <row r="15" spans="1:10" ht="18.75" customHeight="1">
      <c r="A15" s="34" t="s">
        <v>8</v>
      </c>
      <c r="B15" s="35">
        <v>41323.3576</v>
      </c>
      <c r="C15" s="36">
        <v>-8.085048986944102</v>
      </c>
      <c r="D15" s="38">
        <v>25123.942</v>
      </c>
      <c r="E15" s="39">
        <v>-6.128000961050631</v>
      </c>
      <c r="F15" s="37">
        <v>0.6218</v>
      </c>
      <c r="G15" s="40">
        <v>-98.66091810452505</v>
      </c>
      <c r="H15" s="41"/>
      <c r="I15" s="63"/>
      <c r="J15" s="41"/>
    </row>
    <row r="16" spans="1:10" ht="18.75" customHeight="1">
      <c r="A16" s="64" t="s">
        <v>13</v>
      </c>
      <c r="B16" s="65">
        <v>51889.9459</v>
      </c>
      <c r="C16" s="66">
        <v>-8.834325196646347</v>
      </c>
      <c r="D16" s="68">
        <v>30165.5376</v>
      </c>
      <c r="E16" s="69">
        <v>-7.957089404770713</v>
      </c>
      <c r="F16" s="67">
        <v>1.184</v>
      </c>
      <c r="G16" s="70">
        <v>-97.93742955642541</v>
      </c>
      <c r="H16" s="41"/>
      <c r="I16" s="41"/>
      <c r="J16" s="41"/>
    </row>
    <row r="17" spans="1:9" ht="18.75" customHeight="1" thickBot="1">
      <c r="A17" s="71" t="s">
        <v>14</v>
      </c>
      <c r="B17" s="72">
        <v>2650.5336666666667</v>
      </c>
      <c r="C17" s="73">
        <v>-2.273452986457343</v>
      </c>
      <c r="D17" s="74">
        <v>1177.4554833333334</v>
      </c>
      <c r="E17" s="75">
        <v>-0.4135741698087827</v>
      </c>
      <c r="F17" s="76">
        <v>0.008866666666666667</v>
      </c>
      <c r="G17" s="77">
        <v>-99.60668778625107</v>
      </c>
      <c r="H17" s="41"/>
      <c r="I17" s="78"/>
    </row>
    <row r="18" spans="1:9" ht="18.75" customHeight="1">
      <c r="A18" s="79" t="s">
        <v>15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12</v>
      </c>
      <c r="B19" s="35">
        <v>5197.34100868</v>
      </c>
      <c r="C19" s="36">
        <v>-4.65032645715398</v>
      </c>
      <c r="D19" s="38">
        <v>1587.58981445</v>
      </c>
      <c r="E19" s="83">
        <v>-2.4285226029112437</v>
      </c>
      <c r="F19" s="84"/>
      <c r="G19" s="82"/>
      <c r="H19" s="41"/>
      <c r="I19" s="78"/>
    </row>
    <row r="20" spans="1:9" ht="18.75" customHeight="1">
      <c r="A20" s="34" t="s">
        <v>8</v>
      </c>
      <c r="B20" s="35">
        <v>2974.8783</v>
      </c>
      <c r="C20" s="36">
        <v>-10.349129237453951</v>
      </c>
      <c r="D20" s="38">
        <v>671.9442</v>
      </c>
      <c r="E20" s="83">
        <v>-5.048423672941524</v>
      </c>
      <c r="F20" s="84"/>
      <c r="G20" s="82"/>
      <c r="H20" s="41"/>
      <c r="I20" s="78"/>
    </row>
    <row r="21" spans="1:9" ht="18.75" customHeight="1">
      <c r="A21" s="64" t="s">
        <v>16</v>
      </c>
      <c r="B21" s="65">
        <v>3144.3795</v>
      </c>
      <c r="C21" s="66">
        <v>-10.59745762350434</v>
      </c>
      <c r="D21" s="68">
        <v>752.7191</v>
      </c>
      <c r="E21" s="85">
        <v>-7.255064771335384</v>
      </c>
      <c r="F21" s="84"/>
      <c r="G21" s="82"/>
      <c r="H21" s="41"/>
      <c r="I21" s="78"/>
    </row>
    <row r="22" spans="1:10" ht="18.75" customHeight="1" thickBot="1">
      <c r="A22" s="86" t="s">
        <v>14</v>
      </c>
      <c r="B22" s="87">
        <v>271.82526666666666</v>
      </c>
      <c r="C22" s="88">
        <v>-0.5911255045942454</v>
      </c>
      <c r="D22" s="89">
        <v>34.365375</v>
      </c>
      <c r="E22" s="90">
        <v>0.6602722372000471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402"/>
      <c r="B24" s="402"/>
      <c r="C24" s="402"/>
      <c r="E24" s="92" t="s">
        <v>17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18</v>
      </c>
      <c r="G25" s="98" t="s">
        <v>19</v>
      </c>
      <c r="H25" s="99"/>
      <c r="I25" s="99" t="s">
        <v>134</v>
      </c>
      <c r="K25" s="100"/>
    </row>
    <row r="26" spans="1:10" s="91" customFormat="1" ht="18.75" customHeight="1">
      <c r="A26" s="101"/>
      <c r="B26" s="102"/>
      <c r="C26" s="103"/>
      <c r="E26" s="104" t="s">
        <v>20</v>
      </c>
      <c r="F26" s="360" t="s">
        <v>139</v>
      </c>
      <c r="G26" s="361" t="s">
        <v>140</v>
      </c>
      <c r="H26" s="362"/>
      <c r="I26" s="362"/>
      <c r="J26" s="362"/>
    </row>
    <row r="27" spans="1:10" ht="18.75" customHeight="1">
      <c r="A27" s="101"/>
      <c r="B27" s="102"/>
      <c r="C27" s="105"/>
      <c r="E27" s="104" t="s">
        <v>21</v>
      </c>
      <c r="F27" s="360">
        <v>50</v>
      </c>
      <c r="G27" s="363">
        <v>25</v>
      </c>
      <c r="H27" s="364"/>
      <c r="I27" s="364"/>
      <c r="J27" s="364"/>
    </row>
    <row r="28" spans="1:10" ht="18.75" customHeight="1">
      <c r="A28" s="101"/>
      <c r="B28" s="102"/>
      <c r="C28" s="105"/>
      <c r="E28" s="98" t="s">
        <v>22</v>
      </c>
      <c r="F28" s="360">
        <v>72</v>
      </c>
      <c r="G28" s="363" t="s">
        <v>141</v>
      </c>
      <c r="H28" s="365"/>
      <c r="I28" s="365"/>
      <c r="J28" s="364"/>
    </row>
    <row r="29" spans="1:10" ht="18.75" customHeight="1">
      <c r="A29" s="101"/>
      <c r="B29" s="102"/>
      <c r="C29" s="105"/>
      <c r="E29" s="106" t="s">
        <v>23</v>
      </c>
      <c r="F29" s="366" t="s">
        <v>142</v>
      </c>
      <c r="G29" s="367">
        <v>268</v>
      </c>
      <c r="H29" s="368"/>
      <c r="I29" s="368">
        <v>3</v>
      </c>
      <c r="J29" s="364"/>
    </row>
    <row r="30" spans="1:10" ht="18.75" customHeight="1">
      <c r="A30" s="107"/>
      <c r="B30" s="108"/>
      <c r="C30" s="78"/>
      <c r="D30" s="78"/>
      <c r="E30" s="98"/>
      <c r="F30" s="369"/>
      <c r="G30" s="363"/>
      <c r="H30" s="370"/>
      <c r="I30" s="371"/>
      <c r="J30" s="364"/>
    </row>
    <row r="31" spans="1:10" ht="18.75" customHeight="1" thickBot="1">
      <c r="A31" s="7" t="s">
        <v>44</v>
      </c>
      <c r="B31" s="109"/>
      <c r="C31" s="109"/>
      <c r="D31" s="109"/>
      <c r="E31" s="109"/>
      <c r="F31" s="372"/>
      <c r="G31" s="372"/>
      <c r="H31" s="364"/>
      <c r="I31" s="364"/>
      <c r="J31" s="364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373" t="s">
        <v>4</v>
      </c>
      <c r="G32" s="374"/>
      <c r="H32" s="375"/>
      <c r="I32" s="376" t="s">
        <v>5</v>
      </c>
      <c r="J32" s="374"/>
    </row>
    <row r="33" spans="1:10" ht="23.25" customHeight="1" thickBot="1">
      <c r="A33" s="17"/>
      <c r="B33" s="18"/>
      <c r="C33" s="19" t="s">
        <v>133</v>
      </c>
      <c r="D33" s="20"/>
      <c r="E33" s="19" t="s">
        <v>133</v>
      </c>
      <c r="F33" s="377"/>
      <c r="G33" s="378" t="s">
        <v>133</v>
      </c>
      <c r="H33" s="379"/>
      <c r="I33" s="380"/>
      <c r="J33" s="378" t="s">
        <v>133</v>
      </c>
    </row>
    <row r="34" spans="1:10" ht="18.75" customHeight="1">
      <c r="A34" s="25" t="s">
        <v>6</v>
      </c>
      <c r="B34" s="23"/>
      <c r="C34" s="110"/>
      <c r="D34" s="111"/>
      <c r="E34" s="112"/>
      <c r="F34" s="381"/>
      <c r="G34" s="382"/>
      <c r="H34" s="379"/>
      <c r="I34" s="383"/>
      <c r="J34" s="384"/>
    </row>
    <row r="35" spans="1:10" ht="18.75" customHeight="1">
      <c r="A35" s="113" t="s">
        <v>24</v>
      </c>
      <c r="B35" s="35">
        <v>353705.8184277455</v>
      </c>
      <c r="C35" s="36">
        <v>-1.721222900257274</v>
      </c>
      <c r="D35" s="38">
        <v>504911.80440557824</v>
      </c>
      <c r="E35" s="39">
        <v>-2.5686882579910133</v>
      </c>
      <c r="F35" s="385">
        <v>2600213.9661654136</v>
      </c>
      <c r="G35" s="386">
        <v>477.2530718769293</v>
      </c>
      <c r="H35" s="362"/>
      <c r="I35" s="387">
        <v>912746.1782396255</v>
      </c>
      <c r="J35" s="388">
        <v>-3.377984377703214</v>
      </c>
    </row>
    <row r="36" spans="1:10" ht="18.75" customHeight="1">
      <c r="A36" s="113" t="s">
        <v>25</v>
      </c>
      <c r="B36" s="114">
        <v>18.832158080330718</v>
      </c>
      <c r="C36" s="36">
        <v>-6.965175035684851</v>
      </c>
      <c r="D36" s="115">
        <v>25.513883910632746</v>
      </c>
      <c r="E36" s="39">
        <v>-7.585773933209765</v>
      </c>
      <c r="F36" s="389">
        <v>133.53383458646616</v>
      </c>
      <c r="G36" s="386">
        <v>424.41047378489486</v>
      </c>
      <c r="H36" s="362"/>
      <c r="I36" s="390">
        <v>43.33064731628912</v>
      </c>
      <c r="J36" s="388">
        <v>-7.503855360658136</v>
      </c>
    </row>
    <row r="37" spans="1:10" ht="18.75" customHeight="1" thickBot="1">
      <c r="A37" s="116" t="s">
        <v>26</v>
      </c>
      <c r="B37" s="117">
        <v>18782.011966922375</v>
      </c>
      <c r="C37" s="118">
        <v>5.63654753737535</v>
      </c>
      <c r="D37" s="119">
        <v>19789.688084108573</v>
      </c>
      <c r="E37" s="120">
        <v>5.428910557117874</v>
      </c>
      <c r="F37" s="391">
        <v>19472.323057432433</v>
      </c>
      <c r="G37" s="392">
        <v>10.07657183325243</v>
      </c>
      <c r="H37" s="362"/>
      <c r="I37" s="387">
        <v>21064.679038305076</v>
      </c>
      <c r="J37" s="388">
        <v>4.46058697802205</v>
      </c>
    </row>
    <row r="38" spans="1:10" ht="18.75" customHeight="1">
      <c r="A38" s="55" t="s">
        <v>11</v>
      </c>
      <c r="B38" s="56"/>
      <c r="C38" s="57"/>
      <c r="D38" s="59"/>
      <c r="E38" s="60"/>
      <c r="F38" s="393"/>
      <c r="G38" s="394"/>
      <c r="H38" s="362"/>
      <c r="I38" s="395"/>
      <c r="J38" s="396"/>
    </row>
    <row r="39" spans="1:10" ht="18.75" customHeight="1">
      <c r="A39" s="113" t="s">
        <v>24</v>
      </c>
      <c r="B39" s="399">
        <v>370371.43142651394</v>
      </c>
      <c r="C39" s="400">
        <v>-1.5200033070274372</v>
      </c>
      <c r="D39" s="401">
        <v>506165.00282939215</v>
      </c>
      <c r="E39" s="39">
        <v>-2.5528714904145176</v>
      </c>
      <c r="F39" s="385">
        <v>2600213.9661654136</v>
      </c>
      <c r="G39" s="386">
        <v>477.2530718769293</v>
      </c>
      <c r="H39" s="362"/>
      <c r="I39" s="364"/>
      <c r="J39" s="364"/>
    </row>
    <row r="40" spans="1:10" ht="18.75" customHeight="1">
      <c r="A40" s="113" t="s">
        <v>25</v>
      </c>
      <c r="B40" s="114">
        <v>19.577169138642645</v>
      </c>
      <c r="C40" s="36">
        <v>-6.713500487518317</v>
      </c>
      <c r="D40" s="115">
        <v>25.619259519351395</v>
      </c>
      <c r="E40" s="39">
        <v>-7.574842828303403</v>
      </c>
      <c r="F40" s="389">
        <v>133.53383458646616</v>
      </c>
      <c r="G40" s="386">
        <v>424.41047378489486</v>
      </c>
      <c r="H40" s="362"/>
      <c r="I40" s="364"/>
      <c r="J40" s="364"/>
    </row>
    <row r="41" spans="1:10" ht="18.75" customHeight="1" thickBot="1">
      <c r="A41" s="116" t="s">
        <v>26</v>
      </c>
      <c r="B41" s="117">
        <v>18918.538671428832</v>
      </c>
      <c r="C41" s="118">
        <v>5.56725486284968</v>
      </c>
      <c r="D41" s="119">
        <v>19757.206583081086</v>
      </c>
      <c r="E41" s="120">
        <v>5.433554555454691</v>
      </c>
      <c r="F41" s="397">
        <v>19472.323057432433</v>
      </c>
      <c r="G41" s="398">
        <v>10.07657183325243</v>
      </c>
      <c r="H41" s="362"/>
      <c r="I41" s="364"/>
      <c r="J41" s="364"/>
    </row>
    <row r="42" spans="1:9" ht="18.75" customHeight="1">
      <c r="A42" s="55" t="s">
        <v>27</v>
      </c>
      <c r="B42" s="56"/>
      <c r="C42" s="57"/>
      <c r="D42" s="59"/>
      <c r="E42" s="121"/>
      <c r="F42" s="80"/>
      <c r="G42" s="122"/>
      <c r="H42" s="41"/>
      <c r="I42" s="78"/>
    </row>
    <row r="43" spans="1:10" ht="18.75" customHeight="1">
      <c r="A43" s="113" t="s">
        <v>24</v>
      </c>
      <c r="B43" s="35">
        <v>191201.54179976892</v>
      </c>
      <c r="C43" s="36">
        <v>-4.083338608513614</v>
      </c>
      <c r="D43" s="38">
        <v>461973.6622836212</v>
      </c>
      <c r="E43" s="123">
        <v>-3.0685341609574976</v>
      </c>
      <c r="F43" s="124"/>
      <c r="G43" s="82"/>
      <c r="H43" s="41"/>
      <c r="I43" s="41"/>
      <c r="J43" s="41"/>
    </row>
    <row r="44" spans="1:10" ht="18.75" customHeight="1">
      <c r="A44" s="113" t="s">
        <v>25</v>
      </c>
      <c r="B44" s="114">
        <v>11.567649830933059</v>
      </c>
      <c r="C44" s="36">
        <v>-10.065833829928877</v>
      </c>
      <c r="D44" s="115">
        <v>21.90341586553326</v>
      </c>
      <c r="E44" s="123">
        <v>-7.863417048866523</v>
      </c>
      <c r="F44" s="124"/>
      <c r="G44" s="82"/>
      <c r="H44" s="41"/>
      <c r="I44" s="41"/>
      <c r="J44" s="41"/>
    </row>
    <row r="45" spans="1:10" ht="18.75" customHeight="1" thickBot="1">
      <c r="A45" s="125" t="s">
        <v>26</v>
      </c>
      <c r="B45" s="126">
        <v>16528.987702279574</v>
      </c>
      <c r="C45" s="127">
        <v>6.652082824787641</v>
      </c>
      <c r="D45" s="128">
        <v>21091.398032147717</v>
      </c>
      <c r="E45" s="129">
        <v>5.204103228412649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30"/>
    </row>
    <row r="48" ht="18.75" customHeight="1">
      <c r="G48" s="130"/>
    </row>
    <row r="53" ht="18.75" customHeight="1">
      <c r="G53" s="131"/>
    </row>
    <row r="54" ht="18.75" customHeight="1">
      <c r="G54" s="132"/>
    </row>
    <row r="55" ht="18.75" customHeight="1">
      <c r="G55" s="130"/>
    </row>
  </sheetData>
  <sheetProtection/>
  <mergeCells count="2">
    <mergeCell ref="A24:C24"/>
    <mergeCell ref="A1:J1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1" ht="17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78"/>
    </row>
    <row r="3" spans="1:11" ht="13.5">
      <c r="A3" s="265" t="s">
        <v>120</v>
      </c>
      <c r="B3" s="265"/>
      <c r="C3" s="265"/>
      <c r="D3" s="265"/>
      <c r="E3" s="265"/>
      <c r="F3" s="265"/>
      <c r="G3" s="265"/>
      <c r="H3" s="265"/>
      <c r="I3" s="265"/>
      <c r="J3" s="265"/>
      <c r="K3" s="78"/>
    </row>
    <row r="4" spans="1:11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121</v>
      </c>
      <c r="K4" s="78"/>
    </row>
    <row r="5" spans="1:11" ht="18.75" customHeight="1">
      <c r="A5" s="267"/>
      <c r="B5" s="15" t="s">
        <v>61</v>
      </c>
      <c r="C5" s="11"/>
      <c r="D5" s="12" t="s">
        <v>62</v>
      </c>
      <c r="E5" s="11"/>
      <c r="F5" s="12" t="s">
        <v>4</v>
      </c>
      <c r="G5" s="13"/>
      <c r="H5" s="268"/>
      <c r="I5" s="15" t="s">
        <v>63</v>
      </c>
      <c r="J5" s="13"/>
      <c r="K5" s="78"/>
    </row>
    <row r="6" spans="1:11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  <c r="K6" s="78"/>
    </row>
    <row r="7" spans="1:11" ht="18.75" customHeight="1">
      <c r="A7" s="272" t="s">
        <v>122</v>
      </c>
      <c r="B7" s="330">
        <v>9816819.481675</v>
      </c>
      <c r="C7" s="274">
        <v>-3.7588997329069116</v>
      </c>
      <c r="D7" s="331">
        <v>5959867.580529</v>
      </c>
      <c r="E7" s="277">
        <v>-2.9558876431505468</v>
      </c>
      <c r="F7" s="331">
        <v>230.552305</v>
      </c>
      <c r="G7" s="278">
        <v>-97.72959316406718</v>
      </c>
      <c r="H7" s="78"/>
      <c r="I7" s="330">
        <v>16491059.830268</v>
      </c>
      <c r="J7" s="279">
        <v>-2.462280260204679</v>
      </c>
      <c r="K7" s="78"/>
    </row>
    <row r="8" spans="1:11" ht="12.75" customHeight="1">
      <c r="A8" s="280" t="s">
        <v>65</v>
      </c>
      <c r="B8" s="84">
        <v>442142.466078</v>
      </c>
      <c r="C8" s="281">
        <v>-4.38355121288815</v>
      </c>
      <c r="D8" s="81">
        <v>267462.736504</v>
      </c>
      <c r="E8" s="282">
        <v>-3.004845980036535</v>
      </c>
      <c r="F8" s="81">
        <v>6.663264</v>
      </c>
      <c r="G8" s="283">
        <v>-98.41447413403058</v>
      </c>
      <c r="H8" s="78"/>
      <c r="I8" s="332">
        <v>875928.383622</v>
      </c>
      <c r="J8" s="285">
        <v>-3.1336982491519763</v>
      </c>
      <c r="K8" s="78"/>
    </row>
    <row r="9" spans="1:11" ht="12.75" customHeight="1">
      <c r="A9" s="280" t="s">
        <v>66</v>
      </c>
      <c r="B9" s="84">
        <v>108975.257944</v>
      </c>
      <c r="C9" s="281">
        <v>-3.746713995284466</v>
      </c>
      <c r="D9" s="81">
        <v>62418.030833</v>
      </c>
      <c r="E9" s="282">
        <v>-1.9062772112298347</v>
      </c>
      <c r="F9" s="81">
        <v>0.58166</v>
      </c>
      <c r="G9" s="283">
        <v>-99.64288637154662</v>
      </c>
      <c r="H9" s="78"/>
      <c r="I9" s="333">
        <v>169130.073233</v>
      </c>
      <c r="J9" s="285">
        <v>-2.7843869478284375</v>
      </c>
      <c r="K9" s="78"/>
    </row>
    <row r="10" spans="1:11" ht="12.75" customHeight="1">
      <c r="A10" s="280" t="s">
        <v>67</v>
      </c>
      <c r="B10" s="84">
        <v>101343.118801</v>
      </c>
      <c r="C10" s="281">
        <v>-1.9082527544663606</v>
      </c>
      <c r="D10" s="81">
        <v>61260.488419</v>
      </c>
      <c r="E10" s="282">
        <v>0.10745297663714837</v>
      </c>
      <c r="F10" s="81">
        <v>1.0602</v>
      </c>
      <c r="G10" s="283">
        <v>-99.27816624814449</v>
      </c>
      <c r="H10" s="78"/>
      <c r="I10" s="333">
        <v>162481.050791</v>
      </c>
      <c r="J10" s="285">
        <v>-2.7462649541090514</v>
      </c>
      <c r="K10" s="78"/>
    </row>
    <row r="11" spans="1:11" ht="12.75" customHeight="1">
      <c r="A11" s="280" t="s">
        <v>68</v>
      </c>
      <c r="B11" s="84">
        <v>175464.414142</v>
      </c>
      <c r="C11" s="281">
        <v>-2.2779806424991023</v>
      </c>
      <c r="D11" s="81">
        <v>109961.913282</v>
      </c>
      <c r="E11" s="282">
        <v>-0.7491426305558235</v>
      </c>
      <c r="F11" s="81">
        <v>14.45631</v>
      </c>
      <c r="G11" s="283">
        <v>-94.06671872760343</v>
      </c>
      <c r="H11" s="78"/>
      <c r="I11" s="333">
        <v>259593.482227</v>
      </c>
      <c r="J11" s="285">
        <v>-1.9247016230337977</v>
      </c>
      <c r="K11" s="78"/>
    </row>
    <row r="12" spans="1:11" ht="12.75" customHeight="1">
      <c r="A12" s="280" t="s">
        <v>69</v>
      </c>
      <c r="B12" s="84">
        <v>86282.546184</v>
      </c>
      <c r="C12" s="281">
        <v>-2.3447420423319727</v>
      </c>
      <c r="D12" s="81">
        <v>55824.936686</v>
      </c>
      <c r="E12" s="282">
        <v>0.061492365616871325</v>
      </c>
      <c r="F12" s="81">
        <v>-0.09598</v>
      </c>
      <c r="G12" s="283">
        <v>-100.07785243245822</v>
      </c>
      <c r="H12" s="78"/>
      <c r="I12" s="333">
        <v>151793.473564</v>
      </c>
      <c r="J12" s="285">
        <v>-2.4507145466295555</v>
      </c>
      <c r="K12" s="78"/>
    </row>
    <row r="13" spans="1:11" ht="12.75" customHeight="1">
      <c r="A13" s="287" t="s">
        <v>70</v>
      </c>
      <c r="B13" s="311">
        <v>85643.341978</v>
      </c>
      <c r="C13" s="289">
        <v>-2.7005336245470346</v>
      </c>
      <c r="D13" s="334">
        <v>52703.922601</v>
      </c>
      <c r="E13" s="290">
        <v>-0.8663998375989763</v>
      </c>
      <c r="F13" s="334">
        <v>0.65342</v>
      </c>
      <c r="G13" s="291">
        <v>-99.62962660867373</v>
      </c>
      <c r="H13" s="78"/>
      <c r="I13" s="335">
        <v>156356.902792</v>
      </c>
      <c r="J13" s="293">
        <v>-3.934002420130696</v>
      </c>
      <c r="K13" s="78"/>
    </row>
    <row r="14" spans="1:11" ht="12.75" customHeight="1">
      <c r="A14" s="280" t="s">
        <v>71</v>
      </c>
      <c r="B14" s="84">
        <v>147171.727936</v>
      </c>
      <c r="C14" s="281">
        <v>-4.017204461090671</v>
      </c>
      <c r="D14" s="81">
        <v>87885.268638</v>
      </c>
      <c r="E14" s="282">
        <v>-1.7204382612796394</v>
      </c>
      <c r="F14" s="81">
        <v>0.692768</v>
      </c>
      <c r="G14" s="283">
        <v>-99.72530486501687</v>
      </c>
      <c r="H14" s="78"/>
      <c r="I14" s="333">
        <v>241792.639031</v>
      </c>
      <c r="J14" s="285">
        <v>-4.312052293335697</v>
      </c>
      <c r="K14" s="78"/>
    </row>
    <row r="15" spans="1:11" ht="12.75" customHeight="1">
      <c r="A15" s="280" t="s">
        <v>72</v>
      </c>
      <c r="B15" s="84">
        <v>217898.353916</v>
      </c>
      <c r="C15" s="281">
        <v>-4.545275113887399</v>
      </c>
      <c r="D15" s="81">
        <v>126739.170344</v>
      </c>
      <c r="E15" s="282">
        <v>-3.429893929430918</v>
      </c>
      <c r="F15" s="81">
        <v>-0.06188</v>
      </c>
      <c r="G15" s="283">
        <v>-100.02958579796784</v>
      </c>
      <c r="H15" s="78"/>
      <c r="I15" s="333">
        <v>344967.791161</v>
      </c>
      <c r="J15" s="285">
        <v>-2.3809639848227846</v>
      </c>
      <c r="K15" s="78"/>
    </row>
    <row r="16" spans="1:11" ht="12.75" customHeight="1">
      <c r="A16" s="280" t="s">
        <v>73</v>
      </c>
      <c r="B16" s="84">
        <v>155494.053271</v>
      </c>
      <c r="C16" s="281">
        <v>-2.9906022305502944</v>
      </c>
      <c r="D16" s="81">
        <v>94285.95181</v>
      </c>
      <c r="E16" s="282">
        <v>-1.6675477986217544</v>
      </c>
      <c r="F16" s="81">
        <v>2.630268</v>
      </c>
      <c r="G16" s="283">
        <v>-98.5067060065826</v>
      </c>
      <c r="H16" s="78"/>
      <c r="I16" s="333">
        <v>219132.094575</v>
      </c>
      <c r="J16" s="285">
        <v>-1.8269671592137513</v>
      </c>
      <c r="K16" s="78"/>
    </row>
    <row r="17" spans="1:11" ht="12.75" customHeight="1">
      <c r="A17" s="294" t="s">
        <v>74</v>
      </c>
      <c r="B17" s="315">
        <v>154373.901448</v>
      </c>
      <c r="C17" s="295">
        <v>-3.531073284033482</v>
      </c>
      <c r="D17" s="336">
        <v>91169.683221</v>
      </c>
      <c r="E17" s="296">
        <v>-2.5689378346705496</v>
      </c>
      <c r="F17" s="336">
        <v>4.346022</v>
      </c>
      <c r="G17" s="297">
        <v>-97.10729122990186</v>
      </c>
      <c r="H17" s="78"/>
      <c r="I17" s="337">
        <v>244416.014608</v>
      </c>
      <c r="J17" s="299">
        <v>-2.536305137934093</v>
      </c>
      <c r="K17" s="78"/>
    </row>
    <row r="18" spans="1:11" ht="12.75" customHeight="1">
      <c r="A18" s="280" t="s">
        <v>75</v>
      </c>
      <c r="B18" s="84">
        <v>524051.798616</v>
      </c>
      <c r="C18" s="281">
        <v>-4.482492905132062</v>
      </c>
      <c r="D18" s="81">
        <v>323075.914216</v>
      </c>
      <c r="E18" s="282">
        <v>-4.294188173040979</v>
      </c>
      <c r="F18" s="81">
        <v>10.982196</v>
      </c>
      <c r="G18" s="283">
        <v>-97.13462204733413</v>
      </c>
      <c r="H18" s="78"/>
      <c r="I18" s="333">
        <v>772638.40123</v>
      </c>
      <c r="J18" s="285">
        <v>-1.6610894381091157</v>
      </c>
      <c r="K18" s="78"/>
    </row>
    <row r="19" spans="1:11" ht="12.75" customHeight="1">
      <c r="A19" s="280" t="s">
        <v>76</v>
      </c>
      <c r="B19" s="84">
        <v>451764.360077</v>
      </c>
      <c r="C19" s="281">
        <v>-4.3352848861153035</v>
      </c>
      <c r="D19" s="81">
        <v>283742.907007</v>
      </c>
      <c r="E19" s="282">
        <v>-4.054025482710003</v>
      </c>
      <c r="F19" s="81">
        <v>13.19549</v>
      </c>
      <c r="G19" s="283">
        <v>-96.53188487796082</v>
      </c>
      <c r="H19" s="78"/>
      <c r="I19" s="333">
        <v>670026.446781</v>
      </c>
      <c r="J19" s="285">
        <v>-1.4052749059132026</v>
      </c>
      <c r="K19" s="78"/>
    </row>
    <row r="20" spans="1:11" ht="12.75" customHeight="1">
      <c r="A20" s="280" t="s">
        <v>77</v>
      </c>
      <c r="B20" s="84">
        <v>919409.178778</v>
      </c>
      <c r="C20" s="281">
        <v>-4.5087688436230735</v>
      </c>
      <c r="D20" s="81">
        <v>510022.754977</v>
      </c>
      <c r="E20" s="282">
        <v>-4.543186826180516</v>
      </c>
      <c r="F20" s="81">
        <v>12.167822</v>
      </c>
      <c r="G20" s="283">
        <v>-98.21529195308487</v>
      </c>
      <c r="H20" s="78"/>
      <c r="I20" s="333">
        <v>1412094.67579</v>
      </c>
      <c r="J20" s="285">
        <v>-3.533021816871056</v>
      </c>
      <c r="K20" s="78"/>
    </row>
    <row r="21" spans="1:11" ht="12.75" customHeight="1">
      <c r="A21" s="280" t="s">
        <v>78</v>
      </c>
      <c r="B21" s="84">
        <v>625934.541033</v>
      </c>
      <c r="C21" s="281">
        <v>-4.539211703983781</v>
      </c>
      <c r="D21" s="81">
        <v>383594.585209</v>
      </c>
      <c r="E21" s="282">
        <v>-4.389520571582253</v>
      </c>
      <c r="F21" s="81">
        <v>14.690804</v>
      </c>
      <c r="G21" s="283">
        <v>-96.29874717483452</v>
      </c>
      <c r="H21" s="78"/>
      <c r="I21" s="333">
        <v>967442.277373</v>
      </c>
      <c r="J21" s="285">
        <v>-1.767173601759282</v>
      </c>
      <c r="K21" s="78"/>
    </row>
    <row r="22" spans="1:11" ht="12.75" customHeight="1">
      <c r="A22" s="280" t="s">
        <v>79</v>
      </c>
      <c r="B22" s="84">
        <v>171511.045785</v>
      </c>
      <c r="C22" s="281">
        <v>-2.580854485117399</v>
      </c>
      <c r="D22" s="81">
        <v>112099.141891</v>
      </c>
      <c r="E22" s="282">
        <v>-0.7853597766465583</v>
      </c>
      <c r="F22" s="81">
        <v>1.46686</v>
      </c>
      <c r="G22" s="283">
        <v>-99.6075511192786</v>
      </c>
      <c r="H22" s="78"/>
      <c r="I22" s="333">
        <v>276960.864703</v>
      </c>
      <c r="J22" s="285">
        <v>-3.3905595946046247</v>
      </c>
      <c r="K22" s="78"/>
    </row>
    <row r="23" spans="1:11" ht="12.75" customHeight="1">
      <c r="A23" s="287" t="s">
        <v>80</v>
      </c>
      <c r="B23" s="311">
        <v>73772.176299</v>
      </c>
      <c r="C23" s="289">
        <v>-3.7665552578001353</v>
      </c>
      <c r="D23" s="334">
        <v>47270.145559</v>
      </c>
      <c r="E23" s="290">
        <v>-2.601427367891219</v>
      </c>
      <c r="F23" s="334">
        <v>1.67893</v>
      </c>
      <c r="G23" s="291">
        <v>-98.95815923995497</v>
      </c>
      <c r="H23" s="78"/>
      <c r="I23" s="335">
        <v>162971.730426</v>
      </c>
      <c r="J23" s="293">
        <v>-2.6457523498797</v>
      </c>
      <c r="K23" s="78"/>
    </row>
    <row r="24" spans="1:11" ht="12.75" customHeight="1">
      <c r="A24" s="280" t="s">
        <v>81</v>
      </c>
      <c r="B24" s="84">
        <v>90854.087829</v>
      </c>
      <c r="C24" s="281">
        <v>-3.6415618493680313</v>
      </c>
      <c r="D24" s="81">
        <v>57397.540359</v>
      </c>
      <c r="E24" s="282">
        <v>-2.152229557419332</v>
      </c>
      <c r="F24" s="81">
        <v>-0.85597</v>
      </c>
      <c r="G24" s="283">
        <v>-100.51244494615787</v>
      </c>
      <c r="H24" s="78"/>
      <c r="I24" s="333">
        <v>163668.896138</v>
      </c>
      <c r="J24" s="285">
        <v>-3.591344631382654</v>
      </c>
      <c r="K24" s="78"/>
    </row>
    <row r="25" spans="1:11" ht="12.75" customHeight="1">
      <c r="A25" s="280" t="s">
        <v>82</v>
      </c>
      <c r="B25" s="84">
        <v>56805.956528</v>
      </c>
      <c r="C25" s="281">
        <v>-5.4090218167647635</v>
      </c>
      <c r="D25" s="81">
        <v>37093.603786</v>
      </c>
      <c r="E25" s="282">
        <v>-3.981366455073257</v>
      </c>
      <c r="F25" s="81">
        <v>-2.203686</v>
      </c>
      <c r="G25" s="283">
        <v>-101.40307920954228</v>
      </c>
      <c r="H25" s="78"/>
      <c r="I25" s="333">
        <v>107976.14855</v>
      </c>
      <c r="J25" s="285">
        <v>-4.452213406601828</v>
      </c>
      <c r="K25" s="78"/>
    </row>
    <row r="26" spans="1:11" ht="12.75" customHeight="1">
      <c r="A26" s="280" t="s">
        <v>83</v>
      </c>
      <c r="B26" s="84">
        <v>67825.565171</v>
      </c>
      <c r="C26" s="281">
        <v>-3.83438500348484</v>
      </c>
      <c r="D26" s="81">
        <v>40700.746304</v>
      </c>
      <c r="E26" s="282">
        <v>-2.590922776736832</v>
      </c>
      <c r="F26" s="81">
        <v>0.08254</v>
      </c>
      <c r="G26" s="283">
        <v>-99.90759837151926</v>
      </c>
      <c r="H26" s="78"/>
      <c r="I26" s="333">
        <v>107617.776492</v>
      </c>
      <c r="J26" s="285">
        <v>-2.1993564301899227</v>
      </c>
      <c r="K26" s="78"/>
    </row>
    <row r="27" spans="1:11" ht="12.75" customHeight="1">
      <c r="A27" s="294" t="s">
        <v>84</v>
      </c>
      <c r="B27" s="315">
        <v>159460.105358</v>
      </c>
      <c r="C27" s="295">
        <v>-3.2313604748923126</v>
      </c>
      <c r="D27" s="336">
        <v>98951.967721</v>
      </c>
      <c r="E27" s="296">
        <v>-2.5086665585696437</v>
      </c>
      <c r="F27" s="336">
        <v>2.152958</v>
      </c>
      <c r="G27" s="297">
        <v>-99.29582368593509</v>
      </c>
      <c r="H27" s="78"/>
      <c r="I27" s="337">
        <v>290503.031618</v>
      </c>
      <c r="J27" s="299">
        <v>-1.918090214576651</v>
      </c>
      <c r="K27" s="78"/>
    </row>
    <row r="28" spans="1:11" ht="12.75" customHeight="1">
      <c r="A28" s="280" t="s">
        <v>85</v>
      </c>
      <c r="B28" s="84">
        <v>159221.900878</v>
      </c>
      <c r="C28" s="281">
        <v>-4.285045251921844</v>
      </c>
      <c r="D28" s="81">
        <v>101273.758959</v>
      </c>
      <c r="E28" s="282">
        <v>-3.2378678913032672</v>
      </c>
      <c r="F28" s="81">
        <v>16.02467</v>
      </c>
      <c r="G28" s="283">
        <v>-87.73144718702628</v>
      </c>
      <c r="H28" s="78"/>
      <c r="I28" s="333">
        <v>258271.795322</v>
      </c>
      <c r="J28" s="285">
        <v>-2.597987710529253</v>
      </c>
      <c r="K28" s="78"/>
    </row>
    <row r="29" spans="1:11" ht="12.75" customHeight="1">
      <c r="A29" s="280" t="s">
        <v>86</v>
      </c>
      <c r="B29" s="84">
        <v>285756.781309</v>
      </c>
      <c r="C29" s="281">
        <v>-3.126103104780171</v>
      </c>
      <c r="D29" s="81">
        <v>181541.35132</v>
      </c>
      <c r="E29" s="282">
        <v>-2.124126322244564</v>
      </c>
      <c r="F29" s="81">
        <v>1.10321</v>
      </c>
      <c r="G29" s="283">
        <v>-99.5734551794945</v>
      </c>
      <c r="H29" s="78"/>
      <c r="I29" s="333">
        <v>444774.723813</v>
      </c>
      <c r="J29" s="285">
        <v>-1.5500288616786406</v>
      </c>
      <c r="K29" s="78"/>
    </row>
    <row r="30" spans="1:11" ht="12.75" customHeight="1">
      <c r="A30" s="280" t="s">
        <v>87</v>
      </c>
      <c r="B30" s="84">
        <v>488678.908857</v>
      </c>
      <c r="C30" s="281">
        <v>-3.8277039443588734</v>
      </c>
      <c r="D30" s="81">
        <v>278786.838695</v>
      </c>
      <c r="E30" s="282">
        <v>-4.003904822242063</v>
      </c>
      <c r="F30" s="81">
        <v>-0.198345</v>
      </c>
      <c r="G30" s="283">
        <v>-100.05213585931241</v>
      </c>
      <c r="H30" s="78"/>
      <c r="I30" s="333">
        <v>894589.095147</v>
      </c>
      <c r="J30" s="285">
        <v>-0.9909203275638561</v>
      </c>
      <c r="K30" s="78"/>
    </row>
    <row r="31" spans="1:11" ht="12.75" customHeight="1">
      <c r="A31" s="280" t="s">
        <v>88</v>
      </c>
      <c r="B31" s="84">
        <v>140017.18637</v>
      </c>
      <c r="C31" s="281">
        <v>-4.44308203708465</v>
      </c>
      <c r="D31" s="81">
        <v>89602.232457</v>
      </c>
      <c r="E31" s="282">
        <v>-3.75912053102536</v>
      </c>
      <c r="F31" s="81">
        <v>2.354695</v>
      </c>
      <c r="G31" s="283">
        <v>-98.74765879588023</v>
      </c>
      <c r="H31" s="78"/>
      <c r="I31" s="333">
        <v>226916.154587</v>
      </c>
      <c r="J31" s="285">
        <v>-2.6797358058090026</v>
      </c>
      <c r="K31" s="78"/>
    </row>
    <row r="32" spans="1:11" ht="12.75" customHeight="1">
      <c r="A32" s="280" t="s">
        <v>89</v>
      </c>
      <c r="B32" s="84">
        <v>102382.768584</v>
      </c>
      <c r="C32" s="281">
        <v>-3.665502531733793</v>
      </c>
      <c r="D32" s="81">
        <v>65607.025278</v>
      </c>
      <c r="E32" s="282">
        <v>-3.1868359566274904</v>
      </c>
      <c r="F32" s="81">
        <v>0.41766</v>
      </c>
      <c r="G32" s="283">
        <v>-99.54582810392988</v>
      </c>
      <c r="H32" s="78"/>
      <c r="I32" s="333">
        <v>163612.662876</v>
      </c>
      <c r="J32" s="285">
        <v>-2.5820652277615466</v>
      </c>
      <c r="K32" s="78"/>
    </row>
    <row r="33" spans="1:11" ht="12.75" customHeight="1">
      <c r="A33" s="287" t="s">
        <v>90</v>
      </c>
      <c r="B33" s="311">
        <v>200491.239067</v>
      </c>
      <c r="C33" s="289">
        <v>-4.372244386773133</v>
      </c>
      <c r="D33" s="334">
        <v>127281.067705</v>
      </c>
      <c r="E33" s="290">
        <v>-4.140838198354771</v>
      </c>
      <c r="F33" s="334">
        <v>11.71645</v>
      </c>
      <c r="G33" s="291">
        <v>-92.96793048116763</v>
      </c>
      <c r="H33" s="78"/>
      <c r="I33" s="335">
        <v>372707.383861</v>
      </c>
      <c r="J33" s="293">
        <v>-2.0719822012452767</v>
      </c>
      <c r="K33" s="78"/>
    </row>
    <row r="34" spans="1:11" ht="12.75" customHeight="1">
      <c r="A34" s="280" t="s">
        <v>91</v>
      </c>
      <c r="B34" s="84">
        <v>715045.849935</v>
      </c>
      <c r="C34" s="281">
        <v>-4.158569110241956</v>
      </c>
      <c r="D34" s="81">
        <v>428500.680436</v>
      </c>
      <c r="E34" s="282">
        <v>-4.3216804663155415</v>
      </c>
      <c r="F34" s="81">
        <v>10.688292</v>
      </c>
      <c r="G34" s="283">
        <v>-98.30358573578054</v>
      </c>
      <c r="H34" s="78"/>
      <c r="I34" s="333">
        <v>1209111.847752</v>
      </c>
      <c r="J34" s="285">
        <v>-1.614705122522949</v>
      </c>
      <c r="K34" s="78"/>
    </row>
    <row r="35" spans="1:11" ht="12.75" customHeight="1">
      <c r="A35" s="280" t="s">
        <v>92</v>
      </c>
      <c r="B35" s="84">
        <v>436285.404423</v>
      </c>
      <c r="C35" s="281">
        <v>-3.4711290972610698</v>
      </c>
      <c r="D35" s="81">
        <v>272839.661706</v>
      </c>
      <c r="E35" s="282">
        <v>-2.830003510498983</v>
      </c>
      <c r="F35" s="81">
        <v>11.502708</v>
      </c>
      <c r="G35" s="283">
        <v>-96.81161262169445</v>
      </c>
      <c r="H35" s="78"/>
      <c r="I35" s="333">
        <v>783853.361532</v>
      </c>
      <c r="J35" s="285">
        <v>-2.85949992420845</v>
      </c>
      <c r="K35" s="78"/>
    </row>
    <row r="36" spans="1:11" ht="12.75" customHeight="1">
      <c r="A36" s="280" t="s">
        <v>93</v>
      </c>
      <c r="B36" s="84">
        <v>110071.240289</v>
      </c>
      <c r="C36" s="281">
        <v>-3.836814697731583</v>
      </c>
      <c r="D36" s="81">
        <v>69860.376349</v>
      </c>
      <c r="E36" s="282">
        <v>-2.372402853195638</v>
      </c>
      <c r="F36" s="81">
        <v>0.72871</v>
      </c>
      <c r="G36" s="283">
        <v>-98.98185872349833</v>
      </c>
      <c r="H36" s="78"/>
      <c r="I36" s="333">
        <v>194248.827437</v>
      </c>
      <c r="J36" s="285">
        <v>-2.629060382731822</v>
      </c>
      <c r="K36" s="78"/>
    </row>
    <row r="37" spans="1:11" ht="12.75" customHeight="1">
      <c r="A37" s="294" t="s">
        <v>94</v>
      </c>
      <c r="B37" s="315">
        <v>90168.14926</v>
      </c>
      <c r="C37" s="295">
        <v>-3.6984322662974165</v>
      </c>
      <c r="D37" s="336">
        <v>52839.797317</v>
      </c>
      <c r="E37" s="296">
        <v>-2.8813226472250335</v>
      </c>
      <c r="F37" s="336">
        <v>0.21091</v>
      </c>
      <c r="G37" s="297">
        <v>-99.79189366679077</v>
      </c>
      <c r="H37" s="78"/>
      <c r="I37" s="337">
        <v>151469.316125</v>
      </c>
      <c r="J37" s="299">
        <v>-3.022267658720807</v>
      </c>
      <c r="K37" s="78"/>
    </row>
    <row r="38" spans="1:11" ht="12.75" customHeight="1">
      <c r="A38" s="280" t="s">
        <v>95</v>
      </c>
      <c r="B38" s="84">
        <v>46825.069347</v>
      </c>
      <c r="C38" s="281">
        <v>-2.2216241592156223</v>
      </c>
      <c r="D38" s="81">
        <v>30011.672099</v>
      </c>
      <c r="E38" s="282">
        <v>-0.22324491972101157</v>
      </c>
      <c r="F38" s="81">
        <v>8.444234</v>
      </c>
      <c r="G38" s="283">
        <v>-93.0747715728235</v>
      </c>
      <c r="H38" s="78"/>
      <c r="I38" s="333">
        <v>85045.423605</v>
      </c>
      <c r="J38" s="285">
        <v>-1.2157483409502419</v>
      </c>
      <c r="K38" s="78"/>
    </row>
    <row r="39" spans="1:11" ht="12.75" customHeight="1">
      <c r="A39" s="280" t="s">
        <v>96</v>
      </c>
      <c r="B39" s="84">
        <v>59733.228489</v>
      </c>
      <c r="C39" s="281">
        <v>-1.704447008377528</v>
      </c>
      <c r="D39" s="81">
        <v>39680.176577</v>
      </c>
      <c r="E39" s="282">
        <v>0.2381621002233345</v>
      </c>
      <c r="F39" s="81">
        <v>4.84616</v>
      </c>
      <c r="G39" s="283">
        <v>-94.87415633683554</v>
      </c>
      <c r="H39" s="78"/>
      <c r="I39" s="333">
        <v>114517.549188</v>
      </c>
      <c r="J39" s="285">
        <v>-3.7542900079831014</v>
      </c>
      <c r="K39" s="78"/>
    </row>
    <row r="40" spans="1:11" ht="12.75" customHeight="1">
      <c r="A40" s="280" t="s">
        <v>97</v>
      </c>
      <c r="B40" s="84">
        <v>158388.843176</v>
      </c>
      <c r="C40" s="281">
        <v>-3.657752664094488</v>
      </c>
      <c r="D40" s="81">
        <v>102477.111257</v>
      </c>
      <c r="E40" s="282">
        <v>-3.4384308882172405</v>
      </c>
      <c r="F40" s="81">
        <v>11.922434</v>
      </c>
      <c r="G40" s="283">
        <v>-93.20032512007717</v>
      </c>
      <c r="H40" s="78"/>
      <c r="I40" s="333">
        <v>282213.876637</v>
      </c>
      <c r="J40" s="285">
        <v>-2.7624550516068354</v>
      </c>
      <c r="K40" s="78"/>
    </row>
    <row r="41" spans="1:11" ht="12.75" customHeight="1">
      <c r="A41" s="280" t="s">
        <v>98</v>
      </c>
      <c r="B41" s="84">
        <v>219461.285513</v>
      </c>
      <c r="C41" s="281">
        <v>-3.8762001171840694</v>
      </c>
      <c r="D41" s="81">
        <v>138980.976361</v>
      </c>
      <c r="E41" s="282">
        <v>-3.442852140820534</v>
      </c>
      <c r="F41" s="81">
        <v>-0.85762</v>
      </c>
      <c r="G41" s="283">
        <v>-100.3753397733735</v>
      </c>
      <c r="H41" s="78"/>
      <c r="I41" s="333">
        <v>434890.419295</v>
      </c>
      <c r="J41" s="285">
        <v>-1.708502310591328</v>
      </c>
      <c r="K41" s="78"/>
    </row>
    <row r="42" spans="1:11" ht="12.75" customHeight="1">
      <c r="A42" s="280" t="s">
        <v>99</v>
      </c>
      <c r="B42" s="84">
        <v>131289.439911</v>
      </c>
      <c r="C42" s="281">
        <v>-2.3546190560416846</v>
      </c>
      <c r="D42" s="81">
        <v>88259.871412</v>
      </c>
      <c r="E42" s="282">
        <v>-0.8816643114237337</v>
      </c>
      <c r="F42" s="81">
        <v>11.50528</v>
      </c>
      <c r="G42" s="283">
        <v>-90.91396697224846</v>
      </c>
      <c r="H42" s="78"/>
      <c r="I42" s="333">
        <v>243991.534058</v>
      </c>
      <c r="J42" s="285">
        <v>-3.1102743761596656</v>
      </c>
      <c r="K42" s="78"/>
    </row>
    <row r="43" spans="1:11" ht="12.75" customHeight="1">
      <c r="A43" s="287" t="s">
        <v>100</v>
      </c>
      <c r="B43" s="311">
        <v>65983.656907</v>
      </c>
      <c r="C43" s="289">
        <v>-0.9323810797490211</v>
      </c>
      <c r="D43" s="334">
        <v>38745.829418</v>
      </c>
      <c r="E43" s="290">
        <v>0.5863696003816585</v>
      </c>
      <c r="F43" s="334">
        <v>4.14606</v>
      </c>
      <c r="G43" s="291">
        <v>-95.2692431475933</v>
      </c>
      <c r="H43" s="78"/>
      <c r="I43" s="335">
        <v>131802.805788</v>
      </c>
      <c r="J43" s="293">
        <v>-1.5473576279866847</v>
      </c>
      <c r="K43" s="78"/>
    </row>
    <row r="44" spans="1:11" ht="12.75" customHeight="1">
      <c r="A44" s="280" t="s">
        <v>101</v>
      </c>
      <c r="B44" s="84">
        <v>87548.9899</v>
      </c>
      <c r="C44" s="281">
        <v>-4.003634890322644</v>
      </c>
      <c r="D44" s="81">
        <v>57070.396782</v>
      </c>
      <c r="E44" s="282">
        <v>-3.583124494757328</v>
      </c>
      <c r="F44" s="81">
        <v>1.39738</v>
      </c>
      <c r="G44" s="283">
        <v>-98.39527591130202</v>
      </c>
      <c r="H44" s="78"/>
      <c r="I44" s="333">
        <v>147594.104347</v>
      </c>
      <c r="J44" s="285">
        <v>-3.088900686394794</v>
      </c>
      <c r="K44" s="78"/>
    </row>
    <row r="45" spans="1:11" ht="12.75" customHeight="1">
      <c r="A45" s="280" t="s">
        <v>102</v>
      </c>
      <c r="B45" s="84">
        <v>122531.470856</v>
      </c>
      <c r="C45" s="281">
        <v>-4.293432222928601</v>
      </c>
      <c r="D45" s="81">
        <v>76952.060866</v>
      </c>
      <c r="E45" s="282">
        <v>-3.428269661558076</v>
      </c>
      <c r="F45" s="81">
        <v>3.23156</v>
      </c>
      <c r="G45" s="283">
        <v>-98.0022772565507</v>
      </c>
      <c r="H45" s="78"/>
      <c r="I45" s="333">
        <v>217738.280779</v>
      </c>
      <c r="J45" s="285">
        <v>-2.4503107885205395</v>
      </c>
      <c r="K45" s="78"/>
    </row>
    <row r="46" spans="1:11" ht="12.75" customHeight="1">
      <c r="A46" s="280" t="s">
        <v>103</v>
      </c>
      <c r="B46" s="84">
        <v>72396.703516</v>
      </c>
      <c r="C46" s="281">
        <v>-2.2387937112592624</v>
      </c>
      <c r="D46" s="81">
        <v>45500.694622</v>
      </c>
      <c r="E46" s="282">
        <v>-0.7152472409216131</v>
      </c>
      <c r="F46" s="81">
        <v>-0.28524</v>
      </c>
      <c r="G46" s="283">
        <v>-100.40502338043044</v>
      </c>
      <c r="H46" s="78"/>
      <c r="I46" s="333">
        <v>147132.133062</v>
      </c>
      <c r="J46" s="285">
        <v>-2.129056917907576</v>
      </c>
      <c r="K46" s="78"/>
    </row>
    <row r="47" spans="1:11" ht="12.75" customHeight="1">
      <c r="A47" s="294" t="s">
        <v>104</v>
      </c>
      <c r="B47" s="315">
        <v>407221.641535</v>
      </c>
      <c r="C47" s="295">
        <v>-3.5215578454820644</v>
      </c>
      <c r="D47" s="336">
        <v>232355.189532</v>
      </c>
      <c r="E47" s="296">
        <v>-2.682272547294687</v>
      </c>
      <c r="F47" s="336">
        <v>3.27594</v>
      </c>
      <c r="G47" s="297">
        <v>-99.10987305965008</v>
      </c>
      <c r="H47" s="78"/>
      <c r="I47" s="337">
        <v>785921.39735</v>
      </c>
      <c r="J47" s="299">
        <v>-2.918336174688818</v>
      </c>
      <c r="K47" s="78"/>
    </row>
    <row r="48" spans="1:11" ht="12.75" customHeight="1">
      <c r="A48" s="287" t="s">
        <v>105</v>
      </c>
      <c r="B48" s="311">
        <v>78290.715208</v>
      </c>
      <c r="C48" s="289">
        <v>-2.001085579522581</v>
      </c>
      <c r="D48" s="334">
        <v>47374.810778</v>
      </c>
      <c r="E48" s="290">
        <v>0.7024003152784672</v>
      </c>
      <c r="F48" s="334">
        <v>0.850506</v>
      </c>
      <c r="G48" s="291">
        <v>-99.22154150170495</v>
      </c>
      <c r="H48" s="78"/>
      <c r="I48" s="335">
        <v>131554.609644</v>
      </c>
      <c r="J48" s="293">
        <v>-2.1830611006013214</v>
      </c>
      <c r="K48" s="78"/>
    </row>
    <row r="49" spans="1:11" ht="12.75" customHeight="1">
      <c r="A49" s="280" t="s">
        <v>106</v>
      </c>
      <c r="B49" s="84">
        <v>139483.754992</v>
      </c>
      <c r="C49" s="281">
        <v>-2.5575293122452933</v>
      </c>
      <c r="D49" s="81">
        <v>87449.977217</v>
      </c>
      <c r="E49" s="282">
        <v>-1.0341492009988968</v>
      </c>
      <c r="F49" s="81">
        <v>6.210675</v>
      </c>
      <c r="G49" s="283">
        <v>-96.49803577511032</v>
      </c>
      <c r="H49" s="78"/>
      <c r="I49" s="333">
        <v>232296.388446</v>
      </c>
      <c r="J49" s="285">
        <v>-3.356952330984214</v>
      </c>
      <c r="K49" s="78"/>
    </row>
    <row r="50" spans="1:11" ht="12.75" customHeight="1">
      <c r="A50" s="280" t="s">
        <v>107</v>
      </c>
      <c r="B50" s="84">
        <v>171749.428263</v>
      </c>
      <c r="C50" s="281">
        <v>-2.843949931227769</v>
      </c>
      <c r="D50" s="81">
        <v>102611.097651</v>
      </c>
      <c r="E50" s="282">
        <v>-0.7305044678237493</v>
      </c>
      <c r="F50" s="81">
        <v>15.67824</v>
      </c>
      <c r="G50" s="283">
        <v>-92.5264511458401</v>
      </c>
      <c r="H50" s="78"/>
      <c r="I50" s="333">
        <v>295592.416959</v>
      </c>
      <c r="J50" s="285">
        <v>-2.6379274918503057</v>
      </c>
      <c r="K50" s="78"/>
    </row>
    <row r="51" spans="1:11" ht="12.75" customHeight="1">
      <c r="A51" s="280" t="s">
        <v>108</v>
      </c>
      <c r="B51" s="84">
        <v>108073.063245</v>
      </c>
      <c r="C51" s="281">
        <v>-2.768275194780685</v>
      </c>
      <c r="D51" s="81">
        <v>70242.762505</v>
      </c>
      <c r="E51" s="282">
        <v>-1.5831254905063616</v>
      </c>
      <c r="F51" s="81">
        <v>11.870344</v>
      </c>
      <c r="G51" s="283">
        <v>-93.67091080493401</v>
      </c>
      <c r="H51" s="78"/>
      <c r="I51" s="333">
        <v>196594.972773</v>
      </c>
      <c r="J51" s="285">
        <v>-2.3102528255607524</v>
      </c>
      <c r="K51" s="78"/>
    </row>
    <row r="52" spans="1:11" ht="12.75" customHeight="1">
      <c r="A52" s="294" t="s">
        <v>109</v>
      </c>
      <c r="B52" s="315">
        <v>102273.957362</v>
      </c>
      <c r="C52" s="295">
        <v>-4.148962489578665</v>
      </c>
      <c r="D52" s="336">
        <v>61624.159195</v>
      </c>
      <c r="E52" s="296">
        <v>-2.5785019495889685</v>
      </c>
      <c r="F52" s="336">
        <v>0.30616</v>
      </c>
      <c r="G52" s="297">
        <v>-99.78440759931947</v>
      </c>
      <c r="H52" s="78"/>
      <c r="I52" s="337">
        <v>156947.259646</v>
      </c>
      <c r="J52" s="299">
        <v>-3.316673582872454</v>
      </c>
      <c r="K52" s="78"/>
    </row>
    <row r="53" spans="1:11" ht="12.75" customHeight="1">
      <c r="A53" s="280" t="s">
        <v>110</v>
      </c>
      <c r="B53" s="84">
        <v>170136.062352</v>
      </c>
      <c r="C53" s="281">
        <v>-1.6442764514913648</v>
      </c>
      <c r="D53" s="81">
        <v>105056.356787</v>
      </c>
      <c r="E53" s="282">
        <v>0.9024450916838305</v>
      </c>
      <c r="F53" s="81">
        <v>2.23457</v>
      </c>
      <c r="G53" s="283">
        <v>-98.74421862717773</v>
      </c>
      <c r="H53" s="78"/>
      <c r="I53" s="333">
        <v>284987.501656</v>
      </c>
      <c r="J53" s="285">
        <v>-3.3533357777464374</v>
      </c>
      <c r="K53" s="78"/>
    </row>
    <row r="54" spans="1:11" ht="12.75" customHeight="1" thickBot="1">
      <c r="A54" s="280" t="s">
        <v>111</v>
      </c>
      <c r="B54" s="84">
        <v>131134.744959</v>
      </c>
      <c r="C54" s="281">
        <v>-2.9856366896750046</v>
      </c>
      <c r="D54" s="81">
        <v>63680.237881</v>
      </c>
      <c r="E54" s="282">
        <v>1.1280485288780682</v>
      </c>
      <c r="F54" s="81">
        <v>6.942666</v>
      </c>
      <c r="G54" s="283">
        <v>-92.39121800639839</v>
      </c>
      <c r="H54" s="78"/>
      <c r="I54" s="333">
        <v>145191.833878</v>
      </c>
      <c r="J54" s="285">
        <v>-4.755950910649787</v>
      </c>
      <c r="K54" s="78"/>
    </row>
    <row r="55" spans="1:11" ht="12.75" customHeight="1" thickBot="1">
      <c r="A55" s="300"/>
      <c r="B55" s="338"/>
      <c r="C55" s="302"/>
      <c r="D55" s="338"/>
      <c r="E55" s="302"/>
      <c r="F55" s="338"/>
      <c r="G55" s="302"/>
      <c r="H55" s="78"/>
      <c r="I55" s="338"/>
      <c r="J55" s="302"/>
      <c r="K55" s="78"/>
    </row>
    <row r="56" spans="1:10" ht="13.5">
      <c r="A56" s="303" t="s">
        <v>112</v>
      </c>
      <c r="B56" s="324">
        <f>LARGE(B8:B54,1)</f>
        <v>919409.178778</v>
      </c>
      <c r="C56" s="342" t="str">
        <f>INDEX(A8:A54,MATCH(B56,$B$8:$B$54,0))</f>
        <v>東京都</v>
      </c>
      <c r="D56" s="353">
        <f>LARGE(D8:D54,1)</f>
        <v>510022.754977</v>
      </c>
      <c r="E56" s="304" t="str">
        <f>INDEX(A8:A54,MATCH(D56,$D$8:$D$54,0))</f>
        <v>東京都</v>
      </c>
      <c r="F56" s="347">
        <f>LARGE(F8:F54,1)</f>
        <v>16.02467</v>
      </c>
      <c r="G56" s="305" t="str">
        <f>INDEX(A8:A54,MATCH(F56,$F$8:$F$54,0))</f>
        <v>岐阜県</v>
      </c>
      <c r="I56" s="324">
        <f>LARGE(I8:I54,1)</f>
        <v>1412094.67579</v>
      </c>
      <c r="J56" s="305" t="str">
        <f>INDEX(A8:A54,MATCH(I56,$I$8:$I$54,0))</f>
        <v>東京都</v>
      </c>
    </row>
    <row r="57" spans="1:10" ht="13.5">
      <c r="A57" s="306" t="s">
        <v>113</v>
      </c>
      <c r="B57" s="308">
        <f>LARGE(B8:B54,2)</f>
        <v>715045.849935</v>
      </c>
      <c r="C57" s="343" t="str">
        <f>INDEX(A8:A54,MATCH(B57,$B$8:$B$54,0))</f>
        <v>大阪府</v>
      </c>
      <c r="D57" s="354">
        <f>LARGE(D8:D54,2)</f>
        <v>428500.680436</v>
      </c>
      <c r="E57" s="307" t="str">
        <f>INDEX(A8:A54,MATCH(D57,$D$8:$D$54,0))</f>
        <v>大阪府</v>
      </c>
      <c r="F57" s="348">
        <f>LARGE(F8:F54,2)</f>
        <v>15.67824</v>
      </c>
      <c r="G57" s="309" t="str">
        <f>INDEX(A8:A54,MATCH(F57,$F$8:$F$54,0))</f>
        <v>熊本県</v>
      </c>
      <c r="I57" s="308">
        <f>LARGE(I8:I54,2)</f>
        <v>1209111.847752</v>
      </c>
      <c r="J57" s="309" t="str">
        <f>INDEX(A8:A54,MATCH(I57,$I$8:$I$54,0))</f>
        <v>大阪府</v>
      </c>
    </row>
    <row r="58" spans="1:10" ht="13.5">
      <c r="A58" s="306" t="s">
        <v>114</v>
      </c>
      <c r="B58" s="325">
        <f>LARGE(B8:B54,3)</f>
        <v>625934.541033</v>
      </c>
      <c r="C58" s="343" t="str">
        <f>INDEX(A8:A54,MATCH(B58,$B$8:$B$54,0))</f>
        <v>神奈川県</v>
      </c>
      <c r="D58" s="355">
        <f>LARGE(D8:D54,3)</f>
        <v>383594.585209</v>
      </c>
      <c r="E58" s="307" t="str">
        <f>INDEX(A8:A54,MATCH(D58,$D$8:$D$54,0))</f>
        <v>神奈川県</v>
      </c>
      <c r="F58" s="349">
        <f>LARGE(F8:F54,3)</f>
        <v>14.690804</v>
      </c>
      <c r="G58" s="317" t="str">
        <f>INDEX(A8:A54,MATCH(F58,$F$8:$F$54,0))</f>
        <v>神奈川県</v>
      </c>
      <c r="I58" s="325">
        <f>LARGE(I8:I54,3)</f>
        <v>967442.277373</v>
      </c>
      <c r="J58" s="309" t="str">
        <f>INDEX(A8:A54,MATCH(I58,$I$8:$I$54,0))</f>
        <v>神奈川県</v>
      </c>
    </row>
    <row r="59" spans="1:10" ht="13.5">
      <c r="A59" s="310" t="s">
        <v>115</v>
      </c>
      <c r="B59" s="326">
        <f>SMALL(B8:B54,3)</f>
        <v>59733.228489</v>
      </c>
      <c r="C59" s="344" t="str">
        <f>INDEX(A8:A54,MATCH(B59,$B$8:$B$54,0))</f>
        <v>島根県</v>
      </c>
      <c r="D59" s="356">
        <f>SMALL(D8:D54,3)</f>
        <v>38745.829418</v>
      </c>
      <c r="E59" s="312" t="str">
        <f>INDEX(A8:A54,MATCH(D59,$D$8:$D$54,0))</f>
        <v>徳島県</v>
      </c>
      <c r="F59" s="350">
        <f>SMALL(F8:F54,3)</f>
        <v>-0.85597</v>
      </c>
      <c r="G59" s="313" t="str">
        <f>INDEX(A8:A54,MATCH(F59,$F$8:$F$54,0))</f>
        <v>石川県</v>
      </c>
      <c r="I59" s="326">
        <f>SMALL(I8:I54,3)</f>
        <v>107976.14855</v>
      </c>
      <c r="J59" s="313" t="str">
        <f>INDEX(A8:A54,MATCH(I59,$I$8:$I$54,0))</f>
        <v>福井県</v>
      </c>
    </row>
    <row r="60" spans="1:10" ht="13.5">
      <c r="A60" s="306" t="s">
        <v>116</v>
      </c>
      <c r="B60" s="325">
        <f>SMALL(B8:B54,2)</f>
        <v>56805.956528</v>
      </c>
      <c r="C60" s="343" t="str">
        <f>INDEX(A8:A54,MATCH(B60,$B$8:$B$54,0))</f>
        <v>福井県</v>
      </c>
      <c r="D60" s="355">
        <f>SMALL(D8:D54,2)</f>
        <v>37093.603786</v>
      </c>
      <c r="E60" s="307" t="str">
        <f>INDEX(A8:A54,MATCH(D60,$D$8:$D$54,0))</f>
        <v>福井県</v>
      </c>
      <c r="F60" s="349">
        <f>SMALL(F8:F54,2)</f>
        <v>-0.85762</v>
      </c>
      <c r="G60" s="309" t="str">
        <f>INDEX(A8:A54,MATCH(F60,$F$8:$F$54,0))</f>
        <v>広島県</v>
      </c>
      <c r="I60" s="325">
        <f>SMALL(I8:I54,2)</f>
        <v>107617.776492</v>
      </c>
      <c r="J60" s="309" t="str">
        <f>INDEX(A8:A54,MATCH(I60,$I$8:$I$54,0))</f>
        <v>山梨県</v>
      </c>
    </row>
    <row r="61" spans="1:10" ht="13.5">
      <c r="A61" s="327" t="s">
        <v>117</v>
      </c>
      <c r="B61" s="328">
        <f>SMALL(B8:B54,1)</f>
        <v>46825.069347</v>
      </c>
      <c r="C61" s="345" t="str">
        <f>INDEX(A8:A54,MATCH(B61,$B$8:$B$54,0))</f>
        <v>鳥取県</v>
      </c>
      <c r="D61" s="357">
        <f>SMALL(D8:D54,1)</f>
        <v>30011.672099</v>
      </c>
      <c r="E61" s="316" t="str">
        <f>INDEX(A8:A54,MATCH(D61,$D$8:$D$54,0))</f>
        <v>鳥取県</v>
      </c>
      <c r="F61" s="351">
        <f>SMALL(F8:F54,1)</f>
        <v>-2.203686</v>
      </c>
      <c r="G61" s="309" t="str">
        <f>INDEX(A8:A54,MATCH(F61,$F$8:$F$54,0))</f>
        <v>福井県</v>
      </c>
      <c r="I61" s="328">
        <f>SMALL(I8:I54,1)</f>
        <v>85045.423605</v>
      </c>
      <c r="J61" s="317" t="str">
        <f>INDEX(A8:A54,MATCH(I61,$I$8:$I$54,0))</f>
        <v>鳥取県</v>
      </c>
    </row>
    <row r="62" spans="1:11" ht="14.25" thickBot="1">
      <c r="A62" s="318" t="s">
        <v>118</v>
      </c>
      <c r="B62" s="319">
        <f>IF(B61=0,0,B56/B61)</f>
        <v>19.634977408461754</v>
      </c>
      <c r="C62" s="346"/>
      <c r="D62" s="358">
        <f>IF(D61=0,0,D56/D61)</f>
        <v>16.994146587187128</v>
      </c>
      <c r="E62" s="320"/>
      <c r="F62" s="352">
        <f>IF(F61=0,0,F56/F61)</f>
        <v>-7.27175741008474</v>
      </c>
      <c r="G62" s="359"/>
      <c r="H62" s="321"/>
      <c r="I62" s="319">
        <f>IF(I61=0,0,I56/I61)</f>
        <v>16.604005435361014</v>
      </c>
      <c r="J62" s="322"/>
      <c r="K62" s="78"/>
    </row>
    <row r="63" spans="1:11" ht="13.5">
      <c r="A63" s="323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1" ht="17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78"/>
    </row>
    <row r="3" spans="1:11" ht="13.5">
      <c r="A3" s="265" t="s">
        <v>123</v>
      </c>
      <c r="B3" s="265"/>
      <c r="C3" s="265"/>
      <c r="D3" s="265"/>
      <c r="E3" s="265"/>
      <c r="F3" s="265"/>
      <c r="G3" s="265"/>
      <c r="H3" s="265"/>
      <c r="I3" s="265"/>
      <c r="J3" s="265"/>
      <c r="K3" s="78"/>
    </row>
    <row r="4" spans="1:11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124</v>
      </c>
      <c r="K4" s="78"/>
    </row>
    <row r="5" spans="1:11" ht="18.75" customHeight="1">
      <c r="A5" s="9"/>
      <c r="B5" s="10" t="s">
        <v>61</v>
      </c>
      <c r="C5" s="11"/>
      <c r="D5" s="12" t="s">
        <v>3</v>
      </c>
      <c r="E5" s="11"/>
      <c r="F5" s="12" t="s">
        <v>4</v>
      </c>
      <c r="G5" s="13"/>
      <c r="H5" s="268"/>
      <c r="I5" s="15" t="s">
        <v>63</v>
      </c>
      <c r="J5" s="13"/>
      <c r="K5" s="78"/>
    </row>
    <row r="6" spans="1:11" ht="21.75" customHeight="1" thickBot="1">
      <c r="A6" s="339"/>
      <c r="B6" s="142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  <c r="K6" s="78"/>
    </row>
    <row r="7" spans="1:11" ht="18.75" customHeight="1">
      <c r="A7" s="272" t="s">
        <v>125</v>
      </c>
      <c r="B7" s="273">
        <v>26505336.666666668</v>
      </c>
      <c r="C7" s="274">
        <v>-2.273452986457343</v>
      </c>
      <c r="D7" s="276">
        <v>11774554.833333334</v>
      </c>
      <c r="E7" s="277">
        <v>-0.4135741698087827</v>
      </c>
      <c r="F7" s="275">
        <v>88.66666666666667</v>
      </c>
      <c r="G7" s="279">
        <v>-99.60668778625107</v>
      </c>
      <c r="H7" s="78"/>
      <c r="I7" s="273">
        <v>18067520</v>
      </c>
      <c r="J7" s="279">
        <v>0.9477178794096801</v>
      </c>
      <c r="K7" s="78"/>
    </row>
    <row r="8" spans="1:11" ht="12.75" customHeight="1">
      <c r="A8" s="280" t="s">
        <v>65</v>
      </c>
      <c r="B8" s="42">
        <v>1096619.75</v>
      </c>
      <c r="C8" s="281">
        <v>-2.3841973727615198</v>
      </c>
      <c r="D8" s="38">
        <v>522009.75</v>
      </c>
      <c r="E8" s="282">
        <v>-0.4760979478662648</v>
      </c>
      <c r="F8" s="38">
        <v>10.916666666666666</v>
      </c>
      <c r="G8" s="283">
        <v>-98.45354739700153</v>
      </c>
      <c r="H8" s="78"/>
      <c r="I8" s="284">
        <v>834053.25</v>
      </c>
      <c r="J8" s="285">
        <v>0.8172749162327193</v>
      </c>
      <c r="K8" s="78"/>
    </row>
    <row r="9" spans="1:11" ht="12.75" customHeight="1">
      <c r="A9" s="280" t="s">
        <v>66</v>
      </c>
      <c r="B9" s="42">
        <v>299253.4166666667</v>
      </c>
      <c r="C9" s="281">
        <v>-2.68674731117963</v>
      </c>
      <c r="D9" s="38">
        <v>138984.33333333334</v>
      </c>
      <c r="E9" s="282">
        <v>0.7922267621440255</v>
      </c>
      <c r="F9" s="38">
        <v>0.5</v>
      </c>
      <c r="G9" s="283">
        <v>-99.87750102082482</v>
      </c>
      <c r="H9" s="78"/>
      <c r="I9" s="286">
        <v>210376.91666666666</v>
      </c>
      <c r="J9" s="285">
        <v>-0.18389403022489148</v>
      </c>
      <c r="K9" s="78"/>
    </row>
    <row r="10" spans="1:11" ht="12.75" customHeight="1">
      <c r="A10" s="280" t="s">
        <v>67</v>
      </c>
      <c r="B10" s="42">
        <v>258735.58333333334</v>
      </c>
      <c r="C10" s="281">
        <v>-2.126047869176375</v>
      </c>
      <c r="D10" s="38">
        <v>131268.08333333334</v>
      </c>
      <c r="E10" s="282">
        <v>1.1142864112133566</v>
      </c>
      <c r="F10" s="38">
        <v>2</v>
      </c>
      <c r="G10" s="283">
        <v>-99.53370895667379</v>
      </c>
      <c r="H10" s="78"/>
      <c r="I10" s="286">
        <v>215743.33333333334</v>
      </c>
      <c r="J10" s="285">
        <v>-0.6321510407271091</v>
      </c>
      <c r="K10" s="78"/>
    </row>
    <row r="11" spans="1:11" ht="12.75" customHeight="1">
      <c r="A11" s="280" t="s">
        <v>68</v>
      </c>
      <c r="B11" s="42">
        <v>459354.25</v>
      </c>
      <c r="C11" s="281">
        <v>-1.4763574579555296</v>
      </c>
      <c r="D11" s="38">
        <v>215223.5</v>
      </c>
      <c r="E11" s="282">
        <v>1.3207846952646491</v>
      </c>
      <c r="F11" s="38">
        <v>1.75</v>
      </c>
      <c r="G11" s="283">
        <v>-99.67997561718988</v>
      </c>
      <c r="H11" s="78"/>
      <c r="I11" s="286">
        <v>315426.5833333333</v>
      </c>
      <c r="J11" s="285">
        <v>0.4046565075026507</v>
      </c>
      <c r="K11" s="78"/>
    </row>
    <row r="12" spans="1:11" ht="12.75" customHeight="1">
      <c r="A12" s="280" t="s">
        <v>69</v>
      </c>
      <c r="B12" s="42">
        <v>207808</v>
      </c>
      <c r="C12" s="281">
        <v>-2.0023201637318806</v>
      </c>
      <c r="D12" s="38">
        <v>114021</v>
      </c>
      <c r="E12" s="282">
        <v>1.0478086707865941</v>
      </c>
      <c r="F12" s="38">
        <v>0</v>
      </c>
      <c r="G12" s="283">
        <v>-100</v>
      </c>
      <c r="H12" s="78"/>
      <c r="I12" s="286">
        <v>190034.5</v>
      </c>
      <c r="J12" s="285">
        <v>-1.0014404280128986</v>
      </c>
      <c r="K12" s="78"/>
    </row>
    <row r="13" spans="1:11" ht="12.75" customHeight="1">
      <c r="A13" s="287" t="s">
        <v>70</v>
      </c>
      <c r="B13" s="288">
        <v>218764.75</v>
      </c>
      <c r="C13" s="289">
        <v>-1.7487174861643382</v>
      </c>
      <c r="D13" s="50">
        <v>113323</v>
      </c>
      <c r="E13" s="290">
        <v>1.0770894576645418</v>
      </c>
      <c r="F13" s="50">
        <v>0.08333333333333333</v>
      </c>
      <c r="G13" s="291">
        <v>-99.98284439869617</v>
      </c>
      <c r="H13" s="78"/>
      <c r="I13" s="292">
        <v>191796.58333333334</v>
      </c>
      <c r="J13" s="293">
        <v>-0.732828707597406</v>
      </c>
      <c r="K13" s="78"/>
    </row>
    <row r="14" spans="1:11" ht="12.75" customHeight="1">
      <c r="A14" s="280" t="s">
        <v>71</v>
      </c>
      <c r="B14" s="42">
        <v>402227.1666666667</v>
      </c>
      <c r="C14" s="281">
        <v>-1.8012068537574777</v>
      </c>
      <c r="D14" s="38">
        <v>194932.9166666667</v>
      </c>
      <c r="E14" s="282">
        <v>1.7134615392977395</v>
      </c>
      <c r="F14" s="38">
        <v>0.4166666666666667</v>
      </c>
      <c r="G14" s="283">
        <v>-99.94029850746269</v>
      </c>
      <c r="H14" s="78"/>
      <c r="I14" s="286">
        <v>299515.6666666667</v>
      </c>
      <c r="J14" s="285">
        <v>-0.6595539974422593</v>
      </c>
      <c r="K14" s="78"/>
    </row>
    <row r="15" spans="1:11" ht="12.75" customHeight="1">
      <c r="A15" s="280" t="s">
        <v>72</v>
      </c>
      <c r="B15" s="42">
        <v>669267.0833333334</v>
      </c>
      <c r="C15" s="281">
        <v>-2.7399836608312143</v>
      </c>
      <c r="D15" s="38">
        <v>298598.5</v>
      </c>
      <c r="E15" s="282">
        <v>0.13481043540082283</v>
      </c>
      <c r="F15" s="38">
        <v>0.3333333333333333</v>
      </c>
      <c r="G15" s="283">
        <v>-99.94175040046599</v>
      </c>
      <c r="H15" s="78"/>
      <c r="I15" s="286">
        <v>420563.75</v>
      </c>
      <c r="J15" s="285">
        <v>1.265140816668037</v>
      </c>
      <c r="K15" s="78"/>
    </row>
    <row r="16" spans="1:11" ht="12.75" customHeight="1">
      <c r="A16" s="280" t="s">
        <v>73</v>
      </c>
      <c r="B16" s="42">
        <v>443475.5833333333</v>
      </c>
      <c r="C16" s="281">
        <v>-2.1277624865698783</v>
      </c>
      <c r="D16" s="38">
        <v>206127.0833333333</v>
      </c>
      <c r="E16" s="282">
        <v>1.3926333165406106</v>
      </c>
      <c r="F16" s="38">
        <v>0.5833333333333334</v>
      </c>
      <c r="G16" s="283">
        <v>-99.86666666666666</v>
      </c>
      <c r="H16" s="78"/>
      <c r="I16" s="286">
        <v>270343.6666666667</v>
      </c>
      <c r="J16" s="285">
        <v>1.0043697353406884</v>
      </c>
      <c r="K16" s="78"/>
    </row>
    <row r="17" spans="1:11" ht="12.75" customHeight="1">
      <c r="A17" s="294" t="s">
        <v>74</v>
      </c>
      <c r="B17" s="44">
        <v>444860</v>
      </c>
      <c r="C17" s="295">
        <v>-2.2235572520202425</v>
      </c>
      <c r="D17" s="68">
        <v>203019.33333333334</v>
      </c>
      <c r="E17" s="296">
        <v>0.007265845803999582</v>
      </c>
      <c r="F17" s="68">
        <v>5</v>
      </c>
      <c r="G17" s="297">
        <v>-98.63791146424518</v>
      </c>
      <c r="H17" s="78"/>
      <c r="I17" s="298">
        <v>292944.25</v>
      </c>
      <c r="J17" s="299">
        <v>0.8797377086815885</v>
      </c>
      <c r="K17" s="78"/>
    </row>
    <row r="18" spans="1:11" ht="12.75" customHeight="1">
      <c r="A18" s="280" t="s">
        <v>75</v>
      </c>
      <c r="B18" s="42">
        <v>1563793.1666666667</v>
      </c>
      <c r="C18" s="281">
        <v>-2.4489295384649097</v>
      </c>
      <c r="D18" s="38">
        <v>685758.0833333334</v>
      </c>
      <c r="E18" s="282">
        <v>-1.075415011932364</v>
      </c>
      <c r="F18" s="38">
        <v>5.166666666666667</v>
      </c>
      <c r="G18" s="283">
        <v>-99.39735614307932</v>
      </c>
      <c r="H18" s="78"/>
      <c r="I18" s="286">
        <v>950054.4166666666</v>
      </c>
      <c r="J18" s="285">
        <v>2.471304509926256</v>
      </c>
      <c r="K18" s="78"/>
    </row>
    <row r="19" spans="1:11" ht="12.75" customHeight="1">
      <c r="A19" s="280" t="s">
        <v>76</v>
      </c>
      <c r="B19" s="42">
        <v>1332941.75</v>
      </c>
      <c r="C19" s="281">
        <v>-2.5441855860109683</v>
      </c>
      <c r="D19" s="38">
        <v>597744</v>
      </c>
      <c r="E19" s="282">
        <v>-1.0546414777643776</v>
      </c>
      <c r="F19" s="38">
        <v>9.583333333333334</v>
      </c>
      <c r="G19" s="283">
        <v>-98.93043154761905</v>
      </c>
      <c r="H19" s="78"/>
      <c r="I19" s="286">
        <v>845795.8333333334</v>
      </c>
      <c r="J19" s="285">
        <v>2.2229800598942546</v>
      </c>
      <c r="K19" s="78"/>
    </row>
    <row r="20" spans="1:11" ht="12.75" customHeight="1">
      <c r="A20" s="280" t="s">
        <v>77</v>
      </c>
      <c r="B20" s="42">
        <v>2853704.9166666665</v>
      </c>
      <c r="C20" s="281">
        <v>-2.97650240475879</v>
      </c>
      <c r="D20" s="38">
        <v>966812.3333333334</v>
      </c>
      <c r="E20" s="282">
        <v>-1.4469653041950181</v>
      </c>
      <c r="F20" s="38">
        <v>1</v>
      </c>
      <c r="G20" s="283">
        <v>-99.93961048764531</v>
      </c>
      <c r="H20" s="78"/>
      <c r="I20" s="286">
        <v>1584038.8333333333</v>
      </c>
      <c r="J20" s="285">
        <v>1.0811611626430704</v>
      </c>
      <c r="K20" s="78"/>
    </row>
    <row r="21" spans="1:11" ht="12.75" customHeight="1">
      <c r="A21" s="280" t="s">
        <v>78</v>
      </c>
      <c r="B21" s="42">
        <v>1784661</v>
      </c>
      <c r="C21" s="281">
        <v>-2.1804162251121966</v>
      </c>
      <c r="D21" s="38">
        <v>755676.3333333334</v>
      </c>
      <c r="E21" s="282">
        <v>-1.8120894971139023</v>
      </c>
      <c r="F21" s="38">
        <v>3.75</v>
      </c>
      <c r="G21" s="283">
        <v>-99.54282231027126</v>
      </c>
      <c r="H21" s="78"/>
      <c r="I21" s="286">
        <v>1159914.5</v>
      </c>
      <c r="J21" s="285">
        <v>2.057235452839052</v>
      </c>
      <c r="K21" s="78"/>
    </row>
    <row r="22" spans="1:11" ht="12.75" customHeight="1">
      <c r="A22" s="280" t="s">
        <v>79</v>
      </c>
      <c r="B22" s="42">
        <v>448735.3333333333</v>
      </c>
      <c r="C22" s="281">
        <v>-1.664562018635948</v>
      </c>
      <c r="D22" s="38">
        <v>241014.41666666666</v>
      </c>
      <c r="E22" s="282">
        <v>1.0863334698779141</v>
      </c>
      <c r="F22" s="38">
        <v>0</v>
      </c>
      <c r="G22" s="283">
        <v>-100</v>
      </c>
      <c r="H22" s="78"/>
      <c r="I22" s="286">
        <v>373624.4166666667</v>
      </c>
      <c r="J22" s="285">
        <v>-0.49542635562571036</v>
      </c>
      <c r="K22" s="78"/>
    </row>
    <row r="23" spans="1:11" ht="12.75" customHeight="1">
      <c r="A23" s="287" t="s">
        <v>80</v>
      </c>
      <c r="B23" s="288">
        <v>189726.33333333334</v>
      </c>
      <c r="C23" s="289">
        <v>-1.8947406522292596</v>
      </c>
      <c r="D23" s="50">
        <v>105303.83333333334</v>
      </c>
      <c r="E23" s="290">
        <v>-0.3614486331343585</v>
      </c>
      <c r="F23" s="50">
        <v>0</v>
      </c>
      <c r="G23" s="291">
        <v>-100</v>
      </c>
      <c r="H23" s="78"/>
      <c r="I23" s="292">
        <v>181467.83333333334</v>
      </c>
      <c r="J23" s="293">
        <v>0.3992708005794725</v>
      </c>
      <c r="K23" s="78"/>
    </row>
    <row r="24" spans="1:11" ht="12.75" customHeight="1">
      <c r="A24" s="280" t="s">
        <v>81</v>
      </c>
      <c r="B24" s="42">
        <v>217897.08333333334</v>
      </c>
      <c r="C24" s="281">
        <v>-1.7867773965334948</v>
      </c>
      <c r="D24" s="38">
        <v>110145.91666666666</v>
      </c>
      <c r="E24" s="282">
        <v>0.027168319469154767</v>
      </c>
      <c r="F24" s="38">
        <v>0</v>
      </c>
      <c r="G24" s="283">
        <v>-100</v>
      </c>
      <c r="H24" s="78"/>
      <c r="I24" s="286">
        <v>171873.16666666666</v>
      </c>
      <c r="J24" s="285">
        <v>0.4555983954208358</v>
      </c>
      <c r="K24" s="78"/>
    </row>
    <row r="25" spans="1:11" ht="12.75" customHeight="1">
      <c r="A25" s="280" t="s">
        <v>82</v>
      </c>
      <c r="B25" s="42">
        <v>141466.91666666666</v>
      </c>
      <c r="C25" s="281">
        <v>-2.0864839673822217</v>
      </c>
      <c r="D25" s="38">
        <v>73335.5</v>
      </c>
      <c r="E25" s="282">
        <v>0.5326932940962621</v>
      </c>
      <c r="F25" s="38">
        <v>0</v>
      </c>
      <c r="G25" s="283">
        <v>-100</v>
      </c>
      <c r="H25" s="78"/>
      <c r="I25" s="286">
        <v>121927.91666666667</v>
      </c>
      <c r="J25" s="285">
        <v>-0.3489847499657799</v>
      </c>
      <c r="K25" s="78"/>
    </row>
    <row r="26" spans="1:11" ht="12.75" customHeight="1">
      <c r="A26" s="280" t="s">
        <v>83</v>
      </c>
      <c r="B26" s="42">
        <v>189585.41666666666</v>
      </c>
      <c r="C26" s="281">
        <v>-2.0677046945428543</v>
      </c>
      <c r="D26" s="38">
        <v>84279.75</v>
      </c>
      <c r="E26" s="282">
        <v>0.6903465970014651</v>
      </c>
      <c r="F26" s="38">
        <v>0</v>
      </c>
      <c r="G26" s="283">
        <v>-100</v>
      </c>
      <c r="H26" s="78"/>
      <c r="I26" s="286">
        <v>129918.16666666667</v>
      </c>
      <c r="J26" s="285">
        <v>0.2566514922248899</v>
      </c>
      <c r="K26" s="78"/>
    </row>
    <row r="27" spans="1:11" ht="12.75" customHeight="1">
      <c r="A27" s="294" t="s">
        <v>84</v>
      </c>
      <c r="B27" s="44">
        <v>437527.4166666667</v>
      </c>
      <c r="C27" s="295">
        <v>-2.2331163913506487</v>
      </c>
      <c r="D27" s="68">
        <v>209234.58333333334</v>
      </c>
      <c r="E27" s="296">
        <v>-0.6675270049151578</v>
      </c>
      <c r="F27" s="68">
        <v>0</v>
      </c>
      <c r="G27" s="297">
        <v>-100</v>
      </c>
      <c r="H27" s="78"/>
      <c r="I27" s="298">
        <v>356352.6666666667</v>
      </c>
      <c r="J27" s="299">
        <v>0.4667361782327788</v>
      </c>
      <c r="K27" s="78"/>
    </row>
    <row r="28" spans="1:11" ht="12.75" customHeight="1">
      <c r="A28" s="280" t="s">
        <v>85</v>
      </c>
      <c r="B28" s="42">
        <v>423038.6666666667</v>
      </c>
      <c r="C28" s="281">
        <v>-2.5448145372338473</v>
      </c>
      <c r="D28" s="38">
        <v>203386.0833333333</v>
      </c>
      <c r="E28" s="282">
        <v>-0.7799760876714998</v>
      </c>
      <c r="F28" s="38">
        <v>6</v>
      </c>
      <c r="G28" s="283">
        <v>-98.45394030491732</v>
      </c>
      <c r="H28" s="78"/>
      <c r="I28" s="286">
        <v>310970.0833333333</v>
      </c>
      <c r="J28" s="285">
        <v>0.9352829529818649</v>
      </c>
      <c r="K28" s="78"/>
    </row>
    <row r="29" spans="1:11" ht="12.75" customHeight="1">
      <c r="A29" s="280" t="s">
        <v>86</v>
      </c>
      <c r="B29" s="42">
        <v>782199.0833333333</v>
      </c>
      <c r="C29" s="281">
        <v>-2.286460364935479</v>
      </c>
      <c r="D29" s="38">
        <v>376105.3333333333</v>
      </c>
      <c r="E29" s="282">
        <v>-0.9141142694429618</v>
      </c>
      <c r="F29" s="38">
        <v>1.6666666666666667</v>
      </c>
      <c r="G29" s="283">
        <v>-99.7835263556662</v>
      </c>
      <c r="H29" s="78"/>
      <c r="I29" s="286">
        <v>561432.5833333334</v>
      </c>
      <c r="J29" s="285">
        <v>1.186888401400637</v>
      </c>
      <c r="K29" s="78"/>
    </row>
    <row r="30" spans="1:11" ht="12.75" customHeight="1">
      <c r="A30" s="280" t="s">
        <v>87</v>
      </c>
      <c r="B30" s="42">
        <v>1447921.6666666667</v>
      </c>
      <c r="C30" s="281">
        <v>-2.4285629329664857</v>
      </c>
      <c r="D30" s="38">
        <v>632349.75</v>
      </c>
      <c r="E30" s="282">
        <v>-1.3407711550163128</v>
      </c>
      <c r="F30" s="38">
        <v>0</v>
      </c>
      <c r="G30" s="283">
        <v>-100</v>
      </c>
      <c r="H30" s="78"/>
      <c r="I30" s="286">
        <v>980054.4166666666</v>
      </c>
      <c r="J30" s="285">
        <v>1.880800537651254</v>
      </c>
      <c r="K30" s="78"/>
    </row>
    <row r="31" spans="1:11" ht="12.75" customHeight="1">
      <c r="A31" s="280" t="s">
        <v>88</v>
      </c>
      <c r="B31" s="42">
        <v>358921.6666666667</v>
      </c>
      <c r="C31" s="281">
        <v>-2.4785102492367344</v>
      </c>
      <c r="D31" s="38">
        <v>178807.66666666666</v>
      </c>
      <c r="E31" s="282">
        <v>-0.28241879123642377</v>
      </c>
      <c r="F31" s="38">
        <v>0</v>
      </c>
      <c r="G31" s="283">
        <v>-100</v>
      </c>
      <c r="H31" s="78"/>
      <c r="I31" s="286">
        <v>275392.9166666667</v>
      </c>
      <c r="J31" s="285">
        <v>0.6636453799778934</v>
      </c>
      <c r="K31" s="78"/>
    </row>
    <row r="32" spans="1:11" ht="12.75" customHeight="1">
      <c r="A32" s="280" t="s">
        <v>89</v>
      </c>
      <c r="B32" s="42">
        <v>272198.9166666667</v>
      </c>
      <c r="C32" s="281">
        <v>-1.28257009663551</v>
      </c>
      <c r="D32" s="38">
        <v>130301.66666666666</v>
      </c>
      <c r="E32" s="282">
        <v>0.34738645122244804</v>
      </c>
      <c r="F32" s="38">
        <v>2.4166666666666665</v>
      </c>
      <c r="G32" s="283">
        <v>-99.01960784313725</v>
      </c>
      <c r="H32" s="78"/>
      <c r="I32" s="286">
        <v>183771.83333333334</v>
      </c>
      <c r="J32" s="285">
        <v>1.3550083188557807</v>
      </c>
      <c r="K32" s="78"/>
    </row>
    <row r="33" spans="1:11" ht="12.75" customHeight="1">
      <c r="A33" s="287" t="s">
        <v>90</v>
      </c>
      <c r="B33" s="288">
        <v>532397</v>
      </c>
      <c r="C33" s="289">
        <v>-2.096730593472955</v>
      </c>
      <c r="D33" s="50">
        <v>235525.0833333333</v>
      </c>
      <c r="E33" s="290">
        <v>-0.7590457309515415</v>
      </c>
      <c r="F33" s="50">
        <v>2.9166666666666665</v>
      </c>
      <c r="G33" s="291">
        <v>-99.19724770642202</v>
      </c>
      <c r="H33" s="78"/>
      <c r="I33" s="292">
        <v>376003.3333333333</v>
      </c>
      <c r="J33" s="293">
        <v>0.9837999876009462</v>
      </c>
      <c r="K33" s="78"/>
    </row>
    <row r="34" spans="1:11" ht="12.75" customHeight="1">
      <c r="A34" s="280" t="s">
        <v>91</v>
      </c>
      <c r="B34" s="42">
        <v>1893468.0833333335</v>
      </c>
      <c r="C34" s="281">
        <v>-2.2430819530166843</v>
      </c>
      <c r="D34" s="38">
        <v>751245.75</v>
      </c>
      <c r="E34" s="282">
        <v>-1.7125124331921882</v>
      </c>
      <c r="F34" s="38">
        <v>1.9166666666666667</v>
      </c>
      <c r="G34" s="283">
        <v>-99.80662518917102</v>
      </c>
      <c r="H34" s="78"/>
      <c r="I34" s="286">
        <v>1177033.1666666667</v>
      </c>
      <c r="J34" s="285">
        <v>1.4915036673586854</v>
      </c>
      <c r="K34" s="78"/>
    </row>
    <row r="35" spans="1:11" ht="12.75" customHeight="1">
      <c r="A35" s="280" t="s">
        <v>92</v>
      </c>
      <c r="B35" s="42">
        <v>1119120.25</v>
      </c>
      <c r="C35" s="281">
        <v>-2.0316830859767947</v>
      </c>
      <c r="D35" s="38">
        <v>517588.5</v>
      </c>
      <c r="E35" s="282">
        <v>-0.6767379118592061</v>
      </c>
      <c r="F35" s="38">
        <v>5</v>
      </c>
      <c r="G35" s="283">
        <v>-99.340804218853</v>
      </c>
      <c r="H35" s="78"/>
      <c r="I35" s="286">
        <v>797712.5</v>
      </c>
      <c r="J35" s="285">
        <v>1.1427138691004046</v>
      </c>
      <c r="K35" s="78"/>
    </row>
    <row r="36" spans="1:11" ht="12.75" customHeight="1">
      <c r="A36" s="280" t="s">
        <v>93</v>
      </c>
      <c r="B36" s="42">
        <v>297824.1666666667</v>
      </c>
      <c r="C36" s="281">
        <v>-1.9525862790300152</v>
      </c>
      <c r="D36" s="38">
        <v>139997.1666666667</v>
      </c>
      <c r="E36" s="282">
        <v>-0.3341247438594337</v>
      </c>
      <c r="F36" s="38">
        <v>1</v>
      </c>
      <c r="G36" s="283">
        <v>-99.39455095862765</v>
      </c>
      <c r="H36" s="78"/>
      <c r="I36" s="286">
        <v>213484.33333333334</v>
      </c>
      <c r="J36" s="285">
        <v>1.426007029868643</v>
      </c>
      <c r="K36" s="78"/>
    </row>
    <row r="37" spans="1:11" ht="12.75" customHeight="1">
      <c r="A37" s="294" t="s">
        <v>94</v>
      </c>
      <c r="B37" s="44">
        <v>240139.3333333333</v>
      </c>
      <c r="C37" s="295">
        <v>-2.3718018213356657</v>
      </c>
      <c r="D37" s="68">
        <v>105578.5</v>
      </c>
      <c r="E37" s="296">
        <v>-0.1465162779663558</v>
      </c>
      <c r="F37" s="68">
        <v>0.16666666666666666</v>
      </c>
      <c r="G37" s="297">
        <v>-99.91638795986623</v>
      </c>
      <c r="H37" s="78"/>
      <c r="I37" s="298">
        <v>162523.16666666666</v>
      </c>
      <c r="J37" s="299">
        <v>0.021283546587611113</v>
      </c>
      <c r="K37" s="78"/>
    </row>
    <row r="38" spans="1:11" ht="12.75" customHeight="1">
      <c r="A38" s="280" t="s">
        <v>95</v>
      </c>
      <c r="B38" s="42">
        <v>114400.16666666667</v>
      </c>
      <c r="C38" s="281">
        <v>-2.0980287700726166</v>
      </c>
      <c r="D38" s="38">
        <v>58483.5</v>
      </c>
      <c r="E38" s="282">
        <v>0.616197183098592</v>
      </c>
      <c r="F38" s="38">
        <v>0.75</v>
      </c>
      <c r="G38" s="283">
        <v>-99.65371296652559</v>
      </c>
      <c r="H38" s="78"/>
      <c r="I38" s="286">
        <v>92288.08333333333</v>
      </c>
      <c r="J38" s="285">
        <v>-0.1548898956431657</v>
      </c>
      <c r="K38" s="78"/>
    </row>
    <row r="39" spans="1:11" ht="12.75" customHeight="1">
      <c r="A39" s="280" t="s">
        <v>96</v>
      </c>
      <c r="B39" s="42">
        <v>126587.33333333334</v>
      </c>
      <c r="C39" s="281">
        <v>-1.8438429473572597</v>
      </c>
      <c r="D39" s="38">
        <v>71634.83333333334</v>
      </c>
      <c r="E39" s="282">
        <v>0.24734780413227497</v>
      </c>
      <c r="F39" s="38">
        <v>2.1666666666666665</v>
      </c>
      <c r="G39" s="283">
        <v>-98.84853852967228</v>
      </c>
      <c r="H39" s="78"/>
      <c r="I39" s="286">
        <v>123819.83333333333</v>
      </c>
      <c r="J39" s="285">
        <v>-0.8677354014160414</v>
      </c>
      <c r="K39" s="78"/>
    </row>
    <row r="40" spans="1:11" ht="12.75" customHeight="1">
      <c r="A40" s="280" t="s">
        <v>97</v>
      </c>
      <c r="B40" s="42">
        <v>373091.4166666666</v>
      </c>
      <c r="C40" s="281">
        <v>-2.351219154711842</v>
      </c>
      <c r="D40" s="38">
        <v>184193.0833333333</v>
      </c>
      <c r="E40" s="282">
        <v>-1.2199154992773629</v>
      </c>
      <c r="F40" s="38">
        <v>0.8333333333333334</v>
      </c>
      <c r="G40" s="283">
        <v>-99.75657254138267</v>
      </c>
      <c r="H40" s="78"/>
      <c r="I40" s="286">
        <v>297120.6666666667</v>
      </c>
      <c r="J40" s="285">
        <v>0.9378252995693401</v>
      </c>
      <c r="K40" s="78"/>
    </row>
    <row r="41" spans="1:11" ht="12.75" customHeight="1">
      <c r="A41" s="280" t="s">
        <v>98</v>
      </c>
      <c r="B41" s="42">
        <v>534157.8333333334</v>
      </c>
      <c r="C41" s="281">
        <v>-2.499047030309157</v>
      </c>
      <c r="D41" s="38">
        <v>265580.75</v>
      </c>
      <c r="E41" s="282">
        <v>-1.4963611715710954</v>
      </c>
      <c r="F41" s="38">
        <v>0.08333333333333333</v>
      </c>
      <c r="G41" s="283">
        <v>-99.98078770413065</v>
      </c>
      <c r="H41" s="78"/>
      <c r="I41" s="286">
        <v>427019.8333333333</v>
      </c>
      <c r="J41" s="285">
        <v>1.5072653362648367</v>
      </c>
      <c r="K41" s="78"/>
    </row>
    <row r="42" spans="1:11" ht="12.75" customHeight="1">
      <c r="A42" s="280" t="s">
        <v>99</v>
      </c>
      <c r="B42" s="42">
        <v>281383.75</v>
      </c>
      <c r="C42" s="281">
        <v>-2.3049697202562953</v>
      </c>
      <c r="D42" s="38">
        <v>156405.5</v>
      </c>
      <c r="E42" s="282">
        <v>-0.6434549960005711</v>
      </c>
      <c r="F42" s="38">
        <v>1</v>
      </c>
      <c r="G42" s="283">
        <v>-99.60212201591511</v>
      </c>
      <c r="H42" s="78"/>
      <c r="I42" s="286">
        <v>243650.58333333334</v>
      </c>
      <c r="J42" s="285">
        <v>0.1590523862311244</v>
      </c>
      <c r="K42" s="78"/>
    </row>
    <row r="43" spans="1:11" ht="12.75" customHeight="1">
      <c r="A43" s="287" t="s">
        <v>100</v>
      </c>
      <c r="B43" s="288">
        <v>153076.5833333333</v>
      </c>
      <c r="C43" s="289">
        <v>-1.4388840479553124</v>
      </c>
      <c r="D43" s="50">
        <v>75636.41666666667</v>
      </c>
      <c r="E43" s="290">
        <v>1.5000732479482082</v>
      </c>
      <c r="F43" s="50">
        <v>0.4166666666666667</v>
      </c>
      <c r="G43" s="291">
        <v>-99.78213507625273</v>
      </c>
      <c r="H43" s="78"/>
      <c r="I43" s="292">
        <v>125432.16666666667</v>
      </c>
      <c r="J43" s="293">
        <v>-0.33544070790834724</v>
      </c>
      <c r="K43" s="78"/>
    </row>
    <row r="44" spans="1:11" ht="12.75" customHeight="1">
      <c r="A44" s="280" t="s">
        <v>101</v>
      </c>
      <c r="B44" s="42">
        <v>195368.66666666666</v>
      </c>
      <c r="C44" s="281">
        <v>-2.4151219215749364</v>
      </c>
      <c r="D44" s="38">
        <v>100512.75</v>
      </c>
      <c r="E44" s="282">
        <v>-0.3023612779186351</v>
      </c>
      <c r="F44" s="38">
        <v>1</v>
      </c>
      <c r="G44" s="283">
        <v>-99.57909505436689</v>
      </c>
      <c r="H44" s="78"/>
      <c r="I44" s="286">
        <v>154233.83333333334</v>
      </c>
      <c r="J44" s="285">
        <v>0.18387915182830739</v>
      </c>
      <c r="K44" s="78"/>
    </row>
    <row r="45" spans="1:11" ht="12.75" customHeight="1">
      <c r="A45" s="280" t="s">
        <v>102</v>
      </c>
      <c r="B45" s="42">
        <v>301821</v>
      </c>
      <c r="C45" s="281">
        <v>-2.46736414417002</v>
      </c>
      <c r="D45" s="38">
        <v>148669.5</v>
      </c>
      <c r="E45" s="282">
        <v>-0.3635210101070072</v>
      </c>
      <c r="F45" s="38">
        <v>0</v>
      </c>
      <c r="G45" s="283">
        <v>-100</v>
      </c>
      <c r="H45" s="78"/>
      <c r="I45" s="286">
        <v>229340.08333333334</v>
      </c>
      <c r="J45" s="285">
        <v>0.23163314845172067</v>
      </c>
      <c r="K45" s="78"/>
    </row>
    <row r="46" spans="1:11" ht="12.75" customHeight="1">
      <c r="A46" s="280" t="s">
        <v>103</v>
      </c>
      <c r="B46" s="42">
        <v>165133.5</v>
      </c>
      <c r="C46" s="281">
        <v>-2.315421882979763</v>
      </c>
      <c r="D46" s="38">
        <v>82465.33333333334</v>
      </c>
      <c r="E46" s="282">
        <v>4.534698982523764</v>
      </c>
      <c r="F46" s="38">
        <v>0.08333333333333333</v>
      </c>
      <c r="G46" s="283">
        <v>-99.96138996138995</v>
      </c>
      <c r="H46" s="78"/>
      <c r="I46" s="286">
        <v>127515.16666666667</v>
      </c>
      <c r="J46" s="285">
        <v>0.05564524618935707</v>
      </c>
      <c r="K46" s="78"/>
    </row>
    <row r="47" spans="1:11" ht="12.75" customHeight="1">
      <c r="A47" s="294" t="s">
        <v>104</v>
      </c>
      <c r="B47" s="44">
        <v>1074018.5833333335</v>
      </c>
      <c r="C47" s="295">
        <v>-1.4409725913065898</v>
      </c>
      <c r="D47" s="68">
        <v>450137.5</v>
      </c>
      <c r="E47" s="296">
        <v>0.3833099424942219</v>
      </c>
      <c r="F47" s="68">
        <v>0.9166666666666666</v>
      </c>
      <c r="G47" s="297">
        <v>-99.88913525498891</v>
      </c>
      <c r="H47" s="78"/>
      <c r="I47" s="298">
        <v>692895.9166666666</v>
      </c>
      <c r="J47" s="299">
        <v>0.8530494921293439</v>
      </c>
      <c r="K47" s="78"/>
    </row>
    <row r="48" spans="1:11" ht="12.75" customHeight="1">
      <c r="A48" s="287" t="s">
        <v>105</v>
      </c>
      <c r="B48" s="288">
        <v>171163.08333333334</v>
      </c>
      <c r="C48" s="289">
        <v>-1.894141849520409</v>
      </c>
      <c r="D48" s="50">
        <v>79691.16666666666</v>
      </c>
      <c r="E48" s="290">
        <v>1.437078491979804</v>
      </c>
      <c r="F48" s="50">
        <v>0</v>
      </c>
      <c r="G48" s="291">
        <v>-100</v>
      </c>
      <c r="H48" s="78"/>
      <c r="I48" s="292">
        <v>124211.66666666667</v>
      </c>
      <c r="J48" s="293">
        <v>-0.30839694452265576</v>
      </c>
      <c r="K48" s="78"/>
    </row>
    <row r="49" spans="1:11" ht="12.75" customHeight="1">
      <c r="A49" s="280" t="s">
        <v>106</v>
      </c>
      <c r="B49" s="42">
        <v>317052.3333333333</v>
      </c>
      <c r="C49" s="281">
        <v>-2.153879547235519</v>
      </c>
      <c r="D49" s="38">
        <v>149788.8333333333</v>
      </c>
      <c r="E49" s="282">
        <v>1.3924449776932164</v>
      </c>
      <c r="F49" s="38">
        <v>0.08333333333333333</v>
      </c>
      <c r="G49" s="283">
        <v>-99.97760859829825</v>
      </c>
      <c r="H49" s="78"/>
      <c r="I49" s="286">
        <v>217479.66666666666</v>
      </c>
      <c r="J49" s="285">
        <v>-0.38867317139826696</v>
      </c>
      <c r="K49" s="78"/>
    </row>
    <row r="50" spans="1:11" ht="12.75" customHeight="1">
      <c r="A50" s="280" t="s">
        <v>107</v>
      </c>
      <c r="B50" s="42">
        <v>405453.3333333333</v>
      </c>
      <c r="C50" s="281">
        <v>-2.1886059327247125</v>
      </c>
      <c r="D50" s="38">
        <v>182037.41666666666</v>
      </c>
      <c r="E50" s="282">
        <v>0.9939198807554845</v>
      </c>
      <c r="F50" s="38">
        <v>11.5</v>
      </c>
      <c r="G50" s="283">
        <v>-97.66457945506853</v>
      </c>
      <c r="H50" s="78"/>
      <c r="I50" s="286">
        <v>282015.25</v>
      </c>
      <c r="J50" s="285">
        <v>-0.17810048371478615</v>
      </c>
      <c r="K50" s="78"/>
    </row>
    <row r="51" spans="1:11" ht="12.75" customHeight="1">
      <c r="A51" s="280" t="s">
        <v>108</v>
      </c>
      <c r="B51" s="42">
        <v>239974</v>
      </c>
      <c r="C51" s="281">
        <v>-2.38875179651275</v>
      </c>
      <c r="D51" s="38">
        <v>121431.83333333333</v>
      </c>
      <c r="E51" s="282">
        <v>0.00864757428678331</v>
      </c>
      <c r="F51" s="38">
        <v>5.083333333333333</v>
      </c>
      <c r="G51" s="283">
        <v>-97.87604456824512</v>
      </c>
      <c r="H51" s="78"/>
      <c r="I51" s="286">
        <v>190388.83333333334</v>
      </c>
      <c r="J51" s="285">
        <v>0.2245181939577492</v>
      </c>
      <c r="K51" s="78"/>
    </row>
    <row r="52" spans="1:11" ht="12.75" customHeight="1">
      <c r="A52" s="294" t="s">
        <v>109</v>
      </c>
      <c r="B52" s="44">
        <v>257469.08333333334</v>
      </c>
      <c r="C52" s="295">
        <v>-2.689402075830742</v>
      </c>
      <c r="D52" s="68">
        <v>119650.91666666667</v>
      </c>
      <c r="E52" s="296">
        <v>0.12105364084864334</v>
      </c>
      <c r="F52" s="68">
        <v>0</v>
      </c>
      <c r="G52" s="297">
        <v>-100</v>
      </c>
      <c r="H52" s="78"/>
      <c r="I52" s="298">
        <v>176862.91666666666</v>
      </c>
      <c r="J52" s="299">
        <v>0.08639378115682916</v>
      </c>
      <c r="K52" s="78"/>
    </row>
    <row r="53" spans="1:11" ht="12.75" customHeight="1">
      <c r="A53" s="280" t="s">
        <v>110</v>
      </c>
      <c r="B53" s="42">
        <v>371252.0833333333</v>
      </c>
      <c r="C53" s="281">
        <v>-1.949639592667424</v>
      </c>
      <c r="D53" s="38">
        <v>175968.83333333334</v>
      </c>
      <c r="E53" s="282">
        <v>1.9131895259859562</v>
      </c>
      <c r="F53" s="38">
        <v>1</v>
      </c>
      <c r="G53" s="283">
        <v>-99.76204640095182</v>
      </c>
      <c r="H53" s="78"/>
      <c r="I53" s="286">
        <v>262972.3333333333</v>
      </c>
      <c r="J53" s="285">
        <v>-0.8298361383173471</v>
      </c>
      <c r="K53" s="78"/>
    </row>
    <row r="54" spans="1:11" ht="12.75" customHeight="1" thickBot="1">
      <c r="A54" s="340" t="s">
        <v>111</v>
      </c>
      <c r="B54" s="42">
        <v>396300.1666666666</v>
      </c>
      <c r="C54" s="281">
        <v>-1.3064909902468713</v>
      </c>
      <c r="D54" s="38">
        <v>114568.91666666666</v>
      </c>
      <c r="E54" s="282">
        <v>4.60574270292642</v>
      </c>
      <c r="F54" s="38">
        <v>1.5833333333333333</v>
      </c>
      <c r="G54" s="283">
        <v>-99.29941002949853</v>
      </c>
      <c r="H54" s="78"/>
      <c r="I54" s="286">
        <v>146128.58333333334</v>
      </c>
      <c r="J54" s="285">
        <v>-0.4905268283104931</v>
      </c>
      <c r="K54" s="78"/>
    </row>
    <row r="55" spans="1:11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  <c r="K55" s="78"/>
    </row>
    <row r="56" spans="1:10" ht="13.5">
      <c r="A56" s="303" t="s">
        <v>112</v>
      </c>
      <c r="B56" s="324">
        <f>LARGE(B8:B54,1)</f>
        <v>2853704.9166666665</v>
      </c>
      <c r="C56" s="342" t="str">
        <f>INDEX(A8:A54,MATCH(B56,$B$8:$B$54,0))</f>
        <v>東京都</v>
      </c>
      <c r="D56" s="353">
        <f>LARGE(D8:D54,1)</f>
        <v>966812.3333333334</v>
      </c>
      <c r="E56" s="304" t="str">
        <f>INDEX(A8:A54,MATCH(D56,$D$8:$D$54,0))</f>
        <v>東京都</v>
      </c>
      <c r="F56" s="347">
        <f>LARGE(F8:F54,1)</f>
        <v>11.5</v>
      </c>
      <c r="G56" s="305" t="str">
        <f>INDEX(A8:A54,MATCH(F56,$F$8:$F$54,0))</f>
        <v>熊本県</v>
      </c>
      <c r="I56" s="324">
        <f>LARGE(I8:I54,1)</f>
        <v>1584038.8333333333</v>
      </c>
      <c r="J56" s="305" t="str">
        <f>INDEX(A8:A54,MATCH(I56,$I$8:$I$54,0))</f>
        <v>東京都</v>
      </c>
    </row>
    <row r="57" spans="1:10" ht="13.5">
      <c r="A57" s="306" t="s">
        <v>113</v>
      </c>
      <c r="B57" s="308">
        <f>LARGE(B8:B54,2)</f>
        <v>1893468.0833333335</v>
      </c>
      <c r="C57" s="343" t="str">
        <f>INDEX(A8:A54,MATCH(B57,$B$8:$B$54,0))</f>
        <v>大阪府</v>
      </c>
      <c r="D57" s="354">
        <f>LARGE(D8:D54,2)</f>
        <v>755676.3333333334</v>
      </c>
      <c r="E57" s="307" t="str">
        <f>INDEX(A8:A54,MATCH(D57,$D$8:$D$54,0))</f>
        <v>神奈川県</v>
      </c>
      <c r="F57" s="348">
        <f>LARGE(F8:F54,2)</f>
        <v>10.916666666666666</v>
      </c>
      <c r="G57" s="309" t="str">
        <f>INDEX(A8:A54,MATCH(F57,$F$8:$F$54,0))</f>
        <v>北海道</v>
      </c>
      <c r="I57" s="308">
        <f>LARGE(I8:I54,2)</f>
        <v>1177033.1666666667</v>
      </c>
      <c r="J57" s="309" t="str">
        <f>INDEX(A8:A54,MATCH(I57,$I$8:$I$54,0))</f>
        <v>大阪府</v>
      </c>
    </row>
    <row r="58" spans="1:10" ht="13.5">
      <c r="A58" s="306" t="s">
        <v>114</v>
      </c>
      <c r="B58" s="325">
        <f>LARGE(B8:B54,3)</f>
        <v>1784661</v>
      </c>
      <c r="C58" s="343" t="str">
        <f>INDEX(A8:A54,MATCH(B58,$B$8:$B$54,0))</f>
        <v>神奈川県</v>
      </c>
      <c r="D58" s="355">
        <f>LARGE(D8:D54,3)</f>
        <v>751245.75</v>
      </c>
      <c r="E58" s="307" t="str">
        <f>INDEX(A8:A54,MATCH(D58,$D$8:$D$54,0))</f>
        <v>大阪府</v>
      </c>
      <c r="F58" s="349">
        <f>LARGE(F8:F54,3)</f>
        <v>9.583333333333334</v>
      </c>
      <c r="G58" s="317" t="str">
        <f>INDEX(A8:A54,MATCH(F58,$F$8:$F$54,0))</f>
        <v>千葉県</v>
      </c>
      <c r="I58" s="325">
        <f>LARGE(I8:I54,3)</f>
        <v>1159914.5</v>
      </c>
      <c r="J58" s="309" t="str">
        <f>INDEX(A8:A54,MATCH(I58,$I$8:$I$54,0))</f>
        <v>神奈川県</v>
      </c>
    </row>
    <row r="59" spans="1:10" ht="13.5">
      <c r="A59" s="310" t="s">
        <v>115</v>
      </c>
      <c r="B59" s="326">
        <f>SMALL(B8:B54,3)</f>
        <v>141466.91666666666</v>
      </c>
      <c r="C59" s="344" t="str">
        <f>INDEX(A8:A54,MATCH(B59,$B$8:$B$54,0))</f>
        <v>福井県</v>
      </c>
      <c r="D59" s="356">
        <f>SMALL(D8:D54,3)</f>
        <v>73335.5</v>
      </c>
      <c r="E59" s="312" t="str">
        <f>INDEX(A8:A54,MATCH(D59,$D$8:$D$54,0))</f>
        <v>福井県</v>
      </c>
      <c r="F59" s="350">
        <f>SMALL(F8:F54,3)</f>
        <v>0</v>
      </c>
      <c r="G59" s="313" t="str">
        <f>INDEX(A8:A54,MATCH(F59,$F$8:$F$54,0))</f>
        <v>秋田県</v>
      </c>
      <c r="I59" s="326">
        <f>SMALL(I8:I54,3)</f>
        <v>123819.83333333333</v>
      </c>
      <c r="J59" s="313" t="str">
        <f>INDEX(A8:A54,MATCH(I59,$I$8:$I$54,0))</f>
        <v>島根県</v>
      </c>
    </row>
    <row r="60" spans="1:10" ht="13.5">
      <c r="A60" s="306" t="s">
        <v>116</v>
      </c>
      <c r="B60" s="325">
        <f>SMALL(B8:B54,2)</f>
        <v>126587.33333333334</v>
      </c>
      <c r="C60" s="343" t="str">
        <f>INDEX(A8:A54,MATCH(B60,$B$8:$B$54,0))</f>
        <v>島根県</v>
      </c>
      <c r="D60" s="355">
        <f>SMALL(D8:D54,2)</f>
        <v>71634.83333333334</v>
      </c>
      <c r="E60" s="307" t="str">
        <f>INDEX(A8:A54,MATCH(D60,$D$8:$D$54,0))</f>
        <v>島根県</v>
      </c>
      <c r="F60" s="349">
        <f>SMALL(F8:F54,2)</f>
        <v>0</v>
      </c>
      <c r="G60" s="309" t="str">
        <f>INDEX(A8:A54,MATCH(F60,$F$8:$F$54,0))</f>
        <v>秋田県</v>
      </c>
      <c r="I60" s="325">
        <f>SMALL(I8:I54,2)</f>
        <v>121927.91666666667</v>
      </c>
      <c r="J60" s="309" t="str">
        <f>INDEX(A8:A54,MATCH(I60,$I$8:$I$54,0))</f>
        <v>福井県</v>
      </c>
    </row>
    <row r="61" spans="1:11" ht="13.5">
      <c r="A61" s="327" t="s">
        <v>117</v>
      </c>
      <c r="B61" s="328">
        <f>SMALL(B8:B54,1)</f>
        <v>114400.16666666667</v>
      </c>
      <c r="C61" s="345" t="str">
        <f>INDEX(A8:A54,MATCH(B61,$B$8:$B$54,0))</f>
        <v>鳥取県</v>
      </c>
      <c r="D61" s="357">
        <f>SMALL(D8:D54,1)</f>
        <v>58483.5</v>
      </c>
      <c r="E61" s="316" t="str">
        <f>INDEX(A8:A54,MATCH(D61,$D$8:$D$54,0))</f>
        <v>鳥取県</v>
      </c>
      <c r="F61" s="351">
        <f>SMALL(F8:F54,1)</f>
        <v>0</v>
      </c>
      <c r="G61" s="309" t="str">
        <f>INDEX(A8:A54,MATCH(F61,$F$8:$F$54,0))</f>
        <v>秋田県</v>
      </c>
      <c r="I61" s="328">
        <f>SMALL(I8:I54,1)</f>
        <v>92288.08333333333</v>
      </c>
      <c r="J61" s="317" t="str">
        <f>INDEX(A8:A54,MATCH(I61,$I$8:$I$54,0))</f>
        <v>鳥取県</v>
      </c>
      <c r="K61" s="78"/>
    </row>
    <row r="62" spans="1:11" ht="14.25" thickBot="1">
      <c r="A62" s="318" t="s">
        <v>118</v>
      </c>
      <c r="B62" s="319">
        <f>IF(B61=0,0,B56/B61)</f>
        <v>24.94493670609454</v>
      </c>
      <c r="C62" s="346"/>
      <c r="D62" s="358">
        <f>IF(D61=0,0,D56/D61)</f>
        <v>16.53136924659662</v>
      </c>
      <c r="E62" s="320"/>
      <c r="F62" s="352">
        <f>IF(F61=0,0,F56/F61)</f>
        <v>0</v>
      </c>
      <c r="G62" s="359"/>
      <c r="H62" s="321"/>
      <c r="I62" s="319">
        <f>IF(I61=0,0,I56/I61)</f>
        <v>17.16406686670453</v>
      </c>
      <c r="J62" s="322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43">
      <selection activeCell="A1" sqref="A1:K1"/>
    </sheetView>
  </sheetViews>
  <sheetFormatPr defaultColWidth="10.25390625" defaultRowHeight="15.75" customHeight="1"/>
  <cols>
    <col min="1" max="1" width="10.125" style="8" customWidth="1"/>
    <col min="2" max="2" width="14.75390625" style="136" customWidth="1"/>
    <col min="3" max="3" width="12.125" style="136" customWidth="1"/>
    <col min="4" max="4" width="10.75390625" style="136" customWidth="1"/>
    <col min="5" max="5" width="12.125" style="136" customWidth="1"/>
    <col min="6" max="6" width="10.75390625" style="136" customWidth="1"/>
    <col min="7" max="7" width="12.125" style="136" customWidth="1"/>
    <col min="8" max="8" width="10.75390625" style="136" customWidth="1"/>
    <col min="9" max="9" width="2.125" style="136" customWidth="1"/>
    <col min="10" max="10" width="14.25390625" style="136" customWidth="1"/>
    <col min="11" max="11" width="10.75390625" style="136" customWidth="1"/>
    <col min="12" max="12" width="14.375" style="136" customWidth="1"/>
    <col min="13" max="16384" width="10.25390625" style="136" customWidth="1"/>
  </cols>
  <sheetData>
    <row r="1" spans="1:11" s="133" customFormat="1" ht="15.75" customHeight="1">
      <c r="A1" s="404" t="s">
        <v>136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0" ht="15.75" customHeight="1">
      <c r="A2" s="134"/>
      <c r="B2" s="135"/>
      <c r="C2" s="135"/>
      <c r="D2" s="135"/>
      <c r="E2" s="135"/>
      <c r="F2" s="135"/>
      <c r="G2" s="135"/>
      <c r="H2" s="135"/>
      <c r="J2" s="135"/>
    </row>
    <row r="3" spans="1:10" ht="15.75" customHeight="1">
      <c r="A3" s="134" t="s">
        <v>28</v>
      </c>
      <c r="B3" s="135"/>
      <c r="C3" s="135"/>
      <c r="D3" s="135"/>
      <c r="E3" s="135"/>
      <c r="F3" s="135"/>
      <c r="G3" s="135"/>
      <c r="H3" s="135"/>
      <c r="J3" s="135"/>
    </row>
    <row r="4" spans="1:10" ht="15.75" customHeight="1" thickBot="1">
      <c r="A4" s="134" t="s">
        <v>29</v>
      </c>
      <c r="B4" s="135"/>
      <c r="C4" s="135"/>
      <c r="D4" s="135"/>
      <c r="E4" s="135"/>
      <c r="F4" s="135"/>
      <c r="G4" s="135"/>
      <c r="H4" s="135"/>
      <c r="J4" s="78"/>
    </row>
    <row r="5" spans="1:11" s="78" customFormat="1" ht="15.75" customHeight="1">
      <c r="A5" s="137"/>
      <c r="B5" s="138"/>
      <c r="C5" s="10" t="s">
        <v>2</v>
      </c>
      <c r="D5" s="11"/>
      <c r="E5" s="12" t="s">
        <v>3</v>
      </c>
      <c r="F5" s="11"/>
      <c r="G5" s="12" t="s">
        <v>4</v>
      </c>
      <c r="H5" s="13"/>
      <c r="J5" s="139" t="s">
        <v>5</v>
      </c>
      <c r="K5" s="13"/>
    </row>
    <row r="6" spans="1:11" ht="25.5" customHeight="1" thickBot="1">
      <c r="A6" s="140"/>
      <c r="B6" s="141"/>
      <c r="C6" s="142"/>
      <c r="D6" s="143" t="s">
        <v>133</v>
      </c>
      <c r="E6" s="144"/>
      <c r="F6" s="143" t="s">
        <v>133</v>
      </c>
      <c r="G6" s="144"/>
      <c r="H6" s="145" t="s">
        <v>133</v>
      </c>
      <c r="J6" s="146"/>
      <c r="K6" s="145" t="s">
        <v>133</v>
      </c>
    </row>
    <row r="7" spans="1:11" ht="15.75" customHeight="1">
      <c r="A7" s="412" t="s">
        <v>30</v>
      </c>
      <c r="B7" s="147" t="s">
        <v>31</v>
      </c>
      <c r="C7" s="148">
        <v>103365.53582543</v>
      </c>
      <c r="D7" s="149">
        <v>-3.804119504661088</v>
      </c>
      <c r="E7" s="150">
        <v>61186.26561974</v>
      </c>
      <c r="F7" s="151">
        <v>-2.9422762394948876</v>
      </c>
      <c r="G7" s="150">
        <v>2.30552305</v>
      </c>
      <c r="H7" s="152">
        <v>-97.72959316406718</v>
      </c>
      <c r="J7" s="153">
        <v>164910.59830268</v>
      </c>
      <c r="K7" s="152">
        <v>-2.462280260204679</v>
      </c>
    </row>
    <row r="8" spans="1:12" ht="15.75" customHeight="1">
      <c r="A8" s="413"/>
      <c r="B8" s="154" t="s">
        <v>32</v>
      </c>
      <c r="C8" s="148">
        <v>38204.7807526</v>
      </c>
      <c r="D8" s="149">
        <v>-3.8522092004321706</v>
      </c>
      <c r="E8" s="150">
        <v>22996.8426487</v>
      </c>
      <c r="F8" s="151">
        <v>-3.0388472192779403</v>
      </c>
      <c r="G8" s="150">
        <v>1.1610699</v>
      </c>
      <c r="H8" s="152">
        <v>-96.65571112673868</v>
      </c>
      <c r="J8" s="153">
        <v>79068.4289323</v>
      </c>
      <c r="K8" s="152">
        <v>-2.223296067760444</v>
      </c>
      <c r="L8" s="155"/>
    </row>
    <row r="9" spans="1:12" ht="15.75" customHeight="1">
      <c r="A9" s="413"/>
      <c r="B9" s="154" t="s">
        <v>33</v>
      </c>
      <c r="C9" s="148">
        <v>36371.9797132</v>
      </c>
      <c r="D9" s="149">
        <v>-4.824598169383933</v>
      </c>
      <c r="E9" s="150">
        <v>21826.5914871</v>
      </c>
      <c r="F9" s="151">
        <v>-3.4735605553686497</v>
      </c>
      <c r="G9" s="150">
        <v>0.5361239</v>
      </c>
      <c r="H9" s="152">
        <v>-98.58637915932403</v>
      </c>
      <c r="J9" s="153">
        <v>47261.1603003</v>
      </c>
      <c r="K9" s="152">
        <v>-2.926145286025317</v>
      </c>
      <c r="L9" s="155"/>
    </row>
    <row r="10" spans="1:12" ht="15.75" customHeight="1">
      <c r="A10" s="413"/>
      <c r="B10" s="154" t="s">
        <v>34</v>
      </c>
      <c r="C10" s="148">
        <v>7308.3401809</v>
      </c>
      <c r="D10" s="149">
        <v>-3.38248133226557</v>
      </c>
      <c r="E10" s="150">
        <v>3843.6880183</v>
      </c>
      <c r="F10" s="151">
        <v>-4.14521557456851</v>
      </c>
      <c r="G10" s="150">
        <v>0.184776</v>
      </c>
      <c r="H10" s="152">
        <v>-97.53197370697694</v>
      </c>
      <c r="J10" s="153">
        <v>6213.9051281</v>
      </c>
      <c r="K10" s="152">
        <v>-3.505431631911364</v>
      </c>
      <c r="L10" s="155"/>
    </row>
    <row r="11" spans="1:11" ht="15.75" customHeight="1">
      <c r="A11" s="413"/>
      <c r="B11" s="156" t="s">
        <v>35</v>
      </c>
      <c r="C11" s="157">
        <v>18715.5644178</v>
      </c>
      <c r="D11" s="158">
        <v>-2.654862720400672</v>
      </c>
      <c r="E11" s="159">
        <v>11234.5708189</v>
      </c>
      <c r="F11" s="160">
        <v>-1.787565940968861</v>
      </c>
      <c r="G11" s="159">
        <v>0.297558</v>
      </c>
      <c r="H11" s="161">
        <v>-98.41829486575361</v>
      </c>
      <c r="J11" s="162">
        <v>26907.0436054</v>
      </c>
      <c r="K11" s="161">
        <v>-2.7147619202338262</v>
      </c>
    </row>
    <row r="12" spans="1:11" ht="15.75" customHeight="1">
      <c r="A12" s="413"/>
      <c r="B12" s="163" t="s">
        <v>36</v>
      </c>
      <c r="C12" s="164">
        <v>1809.32625375</v>
      </c>
      <c r="D12" s="165">
        <v>-4.677383239320008</v>
      </c>
      <c r="E12" s="166">
        <v>932.92809473</v>
      </c>
      <c r="F12" s="167">
        <v>-4.13524863236357</v>
      </c>
      <c r="G12" s="166">
        <v>0.06911035</v>
      </c>
      <c r="H12" s="168">
        <v>-95.49334889875311</v>
      </c>
      <c r="J12" s="169">
        <v>4060.595282</v>
      </c>
      <c r="K12" s="168">
        <v>-4.6242178961649785</v>
      </c>
    </row>
    <row r="13" spans="1:11" ht="15.75" customHeight="1">
      <c r="A13" s="414"/>
      <c r="B13" s="154" t="s">
        <v>37</v>
      </c>
      <c r="C13" s="170">
        <v>955.54450718</v>
      </c>
      <c r="D13" s="149">
        <v>17.43495625640476</v>
      </c>
      <c r="E13" s="150">
        <v>351.64455201</v>
      </c>
      <c r="F13" s="151">
        <v>21.52436494814947</v>
      </c>
      <c r="G13" s="150">
        <v>0.0568849</v>
      </c>
      <c r="H13" s="152">
        <v>-94.68528587251484</v>
      </c>
      <c r="J13" s="153">
        <v>1399.46505458</v>
      </c>
      <c r="K13" s="152">
        <v>19.96508247506054</v>
      </c>
    </row>
    <row r="14" spans="1:11" ht="15.75" customHeight="1">
      <c r="A14" s="410" t="s">
        <v>38</v>
      </c>
      <c r="B14" s="171" t="s">
        <v>31</v>
      </c>
      <c r="C14" s="172">
        <v>44298.2359</v>
      </c>
      <c r="D14" s="173">
        <v>-8.240670741257986</v>
      </c>
      <c r="E14" s="174">
        <v>25795.8862</v>
      </c>
      <c r="F14" s="175">
        <v>-6.10019108673572</v>
      </c>
      <c r="G14" s="174">
        <v>0.6218</v>
      </c>
      <c r="H14" s="176">
        <v>-98.66091810452505</v>
      </c>
      <c r="J14" s="177">
        <v>51503.3375</v>
      </c>
      <c r="K14" s="176">
        <v>-4.35801688929827</v>
      </c>
    </row>
    <row r="15" spans="1:11" ht="15.75" customHeight="1">
      <c r="A15" s="415"/>
      <c r="B15" s="154" t="s">
        <v>39</v>
      </c>
      <c r="C15" s="148">
        <v>651.1414</v>
      </c>
      <c r="D15" s="149">
        <v>-6.065508758318643</v>
      </c>
      <c r="E15" s="150">
        <v>370.3412</v>
      </c>
      <c r="F15" s="151">
        <v>-5.222860170006612</v>
      </c>
      <c r="G15" s="150">
        <v>0.0176</v>
      </c>
      <c r="H15" s="152">
        <v>-96.93379790940766</v>
      </c>
      <c r="J15" s="153">
        <v>1364.0121</v>
      </c>
      <c r="K15" s="152">
        <v>-4.2690703058134005</v>
      </c>
    </row>
    <row r="16" spans="1:12" ht="15.75" customHeight="1">
      <c r="A16" s="415"/>
      <c r="B16" s="154" t="s">
        <v>126</v>
      </c>
      <c r="C16" s="148">
        <v>22934.2943</v>
      </c>
      <c r="D16" s="149">
        <v>-8.781416138847078</v>
      </c>
      <c r="E16" s="150">
        <v>13525.4229</v>
      </c>
      <c r="F16" s="151">
        <v>-6.366712839183336</v>
      </c>
      <c r="G16" s="150">
        <v>0.2894</v>
      </c>
      <c r="H16" s="152">
        <v>-98.79605285053417</v>
      </c>
      <c r="J16" s="153">
        <v>26920.8949</v>
      </c>
      <c r="K16" s="152">
        <v>-4.746757132066193</v>
      </c>
      <c r="L16" s="155"/>
    </row>
    <row r="17" spans="1:11" ht="15.75" customHeight="1">
      <c r="A17" s="415"/>
      <c r="B17" s="154" t="s">
        <v>40</v>
      </c>
      <c r="C17" s="148">
        <v>5383.3474</v>
      </c>
      <c r="D17" s="149">
        <v>-9.78867462945152</v>
      </c>
      <c r="E17" s="150">
        <v>2812.242</v>
      </c>
      <c r="F17" s="151">
        <v>-10.38264147696583</v>
      </c>
      <c r="G17" s="150">
        <v>0.1348</v>
      </c>
      <c r="H17" s="152">
        <v>-97.80183941034505</v>
      </c>
      <c r="J17" s="153">
        <v>4186.5422</v>
      </c>
      <c r="K17" s="152">
        <v>-8.59432811962732</v>
      </c>
    </row>
    <row r="18" spans="1:12" ht="15.75" customHeight="1">
      <c r="A18" s="415"/>
      <c r="B18" s="156" t="s">
        <v>35</v>
      </c>
      <c r="C18" s="157">
        <v>15205.8447</v>
      </c>
      <c r="D18" s="158">
        <v>-7.078033103339649</v>
      </c>
      <c r="E18" s="159">
        <v>9048.6514</v>
      </c>
      <c r="F18" s="160">
        <v>-4.3859896419694735</v>
      </c>
      <c r="G18" s="159">
        <v>0.1693</v>
      </c>
      <c r="H18" s="161">
        <v>-98.91208657040593</v>
      </c>
      <c r="J18" s="162">
        <v>18904.7454</v>
      </c>
      <c r="K18" s="161">
        <v>-2.908599153233453</v>
      </c>
      <c r="L18" s="178"/>
    </row>
    <row r="19" spans="1:11" ht="15.75" customHeight="1">
      <c r="A19" s="415"/>
      <c r="B19" s="163" t="s">
        <v>36</v>
      </c>
      <c r="C19" s="179">
        <v>605.3276</v>
      </c>
      <c r="D19" s="165">
        <v>-8.103928761247943</v>
      </c>
      <c r="E19" s="166">
        <v>346.5696</v>
      </c>
      <c r="F19" s="167">
        <v>-7.484631918839881</v>
      </c>
      <c r="G19" s="166">
        <v>0.017</v>
      </c>
      <c r="H19" s="168">
        <v>-96.9051520116512</v>
      </c>
      <c r="J19" s="169">
        <v>1260.35</v>
      </c>
      <c r="K19" s="168">
        <v>-6.584476917171372</v>
      </c>
    </row>
    <row r="20" spans="1:11" ht="15.75" customHeight="1">
      <c r="A20" s="416"/>
      <c r="B20" s="154" t="s">
        <v>37</v>
      </c>
      <c r="C20" s="148">
        <v>123.6081</v>
      </c>
      <c r="D20" s="149">
        <v>12.73492884757978</v>
      </c>
      <c r="E20" s="150">
        <v>39.2287</v>
      </c>
      <c r="F20" s="151">
        <v>15.114105539921539</v>
      </c>
      <c r="G20" s="150">
        <v>0.0107</v>
      </c>
      <c r="H20" s="152">
        <v>-91.6989914662529</v>
      </c>
      <c r="J20" s="153">
        <v>127.1429</v>
      </c>
      <c r="K20" s="152">
        <v>13.93478247233017</v>
      </c>
    </row>
    <row r="21" spans="1:11" ht="15.75" customHeight="1">
      <c r="A21" s="410" t="s">
        <v>41</v>
      </c>
      <c r="B21" s="171" t="s">
        <v>31</v>
      </c>
      <c r="C21" s="172">
        <v>55034.3254</v>
      </c>
      <c r="D21" s="173">
        <v>-8.936932588312985</v>
      </c>
      <c r="E21" s="174">
        <v>30918.2567</v>
      </c>
      <c r="F21" s="175">
        <v>-7.9401245373559135</v>
      </c>
      <c r="G21" s="174">
        <v>1.184</v>
      </c>
      <c r="H21" s="176">
        <v>-97.93742955642541</v>
      </c>
      <c r="J21" s="177">
        <v>78287.7337</v>
      </c>
      <c r="K21" s="176">
        <v>-6.627252860146456</v>
      </c>
    </row>
    <row r="22" spans="1:11" ht="15.75" customHeight="1">
      <c r="A22" s="417"/>
      <c r="B22" s="154" t="s">
        <v>39</v>
      </c>
      <c r="C22" s="148">
        <v>10254.8186</v>
      </c>
      <c r="D22" s="149">
        <v>-5.800364117657509</v>
      </c>
      <c r="E22" s="150">
        <v>5333.0416</v>
      </c>
      <c r="F22" s="151">
        <v>-4.955733027958402</v>
      </c>
      <c r="G22" s="150">
        <v>0.387</v>
      </c>
      <c r="H22" s="152">
        <v>-95.6229146638014</v>
      </c>
      <c r="J22" s="153">
        <v>23729.4274</v>
      </c>
      <c r="K22" s="152">
        <v>-4.859896984156748</v>
      </c>
    </row>
    <row r="23" spans="1:12" ht="15.75" customHeight="1">
      <c r="A23" s="417"/>
      <c r="B23" s="154" t="s">
        <v>126</v>
      </c>
      <c r="C23" s="148">
        <v>34373.42</v>
      </c>
      <c r="D23" s="149">
        <v>-10.052414651276464</v>
      </c>
      <c r="E23" s="150">
        <v>20216.6065</v>
      </c>
      <c r="F23" s="151">
        <v>-8.245724683580463</v>
      </c>
      <c r="G23" s="150">
        <v>0.4875</v>
      </c>
      <c r="H23" s="152">
        <v>-98.67373283674263</v>
      </c>
      <c r="J23" s="153">
        <v>45574.9621</v>
      </c>
      <c r="K23" s="152">
        <v>-7.552844744643721</v>
      </c>
      <c r="L23" s="155"/>
    </row>
    <row r="24" spans="1:11" ht="15.75" customHeight="1">
      <c r="A24" s="417"/>
      <c r="B24" s="154" t="s">
        <v>40</v>
      </c>
      <c r="C24" s="148">
        <v>9556.6313</v>
      </c>
      <c r="D24" s="149">
        <v>-9.906598093109992</v>
      </c>
      <c r="E24" s="150">
        <v>5063.1169</v>
      </c>
      <c r="F24" s="151">
        <v>-10.962583043323605</v>
      </c>
      <c r="G24" s="150">
        <v>0.2419</v>
      </c>
      <c r="H24" s="152">
        <v>-97.77104104085657</v>
      </c>
      <c r="J24" s="153">
        <v>7819.2173</v>
      </c>
      <c r="K24" s="152">
        <v>-9.310453851507788</v>
      </c>
    </row>
    <row r="25" spans="1:11" ht="15.75" customHeight="1">
      <c r="A25" s="180" t="s">
        <v>42</v>
      </c>
      <c r="B25" s="156" t="s">
        <v>35</v>
      </c>
      <c r="C25" s="157">
        <v>17911.8773</v>
      </c>
      <c r="D25" s="158">
        <v>-8.577262228447864</v>
      </c>
      <c r="E25" s="159">
        <v>10512.8693</v>
      </c>
      <c r="F25" s="160">
        <v>-5.831107420148641</v>
      </c>
      <c r="G25" s="159">
        <v>0.2203</v>
      </c>
      <c r="H25" s="161">
        <v>-98.81000610391786</v>
      </c>
      <c r="J25" s="162">
        <v>23870.6832</v>
      </c>
      <c r="K25" s="161">
        <v>-4.4727274181041565</v>
      </c>
    </row>
    <row r="26" spans="1:11" ht="15.75" customHeight="1">
      <c r="A26" s="181" t="s">
        <v>43</v>
      </c>
      <c r="B26" s="163" t="s">
        <v>36</v>
      </c>
      <c r="C26" s="179">
        <v>27204.517</v>
      </c>
      <c r="D26" s="165">
        <v>-4.640567847405762</v>
      </c>
      <c r="E26" s="166">
        <v>13838.0166</v>
      </c>
      <c r="F26" s="167">
        <v>-4.129215151137956</v>
      </c>
      <c r="G26" s="166">
        <v>1.0679</v>
      </c>
      <c r="H26" s="168">
        <v>-95.37997629204052</v>
      </c>
      <c r="J26" s="169">
        <v>59603.6102</v>
      </c>
      <c r="K26" s="168">
        <v>-4.65639190790516</v>
      </c>
    </row>
    <row r="27" spans="1:11" ht="15.75" customHeight="1">
      <c r="A27" s="182"/>
      <c r="B27" s="154" t="s">
        <v>37</v>
      </c>
      <c r="C27" s="148">
        <v>849.4555</v>
      </c>
      <c r="D27" s="149">
        <v>16.88911162511073</v>
      </c>
      <c r="E27" s="150">
        <v>305.4917</v>
      </c>
      <c r="F27" s="151">
        <v>20.318223763317576</v>
      </c>
      <c r="G27" s="150">
        <v>0.0676</v>
      </c>
      <c r="H27" s="152">
        <v>-92.9043770336937</v>
      </c>
      <c r="J27" s="153">
        <v>1164.1269</v>
      </c>
      <c r="K27" s="152">
        <v>18.49920021759131</v>
      </c>
    </row>
    <row r="28" spans="1:11" ht="15.75" customHeight="1" thickBot="1">
      <c r="A28" s="405" t="s">
        <v>14</v>
      </c>
      <c r="B28" s="406"/>
      <c r="C28" s="183">
        <v>2922.3589333333334</v>
      </c>
      <c r="D28" s="184">
        <v>-2.1193757857710125</v>
      </c>
      <c r="E28" s="185">
        <v>1211.8208583333335</v>
      </c>
      <c r="F28" s="184">
        <v>-0.38343729015278427</v>
      </c>
      <c r="G28" s="185">
        <v>0.008866666666666667</v>
      </c>
      <c r="H28" s="186">
        <v>-99.60668778625107</v>
      </c>
      <c r="J28" s="183">
        <v>1806.752</v>
      </c>
      <c r="K28" s="186">
        <v>0.9477178794096801</v>
      </c>
    </row>
    <row r="29" spans="1:11" ht="15.75" customHeight="1">
      <c r="A29" s="14"/>
      <c r="B29" s="187"/>
      <c r="C29" s="188"/>
      <c r="D29" s="189"/>
      <c r="E29" s="188"/>
      <c r="F29" s="189"/>
      <c r="G29" s="188"/>
      <c r="H29" s="189"/>
      <c r="J29" s="188"/>
      <c r="K29" s="189"/>
    </row>
    <row r="30" spans="1:11" s="190" customFormat="1" ht="15.75" customHeight="1" thickBot="1">
      <c r="A30" s="134" t="s">
        <v>44</v>
      </c>
      <c r="B30" s="187"/>
      <c r="C30" s="188"/>
      <c r="D30" s="189"/>
      <c r="E30" s="188"/>
      <c r="F30" s="189"/>
      <c r="G30" s="188"/>
      <c r="H30" s="189"/>
      <c r="J30" s="188"/>
      <c r="K30" s="189"/>
    </row>
    <row r="31" spans="1:11" s="78" customFormat="1" ht="15.75" customHeight="1">
      <c r="A31" s="137"/>
      <c r="B31" s="191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39" t="s">
        <v>5</v>
      </c>
      <c r="K31" s="13"/>
    </row>
    <row r="32" spans="1:11" ht="23.25" customHeight="1" thickBot="1">
      <c r="A32" s="140"/>
      <c r="B32" s="192"/>
      <c r="C32" s="142"/>
      <c r="D32" s="143" t="s">
        <v>133</v>
      </c>
      <c r="E32" s="144"/>
      <c r="F32" s="143" t="s">
        <v>133</v>
      </c>
      <c r="G32" s="144"/>
      <c r="H32" s="145" t="s">
        <v>133</v>
      </c>
      <c r="J32" s="146"/>
      <c r="K32" s="145" t="s">
        <v>133</v>
      </c>
    </row>
    <row r="33" spans="1:11" ht="15.75" customHeight="1">
      <c r="A33" s="412" t="s">
        <v>45</v>
      </c>
      <c r="B33" s="171" t="s">
        <v>31</v>
      </c>
      <c r="C33" s="172">
        <v>353705.8184277455</v>
      </c>
      <c r="D33" s="173">
        <v>-1.721222900257274</v>
      </c>
      <c r="E33" s="174">
        <v>504911.80440557824</v>
      </c>
      <c r="F33" s="175">
        <v>-2.5686882579910133</v>
      </c>
      <c r="G33" s="174">
        <v>2600213.9661654136</v>
      </c>
      <c r="H33" s="176">
        <v>477.2530718769293</v>
      </c>
      <c r="J33" s="177">
        <v>912746.1782396255</v>
      </c>
      <c r="K33" s="176">
        <v>-3.377984377703214</v>
      </c>
    </row>
    <row r="34" spans="1:11" ht="15.75" customHeight="1">
      <c r="A34" s="413"/>
      <c r="B34" s="154" t="s">
        <v>32</v>
      </c>
      <c r="C34" s="148">
        <v>130732.67734782476</v>
      </c>
      <c r="D34" s="149">
        <v>-1.7703538658157214</v>
      </c>
      <c r="E34" s="150">
        <v>189770.975557629</v>
      </c>
      <c r="F34" s="151">
        <v>-2.665630952213803</v>
      </c>
      <c r="G34" s="150">
        <v>1309477.3308270676</v>
      </c>
      <c r="H34" s="152">
        <v>750.288589155331</v>
      </c>
      <c r="J34" s="153">
        <v>437627.4603946751</v>
      </c>
      <c r="K34" s="152">
        <v>-3.1412438178722937</v>
      </c>
    </row>
    <row r="35" spans="1:11" ht="15.75" customHeight="1">
      <c r="A35" s="413"/>
      <c r="B35" s="154" t="s">
        <v>33</v>
      </c>
      <c r="C35" s="148">
        <v>124461.02803570741</v>
      </c>
      <c r="D35" s="149">
        <v>-2.763797641596639</v>
      </c>
      <c r="E35" s="150">
        <v>180114.01055696467</v>
      </c>
      <c r="F35" s="151">
        <v>-3.1020175572775486</v>
      </c>
      <c r="G35" s="150">
        <v>604651.0150375939</v>
      </c>
      <c r="H35" s="152">
        <v>259.4144273328838</v>
      </c>
      <c r="J35" s="153">
        <v>261580.78308644463</v>
      </c>
      <c r="K35" s="152">
        <v>-3.8374945435246275</v>
      </c>
    </row>
    <row r="36" spans="1:11" ht="15.75" customHeight="1">
      <c r="A36" s="413"/>
      <c r="B36" s="154" t="s">
        <v>34</v>
      </c>
      <c r="C36" s="148">
        <v>25008.35916334165</v>
      </c>
      <c r="D36" s="149">
        <v>-1.2904551402635178</v>
      </c>
      <c r="E36" s="150">
        <v>31718.285684456536</v>
      </c>
      <c r="F36" s="151">
        <v>-3.7762578652433945</v>
      </c>
      <c r="G36" s="150">
        <v>208393.98496240602</v>
      </c>
      <c r="H36" s="152">
        <v>527.498004574698</v>
      </c>
      <c r="J36" s="153">
        <v>34392.68437560883</v>
      </c>
      <c r="K36" s="152">
        <v>-4.411342430386284</v>
      </c>
    </row>
    <row r="37" spans="1:11" ht="15.75" customHeight="1">
      <c r="A37" s="413"/>
      <c r="B37" s="156" t="s">
        <v>35</v>
      </c>
      <c r="C37" s="157">
        <v>64042.6615783724</v>
      </c>
      <c r="D37" s="158">
        <v>-0.5470816506621787</v>
      </c>
      <c r="E37" s="159">
        <v>92708.18159006904</v>
      </c>
      <c r="F37" s="160">
        <v>-1.409533327209715</v>
      </c>
      <c r="G37" s="159">
        <v>335591.7293233083</v>
      </c>
      <c r="H37" s="161">
        <v>302.15001694712254</v>
      </c>
      <c r="J37" s="162">
        <v>148924.941582464</v>
      </c>
      <c r="K37" s="161">
        <v>-3.6280956881250717</v>
      </c>
    </row>
    <row r="38" spans="1:11" ht="15.75" customHeight="1">
      <c r="A38" s="413"/>
      <c r="B38" s="163" t="s">
        <v>36</v>
      </c>
      <c r="C38" s="164">
        <v>6191.321104030935</v>
      </c>
      <c r="D38" s="165">
        <v>-2.613395116841872</v>
      </c>
      <c r="E38" s="166">
        <v>7698.564423235742</v>
      </c>
      <c r="F38" s="167">
        <v>-3.766252558963174</v>
      </c>
      <c r="G38" s="166">
        <v>77944.00375939849</v>
      </c>
      <c r="H38" s="168">
        <v>1045.8202780663637</v>
      </c>
      <c r="J38" s="169">
        <v>22474.558113122333</v>
      </c>
      <c r="K38" s="168">
        <v>-5.519625299732667</v>
      </c>
    </row>
    <row r="39" spans="1:11" ht="15.75" customHeight="1">
      <c r="A39" s="414"/>
      <c r="B39" s="154" t="s">
        <v>37</v>
      </c>
      <c r="C39" s="170">
        <v>3269.7711984683424</v>
      </c>
      <c r="D39" s="149">
        <v>19.977735327246876</v>
      </c>
      <c r="E39" s="150">
        <v>2901.7865932232844</v>
      </c>
      <c r="F39" s="151">
        <v>21.99212825894527</v>
      </c>
      <c r="G39" s="150">
        <v>64155.90225563909</v>
      </c>
      <c r="H39" s="152">
        <v>1251.2710619451764</v>
      </c>
      <c r="J39" s="153">
        <v>7745.75068731071</v>
      </c>
      <c r="K39" s="152">
        <v>18.838825676444387</v>
      </c>
    </row>
    <row r="40" spans="1:11" ht="15.75" customHeight="1">
      <c r="A40" s="410" t="s">
        <v>46</v>
      </c>
      <c r="B40" s="171" t="s">
        <v>31</v>
      </c>
      <c r="C40" s="193">
        <v>18.83215808033072</v>
      </c>
      <c r="D40" s="173">
        <v>-6.965175035684837</v>
      </c>
      <c r="E40" s="194">
        <v>25.513883910632746</v>
      </c>
      <c r="F40" s="175">
        <v>-7.585773933209765</v>
      </c>
      <c r="G40" s="194">
        <v>133.53383458646616</v>
      </c>
      <c r="H40" s="176">
        <v>424.41047378489486</v>
      </c>
      <c r="J40" s="195">
        <v>43.33064731628912</v>
      </c>
      <c r="K40" s="176">
        <v>-7.503855360658136</v>
      </c>
    </row>
    <row r="41" spans="1:11" ht="15.75" customHeight="1">
      <c r="A41" s="411"/>
      <c r="B41" s="154" t="s">
        <v>39</v>
      </c>
      <c r="C41" s="196">
        <v>3.5090893466337607</v>
      </c>
      <c r="D41" s="149">
        <v>-3.760691517281302</v>
      </c>
      <c r="E41" s="197">
        <v>4.400849814827209</v>
      </c>
      <c r="F41" s="151">
        <v>-4.589895107225615</v>
      </c>
      <c r="G41" s="197">
        <v>43.64661654135338</v>
      </c>
      <c r="H41" s="152">
        <v>1012.878060530504</v>
      </c>
      <c r="J41" s="198">
        <v>13.13374907015462</v>
      </c>
      <c r="K41" s="152">
        <v>-5.753091784109586</v>
      </c>
    </row>
    <row r="42" spans="1:11" ht="15.75" customHeight="1">
      <c r="A42" s="411"/>
      <c r="B42" s="154" t="s">
        <v>126</v>
      </c>
      <c r="C42" s="196">
        <v>11.762217025405779</v>
      </c>
      <c r="D42" s="149">
        <v>-8.104810251457522</v>
      </c>
      <c r="E42" s="197">
        <v>16.682834233274978</v>
      </c>
      <c r="F42" s="151">
        <v>-7.8925503747084065</v>
      </c>
      <c r="G42" s="197">
        <v>54.98120300751879</v>
      </c>
      <c r="H42" s="152">
        <v>237.20467274988022</v>
      </c>
      <c r="J42" s="198">
        <v>25.22480235250881</v>
      </c>
      <c r="K42" s="152">
        <v>-8.420757598708704</v>
      </c>
    </row>
    <row r="43" spans="1:11" ht="15.75" customHeight="1">
      <c r="A43" s="411"/>
      <c r="B43" s="154" t="s">
        <v>40</v>
      </c>
      <c r="C43" s="196">
        <v>3.2701771130828923</v>
      </c>
      <c r="D43" s="149">
        <v>-7.9558363770701845</v>
      </c>
      <c r="E43" s="197">
        <v>4.178106743403898</v>
      </c>
      <c r="F43" s="151">
        <v>-10.619866280655216</v>
      </c>
      <c r="G43" s="197">
        <v>27.281954887218042</v>
      </c>
      <c r="H43" s="152">
        <v>466.71491024845704</v>
      </c>
      <c r="J43" s="198">
        <v>4.32777564380723</v>
      </c>
      <c r="K43" s="152">
        <v>-10.161865910799207</v>
      </c>
    </row>
    <row r="44" spans="1:11" ht="15.75" customHeight="1">
      <c r="A44" s="180" t="s">
        <v>47</v>
      </c>
      <c r="B44" s="156" t="s">
        <v>35</v>
      </c>
      <c r="C44" s="199">
        <v>6.1292530139578565</v>
      </c>
      <c r="D44" s="158">
        <v>-6.5977168561395985</v>
      </c>
      <c r="E44" s="200">
        <v>8.675266833134707</v>
      </c>
      <c r="F44" s="160">
        <v>-5.468638930920818</v>
      </c>
      <c r="G44" s="200">
        <v>24.845864661654133</v>
      </c>
      <c r="H44" s="161">
        <v>202.55706649420222</v>
      </c>
      <c r="J44" s="201">
        <v>13.211931244575903</v>
      </c>
      <c r="K44" s="161">
        <v>-5.369557045349936</v>
      </c>
    </row>
    <row r="45" spans="1:11" ht="15.75" customHeight="1">
      <c r="A45" s="181" t="s">
        <v>48</v>
      </c>
      <c r="B45" s="163" t="s">
        <v>36</v>
      </c>
      <c r="C45" s="202">
        <v>9.309095022413857</v>
      </c>
      <c r="D45" s="165">
        <v>-2.575782573797923</v>
      </c>
      <c r="E45" s="203">
        <v>11.41919327831342</v>
      </c>
      <c r="F45" s="167">
        <v>-3.760195854072464</v>
      </c>
      <c r="G45" s="203">
        <v>120.43984962406014</v>
      </c>
      <c r="H45" s="168">
        <v>1074.6453698762405</v>
      </c>
      <c r="J45" s="204">
        <v>32.9893699854767</v>
      </c>
      <c r="K45" s="168">
        <v>-5.551497255251888</v>
      </c>
    </row>
    <row r="46" spans="1:11" ht="15.75" customHeight="1">
      <c r="A46" s="205" t="s">
        <v>49</v>
      </c>
      <c r="B46" s="154" t="s">
        <v>37</v>
      </c>
      <c r="C46" s="206">
        <v>0.2906745952082911</v>
      </c>
      <c r="D46" s="149">
        <v>19.420071708245644</v>
      </c>
      <c r="E46" s="197">
        <v>0.252093119126663</v>
      </c>
      <c r="F46" s="151">
        <v>20.78134447759257</v>
      </c>
      <c r="G46" s="197">
        <v>7.624060150375939</v>
      </c>
      <c r="H46" s="152">
        <v>1704.0688080019506</v>
      </c>
      <c r="J46" s="198">
        <v>0.6443202498184588</v>
      </c>
      <c r="K46" s="152">
        <v>17.38670542225465</v>
      </c>
    </row>
    <row r="47" spans="1:11" ht="15.75" customHeight="1">
      <c r="A47" s="410" t="s">
        <v>50</v>
      </c>
      <c r="B47" s="171" t="s">
        <v>31</v>
      </c>
      <c r="C47" s="172">
        <v>18782.011966922375</v>
      </c>
      <c r="D47" s="173">
        <v>5.63654753737535</v>
      </c>
      <c r="E47" s="174">
        <v>19789.688084108573</v>
      </c>
      <c r="F47" s="175">
        <v>5.428910557117874</v>
      </c>
      <c r="G47" s="174">
        <v>19472.323057432433</v>
      </c>
      <c r="H47" s="176">
        <v>10.07657183325243</v>
      </c>
      <c r="J47" s="177">
        <v>21064.679038305076</v>
      </c>
      <c r="K47" s="176">
        <v>4.46058697802205</v>
      </c>
    </row>
    <row r="48" spans="1:11" ht="15.75" customHeight="1">
      <c r="A48" s="411"/>
      <c r="B48" s="154" t="s">
        <v>32</v>
      </c>
      <c r="C48" s="148">
        <v>37255.44277555529</v>
      </c>
      <c r="D48" s="149">
        <v>2.068113001687834</v>
      </c>
      <c r="E48" s="150">
        <v>43121.43870900988</v>
      </c>
      <c r="F48" s="151">
        <v>2.0168347547404863</v>
      </c>
      <c r="G48" s="150">
        <v>30001.80620155039</v>
      </c>
      <c r="H48" s="152">
        <v>-23.595529527286914</v>
      </c>
      <c r="J48" s="153">
        <v>33320.833073409936</v>
      </c>
      <c r="K48" s="152">
        <v>2.7712823854702435</v>
      </c>
    </row>
    <row r="49" spans="1:11" ht="15.75" customHeight="1">
      <c r="A49" s="411"/>
      <c r="B49" s="154" t="s">
        <v>33</v>
      </c>
      <c r="C49" s="148">
        <v>10581.425913743817</v>
      </c>
      <c r="D49" s="149">
        <v>5.812069842258111</v>
      </c>
      <c r="E49" s="150">
        <v>10796.367573905145</v>
      </c>
      <c r="F49" s="151">
        <v>5.201026449998935</v>
      </c>
      <c r="G49" s="150">
        <v>10997.413333333334</v>
      </c>
      <c r="H49" s="152">
        <v>6.586431439957408</v>
      </c>
      <c r="J49" s="153">
        <v>10369.98345639875</v>
      </c>
      <c r="K49" s="152">
        <v>5.004696408276303</v>
      </c>
    </row>
    <row r="50" spans="1:11" ht="15.75" customHeight="1">
      <c r="A50" s="411"/>
      <c r="B50" s="154" t="s">
        <v>34</v>
      </c>
      <c r="C50" s="148">
        <v>7647.402051494861</v>
      </c>
      <c r="D50" s="149">
        <v>7.241503398425337</v>
      </c>
      <c r="E50" s="150">
        <v>7591.5450782896205</v>
      </c>
      <c r="F50" s="151">
        <v>7.656744435962565</v>
      </c>
      <c r="G50" s="150">
        <v>7638.528317486564</v>
      </c>
      <c r="H50" s="152">
        <v>10.72551528591201</v>
      </c>
      <c r="J50" s="153">
        <v>7946.965648467142</v>
      </c>
      <c r="K50" s="152">
        <v>6.40098276607479</v>
      </c>
    </row>
    <row r="51" spans="1:11" ht="15.75" customHeight="1">
      <c r="A51" s="180" t="s">
        <v>51</v>
      </c>
      <c r="B51" s="156" t="s">
        <v>35</v>
      </c>
      <c r="C51" s="157">
        <v>10448.689494875001</v>
      </c>
      <c r="D51" s="158">
        <v>6.47803779716827</v>
      </c>
      <c r="E51" s="159">
        <v>10686.493380926937</v>
      </c>
      <c r="F51" s="160">
        <v>4.293924849706627</v>
      </c>
      <c r="G51" s="159">
        <v>13506.945074897867</v>
      </c>
      <c r="H51" s="161">
        <v>32.91707961308802</v>
      </c>
      <c r="J51" s="162">
        <v>11272.003980765829</v>
      </c>
      <c r="K51" s="161">
        <v>1.8402760283595399</v>
      </c>
    </row>
    <row r="52" spans="1:11" ht="15.75" customHeight="1">
      <c r="A52" s="181" t="s">
        <v>52</v>
      </c>
      <c r="B52" s="163" t="s">
        <v>36</v>
      </c>
      <c r="C52" s="164">
        <v>665.0830278479121</v>
      </c>
      <c r="D52" s="165">
        <v>-0.038606974772378067</v>
      </c>
      <c r="E52" s="166">
        <v>674.1776091885885</v>
      </c>
      <c r="F52" s="167">
        <v>-0.0062933470662045465</v>
      </c>
      <c r="G52" s="166">
        <v>647.1612510534694</v>
      </c>
      <c r="H52" s="168">
        <v>-2.453939933625577</v>
      </c>
      <c r="J52" s="169">
        <v>681.2666662933112</v>
      </c>
      <c r="K52" s="168">
        <v>0.033745326387375485</v>
      </c>
    </row>
    <row r="53" spans="1:11" ht="15.75" customHeight="1">
      <c r="A53" s="207" t="s">
        <v>53</v>
      </c>
      <c r="B53" s="156" t="s">
        <v>37</v>
      </c>
      <c r="C53" s="208">
        <v>11248.90600131496</v>
      </c>
      <c r="D53" s="158">
        <v>0.4669764563227261</v>
      </c>
      <c r="E53" s="159">
        <v>11510.772698898203</v>
      </c>
      <c r="F53" s="160">
        <v>1.0024592676871151</v>
      </c>
      <c r="G53" s="159">
        <v>8414.926035502958</v>
      </c>
      <c r="H53" s="161">
        <v>-25.098696016936216</v>
      </c>
      <c r="J53" s="162">
        <v>12021.585057264805</v>
      </c>
      <c r="K53" s="161">
        <v>1.2370397899543377</v>
      </c>
    </row>
    <row r="54" spans="1:11" ht="16.5" customHeight="1">
      <c r="A54" s="407" t="s">
        <v>54</v>
      </c>
      <c r="B54" s="209" t="s">
        <v>31</v>
      </c>
      <c r="C54" s="210">
        <v>23334.007263578187</v>
      </c>
      <c r="D54" s="173">
        <v>4.834986559335846</v>
      </c>
      <c r="E54" s="211">
        <v>23719.388876719422</v>
      </c>
      <c r="F54" s="175">
        <v>3.36306844900804</v>
      </c>
      <c r="G54" s="211">
        <v>37078.209231264074</v>
      </c>
      <c r="H54" s="176">
        <v>69.54951326016896</v>
      </c>
      <c r="I54" s="212"/>
      <c r="J54" s="213">
        <v>32019.400354914862</v>
      </c>
      <c r="K54" s="176">
        <v>1.9821176510940148</v>
      </c>
    </row>
    <row r="55" spans="1:11" ht="16.5" customHeight="1">
      <c r="A55" s="408"/>
      <c r="B55" s="214" t="s">
        <v>32</v>
      </c>
      <c r="C55" s="188">
        <v>586735.550106321</v>
      </c>
      <c r="D55" s="149">
        <v>2.356216048684317</v>
      </c>
      <c r="E55" s="215">
        <v>620963.6586126523</v>
      </c>
      <c r="F55" s="151">
        <v>2.3043668068547305</v>
      </c>
      <c r="G55" s="215">
        <v>659698.8068181818</v>
      </c>
      <c r="H55" s="152">
        <v>9.069421207499872</v>
      </c>
      <c r="I55" s="212"/>
      <c r="J55" s="216">
        <v>579675.4217378277</v>
      </c>
      <c r="K55" s="152">
        <v>2.1370044609283667</v>
      </c>
    </row>
    <row r="56" spans="1:11" ht="16.5" customHeight="1">
      <c r="A56" s="408"/>
      <c r="B56" s="214" t="s">
        <v>33</v>
      </c>
      <c r="C56" s="188">
        <v>15859.210332536808</v>
      </c>
      <c r="D56" s="149">
        <v>4.337732293110321</v>
      </c>
      <c r="E56" s="215">
        <v>16137.455847757632</v>
      </c>
      <c r="F56" s="151">
        <v>3.089875803298071</v>
      </c>
      <c r="G56" s="215">
        <v>18525.3593642018</v>
      </c>
      <c r="H56" s="152">
        <v>17.415522874336432</v>
      </c>
      <c r="I56" s="212"/>
      <c r="J56" s="216">
        <v>17555.56807299894</v>
      </c>
      <c r="K56" s="152">
        <v>1.9113384397475102</v>
      </c>
    </row>
    <row r="57" spans="1:11" ht="16.5" customHeight="1">
      <c r="A57" s="408"/>
      <c r="B57" s="214" t="s">
        <v>34</v>
      </c>
      <c r="C57" s="188">
        <v>13575.82863944467</v>
      </c>
      <c r="D57" s="149">
        <v>7.101318233461427</v>
      </c>
      <c r="E57" s="215">
        <v>13667.7000709754</v>
      </c>
      <c r="F57" s="151">
        <v>6.960064439741458</v>
      </c>
      <c r="G57" s="215">
        <v>13707.418397626112</v>
      </c>
      <c r="H57" s="152">
        <v>12.276887532156124</v>
      </c>
      <c r="I57" s="212"/>
      <c r="J57" s="216">
        <v>14842.571342288154</v>
      </c>
      <c r="K57" s="152">
        <v>5.567374959374575</v>
      </c>
    </row>
    <row r="58" spans="1:11" ht="16.5" customHeight="1">
      <c r="A58" s="408"/>
      <c r="B58" s="217" t="s">
        <v>35</v>
      </c>
      <c r="C58" s="218">
        <v>12308.13860528248</v>
      </c>
      <c r="D58" s="158">
        <v>4.7600912148771215</v>
      </c>
      <c r="E58" s="219">
        <v>12415.74055875332</v>
      </c>
      <c r="F58" s="160">
        <v>2.71761815163984</v>
      </c>
      <c r="G58" s="219">
        <v>17575.782634376847</v>
      </c>
      <c r="H58" s="161">
        <v>45.38887849160673</v>
      </c>
      <c r="I58" s="212"/>
      <c r="J58" s="220">
        <v>14232.957406239388</v>
      </c>
      <c r="K58" s="161">
        <v>0.1996440789906302</v>
      </c>
    </row>
    <row r="59" spans="1:11" ht="16.5" customHeight="1">
      <c r="A59" s="408"/>
      <c r="B59" s="221" t="s">
        <v>36</v>
      </c>
      <c r="C59" s="222">
        <v>29890.03398738138</v>
      </c>
      <c r="D59" s="165">
        <v>3.728718187555117</v>
      </c>
      <c r="E59" s="223">
        <v>26918.924646881896</v>
      </c>
      <c r="F59" s="167">
        <v>3.6203534136490987</v>
      </c>
      <c r="G59" s="223">
        <v>40653.14705882353</v>
      </c>
      <c r="H59" s="168">
        <v>45.61784999499494</v>
      </c>
      <c r="I59" s="212"/>
      <c r="J59" s="224">
        <v>32217.99723886222</v>
      </c>
      <c r="K59" s="168">
        <v>2.0984296360127246</v>
      </c>
    </row>
    <row r="60" spans="1:11" ht="16.5" customHeight="1" thickBot="1">
      <c r="A60" s="409"/>
      <c r="B60" s="225" t="s">
        <v>37</v>
      </c>
      <c r="C60" s="226">
        <v>77304.36008481645</v>
      </c>
      <c r="D60" s="227">
        <v>4.169095999678632</v>
      </c>
      <c r="E60" s="228">
        <v>89639.61385669166</v>
      </c>
      <c r="F60" s="229">
        <v>5.568613314729603</v>
      </c>
      <c r="G60" s="228">
        <v>53163.457943925234</v>
      </c>
      <c r="H60" s="230">
        <v>-35.97507934272551</v>
      </c>
      <c r="I60" s="212"/>
      <c r="J60" s="231">
        <v>110070.24808935457</v>
      </c>
      <c r="K60" s="230">
        <v>5.292764748284725</v>
      </c>
    </row>
    <row r="61" spans="1:10" ht="15.75" customHeight="1">
      <c r="A61" s="232" t="s">
        <v>55</v>
      </c>
      <c r="J61" s="190"/>
    </row>
    <row r="62" spans="1:10" ht="15.75" customHeight="1">
      <c r="A62" s="233"/>
      <c r="J62" s="190"/>
    </row>
    <row r="63" ht="15.75" customHeight="1">
      <c r="A63" s="232"/>
    </row>
    <row r="64" ht="15.75" customHeight="1">
      <c r="J64" s="190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40">
      <selection activeCell="B1" sqref="B1:J1"/>
    </sheetView>
  </sheetViews>
  <sheetFormatPr defaultColWidth="10.25390625" defaultRowHeight="15.75" customHeight="1"/>
  <cols>
    <col min="1" max="1" width="9.125" style="136" customWidth="1"/>
    <col min="2" max="2" width="10.125" style="8" customWidth="1"/>
    <col min="3" max="3" width="14.75390625" style="136" customWidth="1"/>
    <col min="4" max="4" width="14.25390625" style="136" customWidth="1"/>
    <col min="5" max="5" width="11.375" style="136" customWidth="1"/>
    <col min="6" max="6" width="14.25390625" style="136" customWidth="1"/>
    <col min="7" max="7" width="11.375" style="136" customWidth="1"/>
    <col min="8" max="8" width="14.25390625" style="136" customWidth="1"/>
    <col min="9" max="9" width="11.375" style="136" customWidth="1"/>
    <col min="10" max="10" width="2.125" style="136" customWidth="1"/>
    <col min="11" max="11" width="10.75390625" style="136" bestFit="1" customWidth="1"/>
    <col min="12" max="12" width="10.375" style="136" bestFit="1" customWidth="1"/>
    <col min="13" max="13" width="10.75390625" style="136" bestFit="1" customWidth="1"/>
    <col min="14" max="14" width="10.375" style="136" bestFit="1" customWidth="1"/>
    <col min="15" max="15" width="10.75390625" style="136" bestFit="1" customWidth="1"/>
    <col min="16" max="16" width="10.375" style="136" bestFit="1" customWidth="1"/>
    <col min="17" max="17" width="10.75390625" style="136" bestFit="1" customWidth="1"/>
    <col min="18" max="16384" width="10.25390625" style="136" customWidth="1"/>
  </cols>
  <sheetData>
    <row r="1" spans="2:10" s="133" customFormat="1" ht="15.75" customHeight="1">
      <c r="B1" s="418" t="s">
        <v>136</v>
      </c>
      <c r="C1" s="418"/>
      <c r="D1" s="418"/>
      <c r="E1" s="418"/>
      <c r="F1" s="418"/>
      <c r="G1" s="418"/>
      <c r="H1" s="418"/>
      <c r="I1" s="418"/>
      <c r="J1" s="418"/>
    </row>
    <row r="2" spans="2:9" ht="15.75" customHeight="1">
      <c r="B2" s="134"/>
      <c r="C2" s="135"/>
      <c r="D2" s="135"/>
      <c r="E2" s="135"/>
      <c r="F2" s="135"/>
      <c r="G2" s="135"/>
      <c r="H2" s="135"/>
      <c r="I2" s="135"/>
    </row>
    <row r="3" spans="2:9" ht="15.75" customHeight="1">
      <c r="B3" s="134" t="s">
        <v>56</v>
      </c>
      <c r="C3" s="135"/>
      <c r="D3" s="135"/>
      <c r="E3" s="135"/>
      <c r="F3" s="135"/>
      <c r="G3" s="135"/>
      <c r="H3" s="135"/>
      <c r="I3" s="135"/>
    </row>
    <row r="4" spans="2:9" ht="15.75" customHeight="1" thickBot="1">
      <c r="B4" s="134" t="s">
        <v>29</v>
      </c>
      <c r="C4" s="135"/>
      <c r="D4" s="135"/>
      <c r="E4" s="135"/>
      <c r="F4" s="135"/>
      <c r="G4" s="135"/>
      <c r="H4" s="135"/>
      <c r="I4" s="135"/>
    </row>
    <row r="5" spans="2:9" s="78" customFormat="1" ht="15.75" customHeight="1">
      <c r="B5" s="137"/>
      <c r="C5" s="138"/>
      <c r="D5" s="10" t="s">
        <v>57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40"/>
      <c r="C6" s="141"/>
      <c r="D6" s="142"/>
      <c r="E6" s="143" t="s">
        <v>133</v>
      </c>
      <c r="F6" s="144"/>
      <c r="G6" s="143" t="s">
        <v>133</v>
      </c>
      <c r="H6" s="144"/>
      <c r="I6" s="145" t="s">
        <v>133</v>
      </c>
    </row>
    <row r="7" spans="2:9" ht="15.75" customHeight="1">
      <c r="B7" s="412" t="s">
        <v>30</v>
      </c>
      <c r="C7" s="147" t="s">
        <v>31</v>
      </c>
      <c r="D7" s="148">
        <v>98168.19481675</v>
      </c>
      <c r="E7" s="149">
        <v>-3.7588997329069116</v>
      </c>
      <c r="F7" s="150">
        <v>59598.67580529</v>
      </c>
      <c r="G7" s="151">
        <v>-2.9558876431505468</v>
      </c>
      <c r="H7" s="150">
        <v>2.30552305</v>
      </c>
      <c r="I7" s="152">
        <v>-97.72959316406718</v>
      </c>
    </row>
    <row r="8" spans="2:11" ht="15.75" customHeight="1">
      <c r="B8" s="413"/>
      <c r="C8" s="154" t="s">
        <v>32</v>
      </c>
      <c r="D8" s="148">
        <v>36695.2985518</v>
      </c>
      <c r="E8" s="149">
        <v>-3.7741708593253804</v>
      </c>
      <c r="F8" s="150">
        <v>22439.2823351</v>
      </c>
      <c r="G8" s="151">
        <v>-3.032481060634794</v>
      </c>
      <c r="H8" s="150">
        <v>1.1610699</v>
      </c>
      <c r="I8" s="152">
        <v>-96.65571112673868</v>
      </c>
      <c r="K8" s="155"/>
    </row>
    <row r="9" spans="2:11" ht="15.75" customHeight="1">
      <c r="B9" s="413"/>
      <c r="C9" s="154" t="s">
        <v>33</v>
      </c>
      <c r="D9" s="148">
        <v>34335.9939785</v>
      </c>
      <c r="E9" s="149">
        <v>-4.77278260855681</v>
      </c>
      <c r="F9" s="150">
        <v>21226.8553461</v>
      </c>
      <c r="G9" s="151">
        <v>-3.499174210495511</v>
      </c>
      <c r="H9" s="150">
        <v>0.5361239</v>
      </c>
      <c r="I9" s="152">
        <v>-98.58637915932403</v>
      </c>
      <c r="K9" s="155"/>
    </row>
    <row r="10" spans="2:9" ht="15.75" customHeight="1">
      <c r="B10" s="413"/>
      <c r="C10" s="154" t="s">
        <v>34</v>
      </c>
      <c r="D10" s="148">
        <v>6751.1038809</v>
      </c>
      <c r="E10" s="149">
        <v>-3.631555380897751</v>
      </c>
      <c r="F10" s="150">
        <v>3741.1255727</v>
      </c>
      <c r="G10" s="151">
        <v>-4.181806769779655</v>
      </c>
      <c r="H10" s="150">
        <v>0.184776</v>
      </c>
      <c r="I10" s="152">
        <v>-97.53197370697694</v>
      </c>
    </row>
    <row r="11" spans="2:9" ht="15.75" customHeight="1">
      <c r="B11" s="413"/>
      <c r="C11" s="156" t="s">
        <v>35</v>
      </c>
      <c r="D11" s="157">
        <v>17682.4803849</v>
      </c>
      <c r="E11" s="158">
        <v>-2.6082991405459666</v>
      </c>
      <c r="F11" s="159">
        <v>10928.1451139</v>
      </c>
      <c r="G11" s="160">
        <v>-1.8228004702227452</v>
      </c>
      <c r="H11" s="159">
        <v>0.297558</v>
      </c>
      <c r="I11" s="161">
        <v>-98.41829486575361</v>
      </c>
    </row>
    <row r="12" spans="2:9" ht="15.75" customHeight="1">
      <c r="B12" s="413"/>
      <c r="C12" s="163" t="s">
        <v>36</v>
      </c>
      <c r="D12" s="164">
        <v>1769.53742727</v>
      </c>
      <c r="E12" s="165">
        <v>-4.59028370563172</v>
      </c>
      <c r="F12" s="166">
        <v>917.50473618</v>
      </c>
      <c r="G12" s="167">
        <v>-4.089355671421842</v>
      </c>
      <c r="H12" s="166">
        <v>0.06911035</v>
      </c>
      <c r="I12" s="168">
        <v>-95.49334889875311</v>
      </c>
    </row>
    <row r="13" spans="2:9" ht="15.75" customHeight="1">
      <c r="B13" s="414"/>
      <c r="C13" s="154" t="s">
        <v>37</v>
      </c>
      <c r="D13" s="170">
        <v>933.78059338</v>
      </c>
      <c r="E13" s="149">
        <v>17.507261087777067</v>
      </c>
      <c r="F13" s="150">
        <v>345.76270131</v>
      </c>
      <c r="G13" s="151">
        <v>21.595136531627944</v>
      </c>
      <c r="H13" s="150">
        <v>0.0568849</v>
      </c>
      <c r="I13" s="152">
        <v>-94.68528587251484</v>
      </c>
    </row>
    <row r="14" spans="2:11" ht="15.75" customHeight="1">
      <c r="B14" s="410" t="s">
        <v>38</v>
      </c>
      <c r="C14" s="171" t="s">
        <v>31</v>
      </c>
      <c r="D14" s="172">
        <v>41323.3576</v>
      </c>
      <c r="E14" s="173">
        <v>-8.085048986944102</v>
      </c>
      <c r="F14" s="174">
        <v>25123.942</v>
      </c>
      <c r="G14" s="175">
        <v>-6.128000961050631</v>
      </c>
      <c r="H14" s="174">
        <v>0.6218</v>
      </c>
      <c r="I14" s="176">
        <v>-98.66091810452505</v>
      </c>
      <c r="K14" s="155"/>
    </row>
    <row r="15" spans="2:11" ht="15.75" customHeight="1">
      <c r="B15" s="415"/>
      <c r="C15" s="154" t="s">
        <v>39</v>
      </c>
      <c r="D15" s="148">
        <v>624.3008</v>
      </c>
      <c r="E15" s="149">
        <v>-5.976458752363584</v>
      </c>
      <c r="F15" s="150">
        <v>361.7705</v>
      </c>
      <c r="G15" s="151">
        <v>-5.203067499452345</v>
      </c>
      <c r="H15" s="150">
        <v>0.0176</v>
      </c>
      <c r="I15" s="152">
        <v>-96.93379790940766</v>
      </c>
      <c r="K15" s="155"/>
    </row>
    <row r="16" spans="2:9" ht="15.75" customHeight="1">
      <c r="B16" s="415"/>
      <c r="C16" s="154" t="s">
        <v>127</v>
      </c>
      <c r="D16" s="148">
        <v>21394.6209</v>
      </c>
      <c r="E16" s="149">
        <v>-8.593940635157892</v>
      </c>
      <c r="F16" s="150">
        <v>13169.3482</v>
      </c>
      <c r="G16" s="151">
        <v>-6.394189624663412</v>
      </c>
      <c r="H16" s="150">
        <v>0.2894</v>
      </c>
      <c r="I16" s="152">
        <v>-98.79605285053417</v>
      </c>
    </row>
    <row r="17" spans="2:9" ht="15.75" customHeight="1">
      <c r="B17" s="415"/>
      <c r="C17" s="154" t="s">
        <v>40</v>
      </c>
      <c r="D17" s="148">
        <v>4952.6401</v>
      </c>
      <c r="E17" s="149">
        <v>-10.045867772092521</v>
      </c>
      <c r="F17" s="150">
        <v>2738.6207</v>
      </c>
      <c r="G17" s="151">
        <v>-10.422484028609247</v>
      </c>
      <c r="H17" s="150">
        <v>0.1348</v>
      </c>
      <c r="I17" s="152">
        <v>-97.80183941034505</v>
      </c>
    </row>
    <row r="18" spans="2:12" ht="15.75" customHeight="1">
      <c r="B18" s="415"/>
      <c r="C18" s="156" t="s">
        <v>35</v>
      </c>
      <c r="D18" s="157">
        <v>14230.9418</v>
      </c>
      <c r="E18" s="158">
        <v>-6.836268166551932</v>
      </c>
      <c r="F18" s="159">
        <v>8815.6077</v>
      </c>
      <c r="G18" s="160">
        <v>-4.413780581090322</v>
      </c>
      <c r="H18" s="159">
        <v>0.1693</v>
      </c>
      <c r="I18" s="161">
        <v>-98.91208657040593</v>
      </c>
      <c r="L18" s="178"/>
    </row>
    <row r="19" spans="2:9" ht="15.75" customHeight="1">
      <c r="B19" s="415"/>
      <c r="C19" s="163" t="s">
        <v>36</v>
      </c>
      <c r="D19" s="179">
        <v>581.7705</v>
      </c>
      <c r="E19" s="165">
        <v>-7.98171751706964</v>
      </c>
      <c r="F19" s="166">
        <v>338.6939</v>
      </c>
      <c r="G19" s="167">
        <v>-7.453982323856778</v>
      </c>
      <c r="H19" s="166">
        <v>0.017</v>
      </c>
      <c r="I19" s="168">
        <v>-96.9051520116512</v>
      </c>
    </row>
    <row r="20" spans="2:9" ht="15.75" customHeight="1">
      <c r="B20" s="416"/>
      <c r="C20" s="154" t="s">
        <v>37</v>
      </c>
      <c r="D20" s="148">
        <v>120.854</v>
      </c>
      <c r="E20" s="149">
        <v>12.729894680089956</v>
      </c>
      <c r="F20" s="150">
        <v>38.5949</v>
      </c>
      <c r="G20" s="151">
        <v>15.09527927712999</v>
      </c>
      <c r="H20" s="150">
        <v>0.0107</v>
      </c>
      <c r="I20" s="152">
        <v>-91.6989914662529</v>
      </c>
    </row>
    <row r="21" spans="2:9" ht="15.75" customHeight="1">
      <c r="B21" s="410" t="s">
        <v>41</v>
      </c>
      <c r="C21" s="171" t="s">
        <v>31</v>
      </c>
      <c r="D21" s="172">
        <v>51889.9459</v>
      </c>
      <c r="E21" s="173">
        <v>-8.834325196646347</v>
      </c>
      <c r="F21" s="174">
        <v>30165.5376</v>
      </c>
      <c r="G21" s="175">
        <v>-7.957089404770713</v>
      </c>
      <c r="H21" s="174">
        <v>1.184</v>
      </c>
      <c r="I21" s="176">
        <v>-97.93742955642541</v>
      </c>
    </row>
    <row r="22" spans="2:9" ht="15.75" customHeight="1">
      <c r="B22" s="417"/>
      <c r="C22" s="154" t="s">
        <v>39</v>
      </c>
      <c r="D22" s="148">
        <v>9998.7958</v>
      </c>
      <c r="E22" s="149">
        <v>-5.6952578723361285</v>
      </c>
      <c r="F22" s="150">
        <v>5239.222</v>
      </c>
      <c r="G22" s="151">
        <v>-4.902221608875507</v>
      </c>
      <c r="H22" s="150">
        <v>0.387</v>
      </c>
      <c r="I22" s="152">
        <v>-95.6229146638014</v>
      </c>
    </row>
    <row r="23" spans="2:9" ht="15.75" customHeight="1">
      <c r="B23" s="417"/>
      <c r="C23" s="154" t="s">
        <v>127</v>
      </c>
      <c r="D23" s="148">
        <v>32226.862</v>
      </c>
      <c r="E23" s="149">
        <v>-9.906614326752532</v>
      </c>
      <c r="F23" s="150">
        <v>19696.4556</v>
      </c>
      <c r="G23" s="151">
        <v>-8.28256775713048</v>
      </c>
      <c r="H23" s="150">
        <v>0.4875</v>
      </c>
      <c r="I23" s="152">
        <v>-98.67373283674263</v>
      </c>
    </row>
    <row r="24" spans="2:9" ht="15.75" customHeight="1">
      <c r="B24" s="417"/>
      <c r="C24" s="154" t="s">
        <v>40</v>
      </c>
      <c r="D24" s="148">
        <v>8833.2046</v>
      </c>
      <c r="E24" s="149">
        <v>-10.182743937300245</v>
      </c>
      <c r="F24" s="150">
        <v>4929.365</v>
      </c>
      <c r="G24" s="151">
        <v>-11.011270024095765</v>
      </c>
      <c r="H24" s="150">
        <v>0.2419</v>
      </c>
      <c r="I24" s="152">
        <v>-97.77104104085657</v>
      </c>
    </row>
    <row r="25" spans="2:9" ht="15.75" customHeight="1">
      <c r="B25" s="180" t="s">
        <v>42</v>
      </c>
      <c r="C25" s="156" t="s">
        <v>35</v>
      </c>
      <c r="D25" s="157">
        <v>16777.0113</v>
      </c>
      <c r="E25" s="158">
        <v>-8.309100553106646</v>
      </c>
      <c r="F25" s="159">
        <v>10243.3955</v>
      </c>
      <c r="G25" s="160">
        <v>-5.85906667633742</v>
      </c>
      <c r="H25" s="159">
        <v>0.2203</v>
      </c>
      <c r="I25" s="161">
        <v>-98.81000610391786</v>
      </c>
    </row>
    <row r="26" spans="2:9" ht="15.75" customHeight="1">
      <c r="B26" s="181" t="s">
        <v>43</v>
      </c>
      <c r="C26" s="163" t="s">
        <v>36</v>
      </c>
      <c r="D26" s="179">
        <v>26606.5918</v>
      </c>
      <c r="E26" s="165">
        <v>-4.5529483808743265</v>
      </c>
      <c r="F26" s="166">
        <v>13610.2988</v>
      </c>
      <c r="G26" s="167">
        <v>-4.08193311945648</v>
      </c>
      <c r="H26" s="166">
        <v>1.0679</v>
      </c>
      <c r="I26" s="168">
        <v>-95.37997629204052</v>
      </c>
    </row>
    <row r="27" spans="2:9" ht="15.75" customHeight="1">
      <c r="B27" s="182"/>
      <c r="C27" s="154" t="s">
        <v>37</v>
      </c>
      <c r="D27" s="148">
        <v>831.0835</v>
      </c>
      <c r="E27" s="149">
        <v>16.971623227076265</v>
      </c>
      <c r="F27" s="150">
        <v>300.495</v>
      </c>
      <c r="G27" s="151">
        <v>20.401044321143175</v>
      </c>
      <c r="H27" s="150">
        <v>0.0676</v>
      </c>
      <c r="I27" s="152">
        <v>-92.9043770336937</v>
      </c>
    </row>
    <row r="28" spans="2:9" ht="15.75" customHeight="1" thickBot="1">
      <c r="B28" s="405" t="s">
        <v>14</v>
      </c>
      <c r="C28" s="406"/>
      <c r="D28" s="183">
        <v>2650.5336666666667</v>
      </c>
      <c r="E28" s="184">
        <v>-2.273452986457343</v>
      </c>
      <c r="F28" s="185">
        <v>1177.4554833333334</v>
      </c>
      <c r="G28" s="184">
        <v>-0.4135741698087827</v>
      </c>
      <c r="H28" s="185">
        <v>0.008866666666666667</v>
      </c>
      <c r="I28" s="186">
        <v>-99.60668778625107</v>
      </c>
    </row>
    <row r="29" spans="2:9" ht="15.75" customHeight="1">
      <c r="B29" s="14"/>
      <c r="C29" s="187"/>
      <c r="D29" s="188"/>
      <c r="E29" s="189"/>
      <c r="F29" s="188"/>
      <c r="G29" s="189"/>
      <c r="H29" s="188"/>
      <c r="I29" s="189"/>
    </row>
    <row r="30" spans="2:9" s="190" customFormat="1" ht="15.75" customHeight="1" thickBot="1">
      <c r="B30" s="134" t="s">
        <v>44</v>
      </c>
      <c r="C30" s="187"/>
      <c r="D30" s="188"/>
      <c r="E30" s="189"/>
      <c r="F30" s="188"/>
      <c r="G30" s="189"/>
      <c r="H30" s="188"/>
      <c r="I30" s="189"/>
    </row>
    <row r="31" spans="2:9" s="78" customFormat="1" ht="15.75" customHeight="1">
      <c r="B31" s="137"/>
      <c r="C31" s="191"/>
      <c r="D31" s="10" t="s">
        <v>57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40"/>
      <c r="C32" s="192"/>
      <c r="D32" s="142"/>
      <c r="E32" s="143" t="s">
        <v>133</v>
      </c>
      <c r="F32" s="144"/>
      <c r="G32" s="143" t="s">
        <v>133</v>
      </c>
      <c r="H32" s="144"/>
      <c r="I32" s="145" t="s">
        <v>133</v>
      </c>
    </row>
    <row r="33" spans="2:9" ht="15.75" customHeight="1">
      <c r="B33" s="412" t="s">
        <v>45</v>
      </c>
      <c r="C33" s="171" t="s">
        <v>31</v>
      </c>
      <c r="D33" s="172">
        <v>370371.43142651394</v>
      </c>
      <c r="E33" s="173">
        <v>-1.5200033070274372</v>
      </c>
      <c r="F33" s="174">
        <v>506165.00282939215</v>
      </c>
      <c r="G33" s="175">
        <v>-2.5528714904145176</v>
      </c>
      <c r="H33" s="174">
        <v>2600213.9661654136</v>
      </c>
      <c r="I33" s="176">
        <v>477.2530718769293</v>
      </c>
    </row>
    <row r="34" spans="2:9" ht="15.75" customHeight="1">
      <c r="B34" s="413"/>
      <c r="C34" s="154" t="s">
        <v>32</v>
      </c>
      <c r="D34" s="148">
        <v>138444.94417589615</v>
      </c>
      <c r="E34" s="149">
        <v>-1.5356296919608354</v>
      </c>
      <c r="F34" s="150">
        <v>190574.35845960997</v>
      </c>
      <c r="G34" s="151">
        <v>-2.629782994011279</v>
      </c>
      <c r="H34" s="150">
        <v>1309477.3308270676</v>
      </c>
      <c r="I34" s="152">
        <v>750.288589155331</v>
      </c>
    </row>
    <row r="35" spans="2:9" ht="15.75" customHeight="1">
      <c r="B35" s="413"/>
      <c r="C35" s="154" t="s">
        <v>33</v>
      </c>
      <c r="D35" s="148">
        <v>129543.70061513397</v>
      </c>
      <c r="E35" s="149">
        <v>-2.557472558355215</v>
      </c>
      <c r="F35" s="150">
        <v>180277.34930587397</v>
      </c>
      <c r="G35" s="151">
        <v>-3.0984142818300313</v>
      </c>
      <c r="H35" s="150">
        <v>604651.0150375939</v>
      </c>
      <c r="I35" s="152">
        <v>259.4144273328838</v>
      </c>
    </row>
    <row r="36" spans="2:9" ht="15.75" customHeight="1">
      <c r="B36" s="413"/>
      <c r="C36" s="154" t="s">
        <v>34</v>
      </c>
      <c r="D36" s="148">
        <v>25470.734312121545</v>
      </c>
      <c r="E36" s="149">
        <v>-1.389696490813492</v>
      </c>
      <c r="F36" s="150">
        <v>31772.96828334444</v>
      </c>
      <c r="G36" s="151">
        <v>-3.7838817575361503</v>
      </c>
      <c r="H36" s="150">
        <v>208393.98496240602</v>
      </c>
      <c r="I36" s="152">
        <v>527.498004574698</v>
      </c>
    </row>
    <row r="37" spans="2:9" ht="15.75" customHeight="1">
      <c r="B37" s="413"/>
      <c r="C37" s="156" t="s">
        <v>35</v>
      </c>
      <c r="D37" s="157">
        <v>66712.90618669121</v>
      </c>
      <c r="E37" s="158">
        <v>-0.3426358183331786</v>
      </c>
      <c r="F37" s="159">
        <v>92811.53528592708</v>
      </c>
      <c r="G37" s="160">
        <v>-1.415078700401267</v>
      </c>
      <c r="H37" s="159">
        <v>335591.7293233083</v>
      </c>
      <c r="I37" s="161">
        <v>302.15001694712254</v>
      </c>
    </row>
    <row r="38" spans="2:9" ht="15.75" customHeight="1">
      <c r="B38" s="413"/>
      <c r="C38" s="163" t="s">
        <v>36</v>
      </c>
      <c r="D38" s="164">
        <v>6676.1552570482345</v>
      </c>
      <c r="E38" s="165">
        <v>-2.3707281081498905</v>
      </c>
      <c r="F38" s="166">
        <v>7792.26687689778</v>
      </c>
      <c r="G38" s="167">
        <v>-3.691046717431931</v>
      </c>
      <c r="H38" s="166">
        <v>77944.00375939849</v>
      </c>
      <c r="I38" s="168">
        <v>1045.8202780663637</v>
      </c>
    </row>
    <row r="39" spans="2:9" ht="15.75" customHeight="1">
      <c r="B39" s="414"/>
      <c r="C39" s="154" t="s">
        <v>37</v>
      </c>
      <c r="D39" s="170">
        <v>3522.9908796228583</v>
      </c>
      <c r="E39" s="149">
        <v>20.240880987530716</v>
      </c>
      <c r="F39" s="150">
        <v>2936.52461773891</v>
      </c>
      <c r="G39" s="151">
        <v>22.100111052247897</v>
      </c>
      <c r="H39" s="150">
        <v>64155.90225563909</v>
      </c>
      <c r="I39" s="152">
        <v>1251.2710619451764</v>
      </c>
    </row>
    <row r="40" spans="2:9" ht="15.75" customHeight="1">
      <c r="B40" s="410" t="s">
        <v>46</v>
      </c>
      <c r="C40" s="171" t="s">
        <v>31</v>
      </c>
      <c r="D40" s="193">
        <v>19.577169138642645</v>
      </c>
      <c r="E40" s="173">
        <v>-6.713500487518317</v>
      </c>
      <c r="F40" s="194">
        <v>25.619259519351395</v>
      </c>
      <c r="G40" s="175">
        <v>-7.574842828303403</v>
      </c>
      <c r="H40" s="194">
        <v>133.53383458646616</v>
      </c>
      <c r="I40" s="176">
        <v>424.41047378489486</v>
      </c>
    </row>
    <row r="41" spans="2:9" ht="15.75" customHeight="1">
      <c r="B41" s="411"/>
      <c r="C41" s="154" t="s">
        <v>39</v>
      </c>
      <c r="D41" s="196">
        <v>3.772370796774134</v>
      </c>
      <c r="E41" s="149">
        <v>-3.5014077448214636</v>
      </c>
      <c r="F41" s="197">
        <v>4.449613657722289</v>
      </c>
      <c r="G41" s="151">
        <v>-4.5072884197295195</v>
      </c>
      <c r="H41" s="197">
        <v>43.64661654135338</v>
      </c>
      <c r="I41" s="152">
        <v>1012.878060530504</v>
      </c>
    </row>
    <row r="42" spans="2:9" ht="15.75" customHeight="1">
      <c r="B42" s="411"/>
      <c r="C42" s="154" t="s">
        <v>127</v>
      </c>
      <c r="D42" s="196">
        <v>12.158631450446268</v>
      </c>
      <c r="E42" s="149">
        <v>-7.810734722098999</v>
      </c>
      <c r="F42" s="197">
        <v>16.72798324760445</v>
      </c>
      <c r="G42" s="151">
        <v>-7.901672865275273</v>
      </c>
      <c r="H42" s="197">
        <v>54.98120300751879</v>
      </c>
      <c r="I42" s="152">
        <v>237.20467274988022</v>
      </c>
    </row>
    <row r="43" spans="2:9" ht="15.75" customHeight="1">
      <c r="B43" s="411"/>
      <c r="C43" s="154" t="s">
        <v>40</v>
      </c>
      <c r="D43" s="196">
        <v>3.3326136208293144</v>
      </c>
      <c r="E43" s="149">
        <v>-8.09328804971166</v>
      </c>
      <c r="F43" s="197">
        <v>4.186455513413677</v>
      </c>
      <c r="G43" s="151">
        <v>-10.641707206519811</v>
      </c>
      <c r="H43" s="197">
        <v>27.281954887218042</v>
      </c>
      <c r="I43" s="152">
        <v>466.71491024845704</v>
      </c>
    </row>
    <row r="44" spans="2:9" ht="15.75" customHeight="1">
      <c r="B44" s="180" t="s">
        <v>47</v>
      </c>
      <c r="C44" s="156" t="s">
        <v>35</v>
      </c>
      <c r="D44" s="199">
        <v>6.329672967745741</v>
      </c>
      <c r="E44" s="158">
        <v>-6.17605732638124</v>
      </c>
      <c r="F44" s="200">
        <v>8.69960320792878</v>
      </c>
      <c r="G44" s="160">
        <v>-5.468107185425012</v>
      </c>
      <c r="H44" s="200">
        <v>24.845864661654133</v>
      </c>
      <c r="I44" s="161">
        <v>202.55706649420222</v>
      </c>
    </row>
    <row r="45" spans="2:9" ht="15.75" customHeight="1">
      <c r="B45" s="181" t="s">
        <v>48</v>
      </c>
      <c r="C45" s="163" t="s">
        <v>36</v>
      </c>
      <c r="D45" s="202">
        <v>10.038201791060693</v>
      </c>
      <c r="E45" s="165">
        <v>-2.3325242363276004</v>
      </c>
      <c r="F45" s="203">
        <v>11.559077173321018</v>
      </c>
      <c r="G45" s="167">
        <v>-3.683593340223652</v>
      </c>
      <c r="H45" s="203">
        <v>120.43984962406014</v>
      </c>
      <c r="I45" s="168">
        <v>1074.6453698762405</v>
      </c>
    </row>
    <row r="46" spans="2:9" ht="15.75" customHeight="1">
      <c r="B46" s="205" t="s">
        <v>49</v>
      </c>
      <c r="C46" s="154" t="s">
        <v>37</v>
      </c>
      <c r="D46" s="206">
        <v>0.31355327059292837</v>
      </c>
      <c r="E46" s="149">
        <v>19.692782362265064</v>
      </c>
      <c r="F46" s="197">
        <v>0.2552071006109799</v>
      </c>
      <c r="G46" s="151">
        <v>20.901059875814582</v>
      </c>
      <c r="H46" s="197">
        <v>7.624060150375939</v>
      </c>
      <c r="I46" s="152">
        <v>1704.0688080019506</v>
      </c>
    </row>
    <row r="47" spans="2:9" ht="15.75" customHeight="1">
      <c r="B47" s="410" t="s">
        <v>50</v>
      </c>
      <c r="C47" s="171" t="s">
        <v>31</v>
      </c>
      <c r="D47" s="172">
        <v>18918.538671428832</v>
      </c>
      <c r="E47" s="173">
        <v>5.56725486284968</v>
      </c>
      <c r="F47" s="174">
        <v>19757.206583081086</v>
      </c>
      <c r="G47" s="175">
        <v>5.433554555454691</v>
      </c>
      <c r="H47" s="174">
        <v>19472.323057432433</v>
      </c>
      <c r="I47" s="176">
        <v>10.07657183325243</v>
      </c>
    </row>
    <row r="48" spans="2:9" ht="15.75" customHeight="1">
      <c r="B48" s="411"/>
      <c r="C48" s="154" t="s">
        <v>32</v>
      </c>
      <c r="D48" s="148">
        <v>36699.71793183335</v>
      </c>
      <c r="E48" s="149">
        <v>2.0371054197996443</v>
      </c>
      <c r="F48" s="150">
        <v>42829.416915526774</v>
      </c>
      <c r="G48" s="151">
        <v>1.9661243194880171</v>
      </c>
      <c r="H48" s="150">
        <v>30001.80620155039</v>
      </c>
      <c r="I48" s="152">
        <v>-23.595529527286914</v>
      </c>
    </row>
    <row r="49" spans="2:9" ht="15.75" customHeight="1">
      <c r="B49" s="411"/>
      <c r="C49" s="154" t="s">
        <v>33</v>
      </c>
      <c r="D49" s="148">
        <v>10654.463961927166</v>
      </c>
      <c r="E49" s="149">
        <v>5.698344756201294</v>
      </c>
      <c r="F49" s="150">
        <v>10776.992458531473</v>
      </c>
      <c r="G49" s="151">
        <v>5.215359206708328</v>
      </c>
      <c r="H49" s="150">
        <v>10997.413333333334</v>
      </c>
      <c r="I49" s="152">
        <v>6.586431439957408</v>
      </c>
    </row>
    <row r="50" spans="2:9" ht="15.75" customHeight="1">
      <c r="B50" s="411"/>
      <c r="C50" s="154" t="s">
        <v>34</v>
      </c>
      <c r="D50" s="148">
        <v>7642.870494474904</v>
      </c>
      <c r="E50" s="149">
        <v>7.293908591272498</v>
      </c>
      <c r="F50" s="150">
        <v>7589.4675535287</v>
      </c>
      <c r="G50" s="151">
        <v>7.6745260396067465</v>
      </c>
      <c r="H50" s="150">
        <v>7638.528317486564</v>
      </c>
      <c r="I50" s="152">
        <v>10.72551528591201</v>
      </c>
    </row>
    <row r="51" spans="2:9" ht="15.75" customHeight="1">
      <c r="B51" s="180" t="s">
        <v>51</v>
      </c>
      <c r="C51" s="156" t="s">
        <v>35</v>
      </c>
      <c r="D51" s="157">
        <v>10539.70821662378</v>
      </c>
      <c r="E51" s="158">
        <v>6.2174124661766825</v>
      </c>
      <c r="F51" s="159">
        <v>10668.479132627457</v>
      </c>
      <c r="G51" s="160">
        <v>4.287472052393767</v>
      </c>
      <c r="H51" s="159">
        <v>13506.945074897867</v>
      </c>
      <c r="I51" s="161">
        <v>32.91707961308802</v>
      </c>
    </row>
    <row r="52" spans="2:9" ht="15.75" customHeight="1">
      <c r="B52" s="181" t="s">
        <v>52</v>
      </c>
      <c r="C52" s="163" t="s">
        <v>36</v>
      </c>
      <c r="D52" s="164">
        <v>665.074820770543</v>
      </c>
      <c r="E52" s="165">
        <v>-0.03911626825978942</v>
      </c>
      <c r="F52" s="166">
        <v>674.1253440960459</v>
      </c>
      <c r="G52" s="167">
        <v>-0.007738429481278786</v>
      </c>
      <c r="H52" s="166">
        <v>647.1612510534694</v>
      </c>
      <c r="I52" s="168">
        <v>-2.453939933625577</v>
      </c>
    </row>
    <row r="53" spans="2:9" ht="15.75" customHeight="1">
      <c r="B53" s="207" t="s">
        <v>53</v>
      </c>
      <c r="C53" s="156" t="s">
        <v>37</v>
      </c>
      <c r="D53" s="208">
        <v>11235.701266840215</v>
      </c>
      <c r="E53" s="158">
        <v>0.45792119996572467</v>
      </c>
      <c r="F53" s="159">
        <v>11506.437754704737</v>
      </c>
      <c r="G53" s="160">
        <v>0.9917623366287387</v>
      </c>
      <c r="H53" s="159">
        <v>8414.926035502958</v>
      </c>
      <c r="I53" s="161">
        <v>-25.098696016936216</v>
      </c>
    </row>
    <row r="54" spans="2:17" ht="16.5" customHeight="1">
      <c r="B54" s="407" t="s">
        <v>54</v>
      </c>
      <c r="C54" s="209" t="s">
        <v>31</v>
      </c>
      <c r="D54" s="210">
        <v>23756.1032109235</v>
      </c>
      <c r="E54" s="173">
        <v>4.70668722156276</v>
      </c>
      <c r="F54" s="211">
        <v>23721.86490690434</v>
      </c>
      <c r="G54" s="175">
        <v>3.3791901209900885</v>
      </c>
      <c r="H54" s="211">
        <v>37078.209231264074</v>
      </c>
      <c r="I54" s="176">
        <v>69.54951326016896</v>
      </c>
      <c r="J54" s="212"/>
      <c r="K54" s="234"/>
      <c r="L54" s="234"/>
      <c r="M54" s="235"/>
      <c r="N54" s="235"/>
      <c r="O54" s="235"/>
      <c r="P54" s="235"/>
      <c r="Q54" s="235"/>
    </row>
    <row r="55" spans="2:17" ht="16.5" customHeight="1">
      <c r="B55" s="408"/>
      <c r="C55" s="214" t="s">
        <v>32</v>
      </c>
      <c r="D55" s="188">
        <v>587782.3406889755</v>
      </c>
      <c r="E55" s="149">
        <v>2.3422728646625472</v>
      </c>
      <c r="F55" s="215">
        <v>620262.9107431369</v>
      </c>
      <c r="G55" s="151">
        <v>2.289722232103884</v>
      </c>
      <c r="H55" s="215">
        <v>659698.8068181818</v>
      </c>
      <c r="I55" s="152">
        <v>9.069421207499872</v>
      </c>
      <c r="J55" s="212"/>
      <c r="K55" s="234"/>
      <c r="L55" s="234"/>
      <c r="M55" s="235"/>
      <c r="N55" s="235"/>
      <c r="O55" s="235"/>
      <c r="P55" s="235"/>
      <c r="Q55" s="235"/>
    </row>
    <row r="56" spans="2:17" ht="16.5" customHeight="1">
      <c r="B56" s="408"/>
      <c r="C56" s="214" t="s">
        <v>33</v>
      </c>
      <c r="D56" s="188">
        <v>16048.891045552482</v>
      </c>
      <c r="E56" s="149">
        <v>4.180420918649546</v>
      </c>
      <c r="F56" s="215">
        <v>16118.379606744698</v>
      </c>
      <c r="G56" s="151">
        <v>3.0927731970479044</v>
      </c>
      <c r="H56" s="215">
        <v>18525.3593642018</v>
      </c>
      <c r="I56" s="152">
        <v>17.415522874336432</v>
      </c>
      <c r="J56" s="212"/>
      <c r="K56" s="234"/>
      <c r="L56" s="234"/>
      <c r="M56" s="235"/>
      <c r="N56" s="235"/>
      <c r="O56" s="235"/>
      <c r="P56" s="235"/>
      <c r="Q56" s="235"/>
    </row>
    <row r="57" spans="2:12" ht="16.5" customHeight="1">
      <c r="B57" s="408"/>
      <c r="C57" s="214" t="s">
        <v>34</v>
      </c>
      <c r="D57" s="188">
        <v>13631.323384269332</v>
      </c>
      <c r="E57" s="149">
        <v>7.130647844996702</v>
      </c>
      <c r="F57" s="215">
        <v>13660.619642216245</v>
      </c>
      <c r="G57" s="151">
        <v>6.966789814558737</v>
      </c>
      <c r="H57" s="215">
        <v>13707.418397626112</v>
      </c>
      <c r="I57" s="152">
        <v>12.276887532156124</v>
      </c>
      <c r="J57" s="212"/>
      <c r="K57" s="188"/>
      <c r="L57" s="189"/>
    </row>
    <row r="58" spans="2:12" ht="16.5" customHeight="1">
      <c r="B58" s="408"/>
      <c r="C58" s="236" t="s">
        <v>35</v>
      </c>
      <c r="D58" s="218">
        <v>12425.376080801623</v>
      </c>
      <c r="E58" s="158">
        <v>4.538213468696654</v>
      </c>
      <c r="F58" s="219">
        <v>12396.360507171843</v>
      </c>
      <c r="G58" s="160">
        <v>2.7106209730008572</v>
      </c>
      <c r="H58" s="219">
        <v>17575.782634376847</v>
      </c>
      <c r="I58" s="161">
        <v>45.38887849160673</v>
      </c>
      <c r="J58" s="212"/>
      <c r="K58" s="188"/>
      <c r="L58" s="189"/>
    </row>
    <row r="59" spans="2:12" ht="16.5" customHeight="1">
      <c r="B59" s="408"/>
      <c r="C59" s="237" t="s">
        <v>36</v>
      </c>
      <c r="D59" s="222">
        <v>30416.417251648203</v>
      </c>
      <c r="E59" s="165">
        <v>3.685608685499048</v>
      </c>
      <c r="F59" s="223">
        <v>27089.49692273761</v>
      </c>
      <c r="G59" s="167">
        <v>3.6356255373506627</v>
      </c>
      <c r="H59" s="223">
        <v>40653.14705882353</v>
      </c>
      <c r="I59" s="168">
        <v>45.61784999499494</v>
      </c>
      <c r="J59" s="212"/>
      <c r="K59" s="188"/>
      <c r="L59" s="189"/>
    </row>
    <row r="60" spans="2:12" ht="16.5" customHeight="1" thickBot="1">
      <c r="B60" s="409"/>
      <c r="C60" s="238" t="s">
        <v>37</v>
      </c>
      <c r="D60" s="226">
        <v>77265.17892498386</v>
      </c>
      <c r="E60" s="227">
        <v>4.237887759271459</v>
      </c>
      <c r="F60" s="228">
        <v>89587.66606727832</v>
      </c>
      <c r="G60" s="229">
        <v>5.647370852498142</v>
      </c>
      <c r="H60" s="228">
        <v>53163.457943925234</v>
      </c>
      <c r="I60" s="230">
        <v>-35.97507934272551</v>
      </c>
      <c r="J60" s="212"/>
      <c r="K60" s="188"/>
      <c r="L60" s="189"/>
    </row>
    <row r="61" ht="15.75" customHeight="1">
      <c r="B61" s="232" t="s">
        <v>55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43">
      <selection activeCell="B1" sqref="B1:H1"/>
    </sheetView>
  </sheetViews>
  <sheetFormatPr defaultColWidth="10.25390625" defaultRowHeight="15.75" customHeight="1"/>
  <cols>
    <col min="1" max="1" width="9.125" style="136" customWidth="1"/>
    <col min="2" max="2" width="10.125" style="8" customWidth="1"/>
    <col min="3" max="3" width="14.75390625" style="136" customWidth="1"/>
    <col min="4" max="4" width="20.00390625" style="136" customWidth="1"/>
    <col min="5" max="5" width="15.75390625" style="136" customWidth="1"/>
    <col min="6" max="6" width="20.00390625" style="136" customWidth="1"/>
    <col min="7" max="7" width="15.75390625" style="136" customWidth="1"/>
    <col min="8" max="8" width="2.125" style="136" customWidth="1"/>
    <col min="9" max="16384" width="10.25390625" style="136" customWidth="1"/>
  </cols>
  <sheetData>
    <row r="1" spans="2:8" s="133" customFormat="1" ht="15.75" customHeight="1">
      <c r="B1" s="418" t="s">
        <v>136</v>
      </c>
      <c r="C1" s="418"/>
      <c r="D1" s="418"/>
      <c r="E1" s="418"/>
      <c r="F1" s="418"/>
      <c r="G1" s="418"/>
      <c r="H1" s="418"/>
    </row>
    <row r="2" spans="2:7" ht="15.75" customHeight="1">
      <c r="B2" s="134"/>
      <c r="C2" s="135"/>
      <c r="D2" s="135"/>
      <c r="E2" s="135"/>
      <c r="F2" s="135"/>
      <c r="G2" s="135"/>
    </row>
    <row r="3" spans="2:7" ht="15.75" customHeight="1">
      <c r="B3" s="134" t="s">
        <v>58</v>
      </c>
      <c r="C3" s="135"/>
      <c r="D3" s="135"/>
      <c r="E3" s="135"/>
      <c r="F3" s="135"/>
      <c r="G3" s="135"/>
    </row>
    <row r="4" spans="2:7" ht="15.75" customHeight="1" thickBot="1">
      <c r="B4" s="134" t="s">
        <v>29</v>
      </c>
      <c r="C4" s="135"/>
      <c r="D4" s="135"/>
      <c r="E4" s="135"/>
      <c r="F4" s="135"/>
      <c r="G4" s="135"/>
    </row>
    <row r="5" spans="2:7" s="78" customFormat="1" ht="15.75" customHeight="1">
      <c r="B5" s="137"/>
      <c r="C5" s="138"/>
      <c r="D5" s="10" t="s">
        <v>59</v>
      </c>
      <c r="E5" s="11"/>
      <c r="F5" s="12" t="s">
        <v>3</v>
      </c>
      <c r="G5" s="13"/>
    </row>
    <row r="6" spans="2:7" ht="23.25" customHeight="1" thickBot="1">
      <c r="B6" s="140"/>
      <c r="C6" s="141"/>
      <c r="D6" s="142"/>
      <c r="E6" s="143" t="s">
        <v>133</v>
      </c>
      <c r="F6" s="144"/>
      <c r="G6" s="145" t="s">
        <v>133</v>
      </c>
    </row>
    <row r="7" spans="2:7" ht="15.75" customHeight="1">
      <c r="B7" s="412" t="s">
        <v>30</v>
      </c>
      <c r="C7" s="147" t="s">
        <v>31</v>
      </c>
      <c r="D7" s="148">
        <v>5197.34100868</v>
      </c>
      <c r="E7" s="149">
        <v>-4.65032645715398</v>
      </c>
      <c r="F7" s="150">
        <v>1587.58981445</v>
      </c>
      <c r="G7" s="152">
        <v>-2.4285226029112437</v>
      </c>
    </row>
    <row r="8" spans="2:9" ht="15.75" customHeight="1">
      <c r="B8" s="413"/>
      <c r="C8" s="154" t="s">
        <v>32</v>
      </c>
      <c r="D8" s="239">
        <v>1509.4822008</v>
      </c>
      <c r="E8" s="149">
        <v>-5.711123032905334</v>
      </c>
      <c r="F8" s="150">
        <v>557.5603136</v>
      </c>
      <c r="G8" s="152">
        <v>-3.294364376088481</v>
      </c>
      <c r="I8" s="155"/>
    </row>
    <row r="9" spans="2:9" ht="15.75" customHeight="1">
      <c r="B9" s="413"/>
      <c r="C9" s="154" t="s">
        <v>33</v>
      </c>
      <c r="D9" s="239">
        <v>2035.9857347</v>
      </c>
      <c r="E9" s="149">
        <v>-5.690027520973501</v>
      </c>
      <c r="F9" s="150">
        <v>599.736141</v>
      </c>
      <c r="G9" s="152">
        <v>-2.558159421197985</v>
      </c>
      <c r="I9" s="155"/>
    </row>
    <row r="10" spans="2:7" ht="15.75" customHeight="1">
      <c r="B10" s="413"/>
      <c r="C10" s="154" t="s">
        <v>34</v>
      </c>
      <c r="D10" s="239">
        <v>557.2363</v>
      </c>
      <c r="E10" s="149">
        <v>-0.2592685742115748</v>
      </c>
      <c r="F10" s="150">
        <v>102.5624456</v>
      </c>
      <c r="G10" s="152">
        <v>-2.7911226674528535</v>
      </c>
    </row>
    <row r="11" spans="2:7" ht="15.75" customHeight="1">
      <c r="B11" s="413"/>
      <c r="C11" s="156" t="s">
        <v>35</v>
      </c>
      <c r="D11" s="240">
        <v>1033.0840329</v>
      </c>
      <c r="E11" s="158">
        <v>-3.4450075118010517</v>
      </c>
      <c r="F11" s="159">
        <v>306.425705</v>
      </c>
      <c r="G11" s="161">
        <v>-0.5142387283119945</v>
      </c>
    </row>
    <row r="12" spans="2:7" ht="15.75" customHeight="1">
      <c r="B12" s="413"/>
      <c r="C12" s="163" t="s">
        <v>36</v>
      </c>
      <c r="D12" s="241">
        <v>39.78882648</v>
      </c>
      <c r="E12" s="165">
        <v>-8.39645146523668</v>
      </c>
      <c r="F12" s="166">
        <v>15.42335855</v>
      </c>
      <c r="G12" s="168">
        <v>-6.788498396463723</v>
      </c>
    </row>
    <row r="13" spans="2:7" ht="15.75" customHeight="1">
      <c r="B13" s="414"/>
      <c r="C13" s="154" t="s">
        <v>37</v>
      </c>
      <c r="D13" s="242">
        <v>21.7639138</v>
      </c>
      <c r="E13" s="149">
        <v>14.414371408284183</v>
      </c>
      <c r="F13" s="150">
        <v>5.8818507</v>
      </c>
      <c r="G13" s="152">
        <v>17.504053463344093</v>
      </c>
    </row>
    <row r="14" spans="2:9" ht="15.75" customHeight="1">
      <c r="B14" s="410" t="s">
        <v>38</v>
      </c>
      <c r="C14" s="171" t="s">
        <v>31</v>
      </c>
      <c r="D14" s="243">
        <v>2974.8783</v>
      </c>
      <c r="E14" s="173">
        <v>-10.349129237453951</v>
      </c>
      <c r="F14" s="174">
        <v>671.9442</v>
      </c>
      <c r="G14" s="176">
        <v>-5.048423672941524</v>
      </c>
      <c r="I14" s="155"/>
    </row>
    <row r="15" spans="2:7" ht="15.75" customHeight="1">
      <c r="B15" s="415"/>
      <c r="C15" s="154" t="s">
        <v>39</v>
      </c>
      <c r="D15" s="239">
        <v>26.8406</v>
      </c>
      <c r="E15" s="149">
        <v>-8.090209292132371</v>
      </c>
      <c r="F15" s="150">
        <v>8.5707</v>
      </c>
      <c r="G15" s="152">
        <v>-6.050840211779402</v>
      </c>
    </row>
    <row r="16" spans="2:7" ht="15.75" customHeight="1">
      <c r="B16" s="415"/>
      <c r="C16" s="154" t="s">
        <v>128</v>
      </c>
      <c r="D16" s="239">
        <v>1539.6734</v>
      </c>
      <c r="E16" s="149">
        <v>-11.30911040008941</v>
      </c>
      <c r="F16" s="150">
        <v>356.0747</v>
      </c>
      <c r="G16" s="152">
        <v>-5.339034485252071</v>
      </c>
    </row>
    <row r="17" spans="2:7" ht="15.75" customHeight="1">
      <c r="B17" s="415"/>
      <c r="C17" s="154" t="s">
        <v>40</v>
      </c>
      <c r="D17" s="239">
        <v>430.7073</v>
      </c>
      <c r="E17" s="149">
        <v>-6.721968390826376</v>
      </c>
      <c r="F17" s="150">
        <v>73.6213</v>
      </c>
      <c r="G17" s="152">
        <v>-8.87494352747504</v>
      </c>
    </row>
    <row r="18" spans="2:10" ht="15.75" customHeight="1">
      <c r="B18" s="415"/>
      <c r="C18" s="156" t="s">
        <v>35</v>
      </c>
      <c r="D18" s="240">
        <v>974.9029</v>
      </c>
      <c r="E18" s="158">
        <v>-10.469516150198814</v>
      </c>
      <c r="F18" s="159">
        <v>233.0437</v>
      </c>
      <c r="G18" s="161">
        <v>-3.3227105053988026</v>
      </c>
      <c r="J18" s="178"/>
    </row>
    <row r="19" spans="2:7" ht="15.75" customHeight="1">
      <c r="B19" s="415"/>
      <c r="C19" s="163" t="s">
        <v>36</v>
      </c>
      <c r="D19" s="244">
        <v>23.5571</v>
      </c>
      <c r="E19" s="165">
        <v>-11.022349132965445</v>
      </c>
      <c r="F19" s="166">
        <v>7.8757</v>
      </c>
      <c r="G19" s="168">
        <v>-8.783775958119548</v>
      </c>
    </row>
    <row r="20" spans="2:7" ht="15.75" customHeight="1">
      <c r="B20" s="416"/>
      <c r="C20" s="154" t="s">
        <v>37</v>
      </c>
      <c r="D20" s="239">
        <v>2.7541</v>
      </c>
      <c r="E20" s="149">
        <v>12.956279222377162</v>
      </c>
      <c r="F20" s="150">
        <v>0.6338</v>
      </c>
      <c r="G20" s="152">
        <v>16.272243625022924</v>
      </c>
    </row>
    <row r="21" spans="2:7" ht="15.75" customHeight="1">
      <c r="B21" s="410" t="s">
        <v>41</v>
      </c>
      <c r="C21" s="171" t="s">
        <v>31</v>
      </c>
      <c r="D21" s="243">
        <v>3144.3795</v>
      </c>
      <c r="E21" s="173">
        <v>-10.59745762350434</v>
      </c>
      <c r="F21" s="174">
        <v>752.7191</v>
      </c>
      <c r="G21" s="176">
        <v>-7.255064771335384</v>
      </c>
    </row>
    <row r="22" spans="2:7" ht="15.75" customHeight="1">
      <c r="B22" s="417"/>
      <c r="C22" s="154" t="s">
        <v>39</v>
      </c>
      <c r="D22" s="239">
        <v>256.0228</v>
      </c>
      <c r="E22" s="149">
        <v>-9.729611374748472</v>
      </c>
      <c r="F22" s="150">
        <v>93.8196</v>
      </c>
      <c r="G22" s="152">
        <v>-7.851331800462219</v>
      </c>
    </row>
    <row r="23" spans="2:7" ht="15.75" customHeight="1">
      <c r="B23" s="417"/>
      <c r="C23" s="154" t="s">
        <v>128</v>
      </c>
      <c r="D23" s="239">
        <v>2146.558</v>
      </c>
      <c r="E23" s="149">
        <v>-12.18597464838929</v>
      </c>
      <c r="F23" s="150">
        <v>520.1509</v>
      </c>
      <c r="G23" s="152">
        <v>-6.828476564487161</v>
      </c>
    </row>
    <row r="24" spans="2:7" ht="15.75" customHeight="1">
      <c r="B24" s="417"/>
      <c r="C24" s="154" t="s">
        <v>40</v>
      </c>
      <c r="D24" s="239">
        <v>723.4267</v>
      </c>
      <c r="E24" s="149">
        <v>-6.392506294075844</v>
      </c>
      <c r="F24" s="150">
        <v>133.7519</v>
      </c>
      <c r="G24" s="152">
        <v>-9.130319877111972</v>
      </c>
    </row>
    <row r="25" spans="2:7" ht="15.75" customHeight="1">
      <c r="B25" s="180" t="s">
        <v>42</v>
      </c>
      <c r="C25" s="156" t="s">
        <v>35</v>
      </c>
      <c r="D25" s="240">
        <v>1134.866</v>
      </c>
      <c r="E25" s="158">
        <v>-12.366155349677939</v>
      </c>
      <c r="F25" s="159">
        <v>269.4738</v>
      </c>
      <c r="G25" s="161">
        <v>-4.755849071941952</v>
      </c>
    </row>
    <row r="26" spans="2:7" ht="15.75" customHeight="1">
      <c r="B26" s="181" t="s">
        <v>43</v>
      </c>
      <c r="C26" s="163" t="s">
        <v>36</v>
      </c>
      <c r="D26" s="244">
        <v>597.9252</v>
      </c>
      <c r="E26" s="165">
        <v>-8.38302158723134</v>
      </c>
      <c r="F26" s="166">
        <v>227.7178</v>
      </c>
      <c r="G26" s="168">
        <v>-6.8729506084888214</v>
      </c>
    </row>
    <row r="27" spans="2:7" ht="15.75" customHeight="1">
      <c r="B27" s="182"/>
      <c r="C27" s="154" t="s">
        <v>37</v>
      </c>
      <c r="D27" s="239">
        <v>18.372</v>
      </c>
      <c r="E27" s="149">
        <v>13.274554534804864</v>
      </c>
      <c r="F27" s="150">
        <v>4.9967</v>
      </c>
      <c r="G27" s="152">
        <v>15.538650079774328</v>
      </c>
    </row>
    <row r="28" spans="2:7" ht="15.75" customHeight="1" thickBot="1">
      <c r="B28" s="405" t="s">
        <v>14</v>
      </c>
      <c r="C28" s="406"/>
      <c r="D28" s="183">
        <v>271.82526666666666</v>
      </c>
      <c r="E28" s="184">
        <v>-0.5911255045942454</v>
      </c>
      <c r="F28" s="185">
        <v>34.365375</v>
      </c>
      <c r="G28" s="186">
        <v>0.6602722372000471</v>
      </c>
    </row>
    <row r="29" spans="2:7" ht="15.75" customHeight="1">
      <c r="B29" s="14"/>
      <c r="C29" s="187"/>
      <c r="D29" s="245"/>
      <c r="E29" s="189"/>
      <c r="F29" s="188"/>
      <c r="G29" s="189"/>
    </row>
    <row r="30" spans="2:7" s="190" customFormat="1" ht="15.75" customHeight="1" thickBot="1">
      <c r="B30" s="134" t="s">
        <v>44</v>
      </c>
      <c r="C30" s="187"/>
      <c r="D30" s="245"/>
      <c r="E30" s="189"/>
      <c r="F30" s="188"/>
      <c r="G30" s="246"/>
    </row>
    <row r="31" spans="2:7" s="78" customFormat="1" ht="15.75" customHeight="1">
      <c r="B31" s="137"/>
      <c r="C31" s="191"/>
      <c r="D31" s="247" t="s">
        <v>59</v>
      </c>
      <c r="E31" s="11"/>
      <c r="F31" s="12" t="s">
        <v>3</v>
      </c>
      <c r="G31" s="13"/>
    </row>
    <row r="32" spans="2:7" ht="23.25" customHeight="1" thickBot="1">
      <c r="B32" s="140"/>
      <c r="C32" s="192"/>
      <c r="D32" s="248"/>
      <c r="E32" s="143" t="s">
        <v>133</v>
      </c>
      <c r="F32" s="144"/>
      <c r="G32" s="145" t="s">
        <v>133</v>
      </c>
    </row>
    <row r="33" spans="2:7" ht="15.75" customHeight="1">
      <c r="B33" s="412" t="s">
        <v>45</v>
      </c>
      <c r="C33" s="171" t="s">
        <v>31</v>
      </c>
      <c r="D33" s="243">
        <v>191201.54179976892</v>
      </c>
      <c r="E33" s="173">
        <v>-4.083338608513614</v>
      </c>
      <c r="F33" s="174">
        <v>461973.6622836212</v>
      </c>
      <c r="G33" s="176">
        <v>-3.0685341609574976</v>
      </c>
    </row>
    <row r="34" spans="2:7" ht="15.75" customHeight="1">
      <c r="B34" s="413"/>
      <c r="C34" s="154" t="s">
        <v>32</v>
      </c>
      <c r="D34" s="239">
        <v>55531.3425904239</v>
      </c>
      <c r="E34" s="149">
        <v>-5.1504431111406745</v>
      </c>
      <c r="F34" s="150">
        <v>162244.79249826315</v>
      </c>
      <c r="G34" s="152">
        <v>-3.928696520877324</v>
      </c>
    </row>
    <row r="35" spans="2:7" ht="15.75" customHeight="1">
      <c r="B35" s="413"/>
      <c r="C35" s="154" t="s">
        <v>33</v>
      </c>
      <c r="D35" s="239">
        <v>74900.53296615301</v>
      </c>
      <c r="E35" s="149">
        <v>-5.129222156734997</v>
      </c>
      <c r="F35" s="150">
        <v>174517.56048057092</v>
      </c>
      <c r="G35" s="152">
        <v>-3.197320637891764</v>
      </c>
    </row>
    <row r="36" spans="2:7" ht="15.75" customHeight="1">
      <c r="B36" s="413"/>
      <c r="C36" s="154" t="s">
        <v>34</v>
      </c>
      <c r="D36" s="239">
        <v>20499.797786764488</v>
      </c>
      <c r="E36" s="149">
        <v>0.3338302863473217</v>
      </c>
      <c r="F36" s="150">
        <v>29844.704328120966</v>
      </c>
      <c r="G36" s="152">
        <v>-3.4287557821420194</v>
      </c>
    </row>
    <row r="37" spans="2:7" ht="15.75" customHeight="1">
      <c r="B37" s="413"/>
      <c r="C37" s="156" t="s">
        <v>35</v>
      </c>
      <c r="D37" s="240">
        <v>38005.4453939651</v>
      </c>
      <c r="E37" s="158">
        <v>-2.8708523476328764</v>
      </c>
      <c r="F37" s="159">
        <v>89166.99002993565</v>
      </c>
      <c r="G37" s="161">
        <v>-1.166806863729093</v>
      </c>
    </row>
    <row r="38" spans="2:7" ht="15.75" customHeight="1">
      <c r="B38" s="413"/>
      <c r="C38" s="163" t="s">
        <v>36</v>
      </c>
      <c r="D38" s="241">
        <v>1463.7648283370274</v>
      </c>
      <c r="E38" s="165">
        <v>-7.851739595948402</v>
      </c>
      <c r="F38" s="166">
        <v>4488.051869068794</v>
      </c>
      <c r="G38" s="168">
        <v>-7.399911075256355</v>
      </c>
    </row>
    <row r="39" spans="2:7" ht="15.75" customHeight="1">
      <c r="B39" s="414"/>
      <c r="C39" s="154" t="s">
        <v>37</v>
      </c>
      <c r="D39" s="242">
        <v>800.6582341254027</v>
      </c>
      <c r="E39" s="149">
        <v>15.094725686258442</v>
      </c>
      <c r="F39" s="150">
        <v>1711.5630776617452</v>
      </c>
      <c r="G39" s="152">
        <v>16.733295918823515</v>
      </c>
    </row>
    <row r="40" spans="2:7" ht="15.75" customHeight="1">
      <c r="B40" s="410" t="s">
        <v>46</v>
      </c>
      <c r="C40" s="171" t="s">
        <v>31</v>
      </c>
      <c r="D40" s="249">
        <v>11.567649830933059</v>
      </c>
      <c r="E40" s="173">
        <v>-10.065833829928877</v>
      </c>
      <c r="F40" s="194">
        <v>21.90341586553326</v>
      </c>
      <c r="G40" s="176">
        <v>-7.863417048866523</v>
      </c>
    </row>
    <row r="41" spans="2:7" ht="15.75" customHeight="1">
      <c r="B41" s="411"/>
      <c r="C41" s="154" t="s">
        <v>39</v>
      </c>
      <c r="D41" s="250">
        <v>0.9418653502654525</v>
      </c>
      <c r="E41" s="149">
        <v>-9.1928270152345</v>
      </c>
      <c r="F41" s="197">
        <v>2.730061871869578</v>
      </c>
      <c r="G41" s="152">
        <v>-8.455772916652919</v>
      </c>
    </row>
    <row r="42" spans="2:7" ht="15.75" customHeight="1">
      <c r="B42" s="411"/>
      <c r="C42" s="154" t="s">
        <v>128</v>
      </c>
      <c r="D42" s="250">
        <v>7.8968302922048705</v>
      </c>
      <c r="E42" s="149">
        <v>-11.663796821611655</v>
      </c>
      <c r="F42" s="197">
        <v>15.13590059762188</v>
      </c>
      <c r="G42" s="152">
        <v>-7.43962700998901</v>
      </c>
    </row>
    <row r="43" spans="2:7" ht="15.75" customHeight="1">
      <c r="B43" s="411"/>
      <c r="C43" s="154" t="s">
        <v>40</v>
      </c>
      <c r="D43" s="250">
        <v>2.6613666524500177</v>
      </c>
      <c r="E43" s="149">
        <v>-5.83587815366495</v>
      </c>
      <c r="F43" s="197">
        <v>3.8920541387952263</v>
      </c>
      <c r="G43" s="152">
        <v>-9.726371583062146</v>
      </c>
    </row>
    <row r="44" spans="2:7" ht="15.75" customHeight="1">
      <c r="B44" s="180" t="s">
        <v>47</v>
      </c>
      <c r="C44" s="156" t="s">
        <v>35</v>
      </c>
      <c r="D44" s="251">
        <v>4.1749834881672765</v>
      </c>
      <c r="E44" s="158">
        <v>-11.845048950461518</v>
      </c>
      <c r="F44" s="200">
        <v>7.841433419539289</v>
      </c>
      <c r="G44" s="161">
        <v>-5.380594735904566</v>
      </c>
    </row>
    <row r="45" spans="2:7" ht="15.75" customHeight="1">
      <c r="B45" s="181" t="s">
        <v>48</v>
      </c>
      <c r="C45" s="163" t="s">
        <v>36</v>
      </c>
      <c r="D45" s="252">
        <v>2.1996674824685174</v>
      </c>
      <c r="E45" s="165">
        <v>-7.8382298584390355</v>
      </c>
      <c r="F45" s="203">
        <v>6.626373202678568</v>
      </c>
      <c r="G45" s="168">
        <v>-7.483809330395289</v>
      </c>
    </row>
    <row r="46" spans="2:7" ht="15.75" customHeight="1">
      <c r="B46" s="205" t="s">
        <v>49</v>
      </c>
      <c r="C46" s="154" t="s">
        <v>37</v>
      </c>
      <c r="D46" s="253">
        <v>0.06758753601271798</v>
      </c>
      <c r="E46" s="149">
        <v>13.948130999149313</v>
      </c>
      <c r="F46" s="197">
        <v>0.1453992572465745</v>
      </c>
      <c r="G46" s="152">
        <v>14.780784426565276</v>
      </c>
    </row>
    <row r="47" spans="2:7" ht="15.75" customHeight="1">
      <c r="B47" s="410" t="s">
        <v>50</v>
      </c>
      <c r="C47" s="171" t="s">
        <v>31</v>
      </c>
      <c r="D47" s="243">
        <v>16528.987702279574</v>
      </c>
      <c r="E47" s="173">
        <v>6.652082824787641</v>
      </c>
      <c r="F47" s="174">
        <v>21091.398032147717</v>
      </c>
      <c r="G47" s="176">
        <v>5.204103228412649</v>
      </c>
    </row>
    <row r="48" spans="2:7" ht="15.75" customHeight="1">
      <c r="B48" s="411"/>
      <c r="C48" s="154" t="s">
        <v>32</v>
      </c>
      <c r="D48" s="239">
        <v>58958.897441946574</v>
      </c>
      <c r="E48" s="149">
        <v>4.451612985212108</v>
      </c>
      <c r="F48" s="150">
        <v>59428.980042549745</v>
      </c>
      <c r="G48" s="152">
        <v>4.945234167146211</v>
      </c>
    </row>
    <row r="49" spans="2:7" ht="15.75" customHeight="1">
      <c r="B49" s="411"/>
      <c r="C49" s="154" t="s">
        <v>33</v>
      </c>
      <c r="D49" s="239">
        <v>9484.885731948543</v>
      </c>
      <c r="E49" s="149">
        <v>7.397391363629893</v>
      </c>
      <c r="F49" s="150">
        <v>11530.04139760212</v>
      </c>
      <c r="G49" s="152">
        <v>4.583285735630156</v>
      </c>
    </row>
    <row r="50" spans="2:7" ht="15.75" customHeight="1">
      <c r="B50" s="411"/>
      <c r="C50" s="154" t="s">
        <v>34</v>
      </c>
      <c r="D50" s="239">
        <v>7702.733393721852</v>
      </c>
      <c r="E50" s="149">
        <v>6.552079835757965</v>
      </c>
      <c r="F50" s="150">
        <v>7668.111301596463</v>
      </c>
      <c r="G50" s="152">
        <v>6.976141217935677</v>
      </c>
    </row>
    <row r="51" spans="2:7" ht="15.75" customHeight="1">
      <c r="B51" s="180" t="s">
        <v>51</v>
      </c>
      <c r="C51" s="156" t="s">
        <v>35</v>
      </c>
      <c r="D51" s="240">
        <v>9103.136695433646</v>
      </c>
      <c r="E51" s="158">
        <v>10.180025620779503</v>
      </c>
      <c r="F51" s="159">
        <v>11371.261510395445</v>
      </c>
      <c r="G51" s="161">
        <v>4.453407692020733</v>
      </c>
    </row>
    <row r="52" spans="2:7" ht="15.75" customHeight="1">
      <c r="B52" s="181" t="s">
        <v>52</v>
      </c>
      <c r="C52" s="163" t="s">
        <v>36</v>
      </c>
      <c r="D52" s="241">
        <v>665.4482279723283</v>
      </c>
      <c r="E52" s="165">
        <v>-0.014658721819913012</v>
      </c>
      <c r="F52" s="166">
        <v>677.3014033158585</v>
      </c>
      <c r="G52" s="168">
        <v>0.09068494339388167</v>
      </c>
    </row>
    <row r="53" spans="2:7" ht="15.75" customHeight="1">
      <c r="B53" s="207" t="s">
        <v>53</v>
      </c>
      <c r="C53" s="156" t="s">
        <v>37</v>
      </c>
      <c r="D53" s="254">
        <v>11846.240910080558</v>
      </c>
      <c r="E53" s="158">
        <v>1.0062426448378687</v>
      </c>
      <c r="F53" s="159">
        <v>11771.470570576581</v>
      </c>
      <c r="G53" s="161">
        <v>1.701078714536422</v>
      </c>
    </row>
    <row r="54" spans="2:7" ht="15.75" customHeight="1">
      <c r="B54" s="407" t="s">
        <v>54</v>
      </c>
      <c r="C54" s="209" t="s">
        <v>31</v>
      </c>
      <c r="D54" s="255">
        <v>17470.768497252477</v>
      </c>
      <c r="E54" s="256">
        <v>6.356661939619187</v>
      </c>
      <c r="F54" s="211">
        <v>23626.810298384895</v>
      </c>
      <c r="G54" s="176">
        <v>2.7591970258672376</v>
      </c>
    </row>
    <row r="55" spans="2:7" ht="15.75" customHeight="1">
      <c r="B55" s="408"/>
      <c r="C55" s="214" t="s">
        <v>32</v>
      </c>
      <c r="D55" s="245">
        <v>562387.6518408679</v>
      </c>
      <c r="E55" s="257">
        <v>2.588501443539215</v>
      </c>
      <c r="F55" s="215">
        <v>650542.328631267</v>
      </c>
      <c r="G55" s="152">
        <v>2.9340079697408186</v>
      </c>
    </row>
    <row r="56" spans="2:7" ht="15.75" customHeight="1">
      <c r="B56" s="408"/>
      <c r="C56" s="214" t="s">
        <v>33</v>
      </c>
      <c r="D56" s="245">
        <v>13223.49099945482</v>
      </c>
      <c r="E56" s="257">
        <v>6.335580694323738</v>
      </c>
      <c r="F56" s="215">
        <v>16842.986626120866</v>
      </c>
      <c r="G56" s="152">
        <v>2.9377210013992823</v>
      </c>
    </row>
    <row r="57" spans="2:7" ht="15.75" customHeight="1">
      <c r="B57" s="408"/>
      <c r="C57" s="214" t="s">
        <v>34</v>
      </c>
      <c r="D57" s="245">
        <v>12937.702704365587</v>
      </c>
      <c r="E57" s="257">
        <v>6.928426452750315</v>
      </c>
      <c r="F57" s="215">
        <v>13931.0832055397</v>
      </c>
      <c r="G57" s="152">
        <v>6.676342485292736</v>
      </c>
    </row>
    <row r="58" spans="2:7" ht="15.75" customHeight="1">
      <c r="B58" s="408"/>
      <c r="C58" s="217" t="s">
        <v>35</v>
      </c>
      <c r="D58" s="258">
        <v>10596.78900226884</v>
      </c>
      <c r="E58" s="259">
        <v>7.845940663274263</v>
      </c>
      <c r="F58" s="219">
        <v>13148.85169605529</v>
      </c>
      <c r="G58" s="161">
        <v>2.9049963975703577</v>
      </c>
    </row>
    <row r="59" spans="2:7" ht="15.75" customHeight="1">
      <c r="B59" s="408"/>
      <c r="C59" s="221" t="s">
        <v>36</v>
      </c>
      <c r="D59" s="260">
        <v>16890.37550462493</v>
      </c>
      <c r="E59" s="261">
        <v>2.951187901839319</v>
      </c>
      <c r="F59" s="223">
        <v>19583.476452886727</v>
      </c>
      <c r="G59" s="168">
        <v>2.187415213262639</v>
      </c>
    </row>
    <row r="60" spans="2:7" ht="15.75" customHeight="1" thickBot="1">
      <c r="B60" s="409"/>
      <c r="C60" s="238" t="s">
        <v>37</v>
      </c>
      <c r="D60" s="262">
        <v>79023.6875930431</v>
      </c>
      <c r="E60" s="263">
        <v>1.290846507998424</v>
      </c>
      <c r="F60" s="228">
        <v>92802.94572420322</v>
      </c>
      <c r="G60" s="230">
        <v>1.0594186539426858</v>
      </c>
    </row>
    <row r="61" ht="15.75" customHeight="1">
      <c r="B61" s="232" t="s">
        <v>55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43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1" ht="17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78"/>
    </row>
    <row r="3" spans="1:11" ht="13.5">
      <c r="A3" s="265" t="s">
        <v>132</v>
      </c>
      <c r="B3" s="265"/>
      <c r="C3" s="265"/>
      <c r="D3" s="265"/>
      <c r="E3" s="265"/>
      <c r="F3" s="265"/>
      <c r="G3" s="265"/>
      <c r="H3" s="265"/>
      <c r="I3" s="265"/>
      <c r="J3" s="265"/>
      <c r="K3" s="78"/>
    </row>
    <row r="4" spans="1:11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60</v>
      </c>
      <c r="K4" s="78"/>
    </row>
    <row r="5" spans="1:11" ht="18.75" customHeight="1">
      <c r="A5" s="267"/>
      <c r="B5" s="15" t="s">
        <v>61</v>
      </c>
      <c r="C5" s="11"/>
      <c r="D5" s="12" t="s">
        <v>62</v>
      </c>
      <c r="E5" s="11"/>
      <c r="F5" s="12" t="s">
        <v>4</v>
      </c>
      <c r="G5" s="13"/>
      <c r="H5" s="268"/>
      <c r="I5" s="15" t="s">
        <v>63</v>
      </c>
      <c r="J5" s="13"/>
      <c r="K5" s="78"/>
    </row>
    <row r="6" spans="1:11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  <c r="K6" s="78"/>
    </row>
    <row r="7" spans="1:11" ht="18.75" customHeight="1">
      <c r="A7" s="272" t="s">
        <v>64</v>
      </c>
      <c r="B7" s="273">
        <v>370371.43142651394</v>
      </c>
      <c r="C7" s="274">
        <v>-1.5200033070274372</v>
      </c>
      <c r="D7" s="276">
        <v>506165.00282939215</v>
      </c>
      <c r="E7" s="277">
        <v>-2.5528714904145176</v>
      </c>
      <c r="F7" s="276">
        <v>2600213.9661654136</v>
      </c>
      <c r="G7" s="278">
        <v>477.2530718769293</v>
      </c>
      <c r="H7" s="78"/>
      <c r="I7" s="273">
        <v>912746.1782396255</v>
      </c>
      <c r="J7" s="279">
        <v>-3.377984377703214</v>
      </c>
      <c r="K7" s="78"/>
    </row>
    <row r="8" spans="1:11" ht="12.75" customHeight="1">
      <c r="A8" s="280" t="s">
        <v>65</v>
      </c>
      <c r="B8" s="42">
        <v>403186.67074708437</v>
      </c>
      <c r="C8" s="281">
        <v>-2.0481866524844037</v>
      </c>
      <c r="D8" s="38">
        <v>512371.1511212195</v>
      </c>
      <c r="E8" s="282">
        <v>-2.5408449428014137</v>
      </c>
      <c r="F8" s="38">
        <v>610375.3282442748</v>
      </c>
      <c r="G8" s="283">
        <v>2.5266382490608947</v>
      </c>
      <c r="H8" s="78"/>
      <c r="I8" s="284">
        <v>1050206.786703367</v>
      </c>
      <c r="J8" s="285">
        <v>-3.9189446140728137</v>
      </c>
      <c r="K8" s="78"/>
    </row>
    <row r="9" spans="1:11" ht="12.75" customHeight="1">
      <c r="A9" s="280" t="s">
        <v>66</v>
      </c>
      <c r="B9" s="42">
        <v>364157.10523160273</v>
      </c>
      <c r="C9" s="281">
        <v>-1.089231584411536</v>
      </c>
      <c r="D9" s="38">
        <v>449101.1996531983</v>
      </c>
      <c r="E9" s="282">
        <v>-2.677293735896896</v>
      </c>
      <c r="F9" s="38">
        <v>1163320</v>
      </c>
      <c r="G9" s="283">
        <v>191.52375869410258</v>
      </c>
      <c r="H9" s="78"/>
      <c r="I9" s="286">
        <v>803938.3593637294</v>
      </c>
      <c r="J9" s="285">
        <v>-2.6052838791276685</v>
      </c>
      <c r="K9" s="78"/>
    </row>
    <row r="10" spans="1:11" ht="12.75" customHeight="1">
      <c r="A10" s="280" t="s">
        <v>67</v>
      </c>
      <c r="B10" s="42">
        <v>391686.0506598274</v>
      </c>
      <c r="C10" s="281">
        <v>0.22252612668476957</v>
      </c>
      <c r="D10" s="38">
        <v>466682.27998301183</v>
      </c>
      <c r="E10" s="282">
        <v>-0.9957380606748245</v>
      </c>
      <c r="F10" s="38">
        <v>530100</v>
      </c>
      <c r="G10" s="283">
        <v>54.80326336668179</v>
      </c>
      <c r="H10" s="78"/>
      <c r="I10" s="286">
        <v>753122.0004835993</v>
      </c>
      <c r="J10" s="285">
        <v>-2.1275633270963255</v>
      </c>
      <c r="K10" s="78"/>
    </row>
    <row r="11" spans="1:11" ht="12.75" customHeight="1">
      <c r="A11" s="280" t="s">
        <v>68</v>
      </c>
      <c r="B11" s="42">
        <v>381980.6046030923</v>
      </c>
      <c r="C11" s="281">
        <v>-0.8136353507245389</v>
      </c>
      <c r="D11" s="38">
        <v>510919.6406619166</v>
      </c>
      <c r="E11" s="282">
        <v>-2.0429444284763747</v>
      </c>
      <c r="F11" s="38">
        <v>8260748.571428572</v>
      </c>
      <c r="G11" s="283">
        <v>1754.009129022204</v>
      </c>
      <c r="H11" s="78"/>
      <c r="I11" s="286">
        <v>822991.770331131</v>
      </c>
      <c r="J11" s="285">
        <v>-2.3199702200688392</v>
      </c>
      <c r="K11" s="78"/>
    </row>
    <row r="12" spans="1:11" ht="12.75" customHeight="1">
      <c r="A12" s="280" t="s">
        <v>69</v>
      </c>
      <c r="B12" s="42">
        <v>415203.1980674469</v>
      </c>
      <c r="C12" s="281">
        <v>-0.3494183527326271</v>
      </c>
      <c r="D12" s="38">
        <v>489602.2371843783</v>
      </c>
      <c r="E12" s="282">
        <v>-0.9760887624818793</v>
      </c>
      <c r="F12" s="38" t="s">
        <v>137</v>
      </c>
      <c r="G12" s="283" t="s">
        <v>137</v>
      </c>
      <c r="H12" s="78"/>
      <c r="I12" s="286">
        <v>798767.9793090202</v>
      </c>
      <c r="J12" s="285">
        <v>-1.463934551050528</v>
      </c>
      <c r="K12" s="78"/>
    </row>
    <row r="13" spans="1:11" ht="12.75" customHeight="1">
      <c r="A13" s="287" t="s">
        <v>70</v>
      </c>
      <c r="B13" s="288">
        <v>391486.0231275834</v>
      </c>
      <c r="C13" s="289">
        <v>-0.9687569607538222</v>
      </c>
      <c r="D13" s="50">
        <v>465077.0152660978</v>
      </c>
      <c r="E13" s="290">
        <v>-1.9227792427457189</v>
      </c>
      <c r="F13" s="50">
        <v>7841040</v>
      </c>
      <c r="G13" s="291">
        <v>2058.9064980407966</v>
      </c>
      <c r="H13" s="78"/>
      <c r="I13" s="292">
        <v>815222.56587991</v>
      </c>
      <c r="J13" s="293">
        <v>-3.2248060167886337</v>
      </c>
      <c r="K13" s="78"/>
    </row>
    <row r="14" spans="1:11" ht="12.75" customHeight="1">
      <c r="A14" s="280" t="s">
        <v>71</v>
      </c>
      <c r="B14" s="42">
        <v>365892.063322426</v>
      </c>
      <c r="C14" s="281">
        <v>-2.256644441681715</v>
      </c>
      <c r="D14" s="38">
        <v>450848.78501193784</v>
      </c>
      <c r="E14" s="282">
        <v>-3.3760524404635106</v>
      </c>
      <c r="F14" s="38">
        <v>1662643.2</v>
      </c>
      <c r="G14" s="283">
        <v>360.11435109674153</v>
      </c>
      <c r="H14" s="78"/>
      <c r="I14" s="286">
        <v>807278.7701622731</v>
      </c>
      <c r="J14" s="285">
        <v>-3.676748437186788</v>
      </c>
      <c r="K14" s="78"/>
    </row>
    <row r="15" spans="1:11" ht="12.75" customHeight="1">
      <c r="A15" s="280" t="s">
        <v>72</v>
      </c>
      <c r="B15" s="42">
        <v>325577.57484611584</v>
      </c>
      <c r="C15" s="281">
        <v>-1.8561496501920232</v>
      </c>
      <c r="D15" s="38">
        <v>424446.7749971952</v>
      </c>
      <c r="E15" s="282">
        <v>-3.559905241076393</v>
      </c>
      <c r="F15" s="38">
        <v>-185640</v>
      </c>
      <c r="G15" s="283">
        <v>-150.79141866129274</v>
      </c>
      <c r="H15" s="78"/>
      <c r="I15" s="286">
        <v>820250.8921917308</v>
      </c>
      <c r="J15" s="285">
        <v>-3.6005527391620262</v>
      </c>
      <c r="K15" s="78"/>
    </row>
    <row r="16" spans="1:11" ht="12.75" customHeight="1">
      <c r="A16" s="280" t="s">
        <v>73</v>
      </c>
      <c r="B16" s="42">
        <v>350625.96254397323</v>
      </c>
      <c r="C16" s="281">
        <v>-0.8815980567134858</v>
      </c>
      <c r="D16" s="38">
        <v>457416.6105941925</v>
      </c>
      <c r="E16" s="282">
        <v>-3.0181493616096304</v>
      </c>
      <c r="F16" s="38">
        <v>4509030.857142857</v>
      </c>
      <c r="G16" s="283">
        <v>1019.970495063043</v>
      </c>
      <c r="H16" s="78"/>
      <c r="I16" s="286">
        <v>810568.6265074947</v>
      </c>
      <c r="J16" s="285">
        <v>-2.8031825771234793</v>
      </c>
      <c r="K16" s="78"/>
    </row>
    <row r="17" spans="1:11" ht="12.75" customHeight="1">
      <c r="A17" s="294" t="s">
        <v>74</v>
      </c>
      <c r="B17" s="44">
        <v>347016.8175336061</v>
      </c>
      <c r="C17" s="295">
        <v>-1.3372505639046182</v>
      </c>
      <c r="D17" s="68">
        <v>449068.9715314469</v>
      </c>
      <c r="E17" s="296">
        <v>-2.576016511086948</v>
      </c>
      <c r="F17" s="68">
        <v>869204.4</v>
      </c>
      <c r="G17" s="297">
        <v>112.37303553803861</v>
      </c>
      <c r="H17" s="78"/>
      <c r="I17" s="298">
        <v>834343.1031945498</v>
      </c>
      <c r="J17" s="299">
        <v>-3.38625270466153</v>
      </c>
      <c r="K17" s="78"/>
    </row>
    <row r="18" spans="1:11" ht="12.75" customHeight="1">
      <c r="A18" s="280" t="s">
        <v>75</v>
      </c>
      <c r="B18" s="42">
        <v>335115.8003414561</v>
      </c>
      <c r="C18" s="281">
        <v>-2.084614097052878</v>
      </c>
      <c r="D18" s="38">
        <v>471122.28359830973</v>
      </c>
      <c r="E18" s="282">
        <v>-3.253764634440344</v>
      </c>
      <c r="F18" s="38">
        <v>2125586.322580645</v>
      </c>
      <c r="G18" s="283">
        <v>375.4678770488124</v>
      </c>
      <c r="H18" s="78"/>
      <c r="I18" s="286">
        <v>813256.9963106499</v>
      </c>
      <c r="J18" s="285">
        <v>-4.032732839499545</v>
      </c>
      <c r="K18" s="78"/>
    </row>
    <row r="19" spans="1:11" ht="12.75" customHeight="1">
      <c r="A19" s="280" t="s">
        <v>76</v>
      </c>
      <c r="B19" s="42">
        <v>338922.8074497629</v>
      </c>
      <c r="C19" s="281">
        <v>-1.8378578136916417</v>
      </c>
      <c r="D19" s="38">
        <v>474689.6782017051</v>
      </c>
      <c r="E19" s="282">
        <v>-3.031353920731476</v>
      </c>
      <c r="F19" s="38">
        <v>1376920.6956521738</v>
      </c>
      <c r="G19" s="283">
        <v>224.2536851492627</v>
      </c>
      <c r="H19" s="78"/>
      <c r="I19" s="286">
        <v>792184.6152166352</v>
      </c>
      <c r="J19" s="285">
        <v>-3.549353544263326</v>
      </c>
      <c r="K19" s="78"/>
    </row>
    <row r="20" spans="1:11" ht="12.75" customHeight="1">
      <c r="A20" s="280" t="s">
        <v>77</v>
      </c>
      <c r="B20" s="42">
        <v>322180.886120467</v>
      </c>
      <c r="C20" s="281">
        <v>-1.5792735541822367</v>
      </c>
      <c r="D20" s="38">
        <v>527530.2531759869</v>
      </c>
      <c r="E20" s="282">
        <v>-3.1416805495054803</v>
      </c>
      <c r="F20" s="38">
        <v>12167822</v>
      </c>
      <c r="G20" s="283">
        <v>2855.327800020886</v>
      </c>
      <c r="H20" s="78"/>
      <c r="I20" s="286">
        <v>891452.056650968</v>
      </c>
      <c r="J20" s="285">
        <v>-4.564829812441275</v>
      </c>
      <c r="K20" s="78"/>
    </row>
    <row r="21" spans="1:11" ht="12.75" customHeight="1">
      <c r="A21" s="280" t="s">
        <v>78</v>
      </c>
      <c r="B21" s="42">
        <v>350730.2176900823</v>
      </c>
      <c r="C21" s="281">
        <v>-2.411373456975525</v>
      </c>
      <c r="D21" s="38">
        <v>507617.571555988</v>
      </c>
      <c r="E21" s="282">
        <v>-2.624998394677718</v>
      </c>
      <c r="F21" s="38">
        <v>3917547.7333333334</v>
      </c>
      <c r="G21" s="283">
        <v>709.587367957862</v>
      </c>
      <c r="H21" s="78"/>
      <c r="I21" s="286">
        <v>834063.4394802375</v>
      </c>
      <c r="J21" s="285">
        <v>-3.747317902184008</v>
      </c>
      <c r="K21" s="78"/>
    </row>
    <row r="22" spans="1:11" ht="12.75" customHeight="1">
      <c r="A22" s="280" t="s">
        <v>79</v>
      </c>
      <c r="B22" s="42">
        <v>382209.8084208509</v>
      </c>
      <c r="C22" s="281">
        <v>-0.9318029037050763</v>
      </c>
      <c r="D22" s="38">
        <v>465113.844397275</v>
      </c>
      <c r="E22" s="282">
        <v>-1.8515789249416343</v>
      </c>
      <c r="F22" s="38" t="s">
        <v>137</v>
      </c>
      <c r="G22" s="283" t="s">
        <v>137</v>
      </c>
      <c r="H22" s="78"/>
      <c r="I22" s="286">
        <v>741281.4911132904</v>
      </c>
      <c r="J22" s="285">
        <v>-2.9095479061354723</v>
      </c>
      <c r="K22" s="78"/>
    </row>
    <row r="23" spans="1:11" ht="12.75" customHeight="1">
      <c r="A23" s="287" t="s">
        <v>80</v>
      </c>
      <c r="B23" s="288">
        <v>388834.67045867816</v>
      </c>
      <c r="C23" s="289">
        <v>-1.907965605529398</v>
      </c>
      <c r="D23" s="50">
        <v>448892.92310346407</v>
      </c>
      <c r="E23" s="290">
        <v>-2.2481044776628067</v>
      </c>
      <c r="F23" s="50" t="s">
        <v>137</v>
      </c>
      <c r="G23" s="291" t="s">
        <v>137</v>
      </c>
      <c r="H23" s="78"/>
      <c r="I23" s="292">
        <v>898075.0330921825</v>
      </c>
      <c r="J23" s="293">
        <v>-3.032913611999632</v>
      </c>
      <c r="K23" s="78"/>
    </row>
    <row r="24" spans="1:11" ht="12.75" customHeight="1">
      <c r="A24" s="280" t="s">
        <v>81</v>
      </c>
      <c r="B24" s="42">
        <v>416958.71481681906</v>
      </c>
      <c r="C24" s="281">
        <v>-1.8885282487096475</v>
      </c>
      <c r="D24" s="38">
        <v>521104.56834002776</v>
      </c>
      <c r="E24" s="282">
        <v>-2.1788059319322883</v>
      </c>
      <c r="F24" s="38" t="s">
        <v>137</v>
      </c>
      <c r="G24" s="283" t="s">
        <v>137</v>
      </c>
      <c r="H24" s="78"/>
      <c r="I24" s="286">
        <v>952265.5532112343</v>
      </c>
      <c r="J24" s="285">
        <v>-4.02858884068722</v>
      </c>
      <c r="K24" s="78"/>
    </row>
    <row r="25" spans="1:11" ht="12.75" customHeight="1">
      <c r="A25" s="280" t="s">
        <v>82</v>
      </c>
      <c r="B25" s="42">
        <v>401549.4072147611</v>
      </c>
      <c r="C25" s="281">
        <v>-3.3933393304717185</v>
      </c>
      <c r="D25" s="38">
        <v>505806.9255135644</v>
      </c>
      <c r="E25" s="282">
        <v>-4.49014106880054</v>
      </c>
      <c r="F25" s="38" t="s">
        <v>137</v>
      </c>
      <c r="G25" s="283" t="s">
        <v>137</v>
      </c>
      <c r="H25" s="78"/>
      <c r="I25" s="286">
        <v>885573.6364723692</v>
      </c>
      <c r="J25" s="285">
        <v>-4.1175984472818925</v>
      </c>
      <c r="K25" s="78"/>
    </row>
    <row r="26" spans="1:11" ht="12.75" customHeight="1">
      <c r="A26" s="280" t="s">
        <v>83</v>
      </c>
      <c r="B26" s="42">
        <v>357757.2914811925</v>
      </c>
      <c r="C26" s="281">
        <v>-1.8039813152868618</v>
      </c>
      <c r="D26" s="38">
        <v>482924.3834254373</v>
      </c>
      <c r="E26" s="282">
        <v>-3.2587725483467835</v>
      </c>
      <c r="F26" s="38" t="s">
        <v>137</v>
      </c>
      <c r="G26" s="283" t="s">
        <v>137</v>
      </c>
      <c r="H26" s="78"/>
      <c r="I26" s="286">
        <v>828350.4859494887</v>
      </c>
      <c r="J26" s="285">
        <v>-2.4497206777400606</v>
      </c>
      <c r="K26" s="78"/>
    </row>
    <row r="27" spans="1:11" ht="12.75" customHeight="1">
      <c r="A27" s="294" t="s">
        <v>84</v>
      </c>
      <c r="B27" s="44">
        <v>364457.40148779243</v>
      </c>
      <c r="C27" s="295">
        <v>-1.021045211523301</v>
      </c>
      <c r="D27" s="68">
        <v>472923.5776638263</v>
      </c>
      <c r="E27" s="296">
        <v>-1.8535122484523185</v>
      </c>
      <c r="F27" s="68" t="s">
        <v>137</v>
      </c>
      <c r="G27" s="297" t="s">
        <v>137</v>
      </c>
      <c r="H27" s="78"/>
      <c r="I27" s="298">
        <v>815212.1726360964</v>
      </c>
      <c r="J27" s="299">
        <v>-2.3737472555878156</v>
      </c>
      <c r="K27" s="78"/>
    </row>
    <row r="28" spans="1:11" ht="12.75" customHeight="1">
      <c r="A28" s="280" t="s">
        <v>85</v>
      </c>
      <c r="B28" s="42">
        <v>376376.7083812669</v>
      </c>
      <c r="C28" s="281">
        <v>-1.7856727750550334</v>
      </c>
      <c r="D28" s="38">
        <v>497938.48870682326</v>
      </c>
      <c r="E28" s="282">
        <v>-2.4772134763881724</v>
      </c>
      <c r="F28" s="38">
        <v>2670778.3333333335</v>
      </c>
      <c r="G28" s="283">
        <v>693.5368118058144</v>
      </c>
      <c r="H28" s="78"/>
      <c r="I28" s="286">
        <v>830535.8269629903</v>
      </c>
      <c r="J28" s="285">
        <v>-3.5005307957149228</v>
      </c>
      <c r="K28" s="78"/>
    </row>
    <row r="29" spans="1:11" ht="12.75" customHeight="1">
      <c r="A29" s="280" t="s">
        <v>86</v>
      </c>
      <c r="B29" s="42">
        <v>365324.8736769806</v>
      </c>
      <c r="C29" s="281">
        <v>-0.8592900666381951</v>
      </c>
      <c r="D29" s="38">
        <v>482687.5218998933</v>
      </c>
      <c r="E29" s="282">
        <v>-1.2211749876182978</v>
      </c>
      <c r="F29" s="38">
        <v>661926</v>
      </c>
      <c r="G29" s="283">
        <v>97.04237983251579</v>
      </c>
      <c r="H29" s="78"/>
      <c r="I29" s="286">
        <v>792213.9487741997</v>
      </c>
      <c r="J29" s="285">
        <v>-2.704814137798323</v>
      </c>
      <c r="K29" s="78"/>
    </row>
    <row r="30" spans="1:11" ht="12.75" customHeight="1">
      <c r="A30" s="280" t="s">
        <v>87</v>
      </c>
      <c r="B30" s="42">
        <v>337503.6924352491</v>
      </c>
      <c r="C30" s="281">
        <v>-1.4339657726176114</v>
      </c>
      <c r="D30" s="38">
        <v>440874.43490726454</v>
      </c>
      <c r="E30" s="282">
        <v>-2.699325444161076</v>
      </c>
      <c r="F30" s="38" t="s">
        <v>137</v>
      </c>
      <c r="G30" s="283" t="s">
        <v>137</v>
      </c>
      <c r="H30" s="78"/>
      <c r="I30" s="286">
        <v>912795.3304773128</v>
      </c>
      <c r="J30" s="285">
        <v>-2.818706616026091</v>
      </c>
      <c r="K30" s="78"/>
    </row>
    <row r="31" spans="1:11" ht="12.75" customHeight="1">
      <c r="A31" s="280" t="s">
        <v>88</v>
      </c>
      <c r="B31" s="42">
        <v>390105.13817778253</v>
      </c>
      <c r="C31" s="281">
        <v>-2.01450141181067</v>
      </c>
      <c r="D31" s="38">
        <v>501109.5672090869</v>
      </c>
      <c r="E31" s="282">
        <v>-3.4865484076577076</v>
      </c>
      <c r="F31" s="38" t="s">
        <v>137</v>
      </c>
      <c r="G31" s="283" t="s">
        <v>137</v>
      </c>
      <c r="H31" s="78"/>
      <c r="I31" s="286">
        <v>823972.3713070566</v>
      </c>
      <c r="J31" s="285">
        <v>-3.3213392711604683</v>
      </c>
      <c r="K31" s="78"/>
    </row>
    <row r="32" spans="1:11" ht="12.75" customHeight="1">
      <c r="A32" s="280" t="s">
        <v>89</v>
      </c>
      <c r="B32" s="42">
        <v>376132.16774619784</v>
      </c>
      <c r="C32" s="281">
        <v>-2.413892295849834</v>
      </c>
      <c r="D32" s="38">
        <v>503501.0445862806</v>
      </c>
      <c r="E32" s="282">
        <v>-3.521987500459602</v>
      </c>
      <c r="F32" s="38">
        <v>172824.8275862069</v>
      </c>
      <c r="G32" s="283">
        <v>-53.6744666008473</v>
      </c>
      <c r="H32" s="78"/>
      <c r="I32" s="286">
        <v>890303.263064434</v>
      </c>
      <c r="J32" s="285">
        <v>-3.8844390740234047</v>
      </c>
      <c r="K32" s="78"/>
    </row>
    <row r="33" spans="1:11" ht="12.75" customHeight="1">
      <c r="A33" s="287" t="s">
        <v>90</v>
      </c>
      <c r="B33" s="288">
        <v>376582.21039374755</v>
      </c>
      <c r="C33" s="289">
        <v>-2.3242469910289287</v>
      </c>
      <c r="D33" s="50">
        <v>540414.0650482734</v>
      </c>
      <c r="E33" s="290">
        <v>-3.407658151124764</v>
      </c>
      <c r="F33" s="50">
        <v>4017068.571428572</v>
      </c>
      <c r="G33" s="291">
        <v>775.9949457745478</v>
      </c>
      <c r="H33" s="78"/>
      <c r="I33" s="292">
        <v>991234.2546457922</v>
      </c>
      <c r="J33" s="293">
        <v>-3.026012280406789</v>
      </c>
      <c r="K33" s="78"/>
    </row>
    <row r="34" spans="1:11" ht="12.75" customHeight="1">
      <c r="A34" s="280" t="s">
        <v>91</v>
      </c>
      <c r="B34" s="42">
        <v>377638.1847832397</v>
      </c>
      <c r="C34" s="281">
        <v>-1.959438979351475</v>
      </c>
      <c r="D34" s="38">
        <v>570386.8280599258</v>
      </c>
      <c r="E34" s="282">
        <v>-2.654628882796345</v>
      </c>
      <c r="F34" s="38">
        <v>5576500.173913043</v>
      </c>
      <c r="G34" s="283">
        <v>777.2674460272292</v>
      </c>
      <c r="H34" s="78"/>
      <c r="I34" s="286">
        <v>1027253.8463603192</v>
      </c>
      <c r="J34" s="285">
        <v>-3.0605604189906614</v>
      </c>
      <c r="K34" s="78"/>
    </row>
    <row r="35" spans="1:11" ht="12.75" customHeight="1">
      <c r="A35" s="280" t="s">
        <v>92</v>
      </c>
      <c r="B35" s="42">
        <v>389846.760813237</v>
      </c>
      <c r="C35" s="281">
        <v>-1.4692974796612646</v>
      </c>
      <c r="D35" s="38">
        <v>527136.2514932229</v>
      </c>
      <c r="E35" s="282">
        <v>-2.1679368492034996</v>
      </c>
      <c r="F35" s="38">
        <v>2300541.6</v>
      </c>
      <c r="G35" s="283">
        <v>383.67836528895293</v>
      </c>
      <c r="H35" s="78"/>
      <c r="I35" s="286">
        <v>982626.3992754281</v>
      </c>
      <c r="J35" s="285">
        <v>-3.9569966438596396</v>
      </c>
      <c r="K35" s="78"/>
    </row>
    <row r="36" spans="1:11" ht="12.75" customHeight="1">
      <c r="A36" s="280" t="s">
        <v>93</v>
      </c>
      <c r="B36" s="42">
        <v>369584.6496305146</v>
      </c>
      <c r="C36" s="281">
        <v>-1.9217522902377056</v>
      </c>
      <c r="D36" s="38">
        <v>499012.7872754567</v>
      </c>
      <c r="E36" s="282">
        <v>-2.045111332337001</v>
      </c>
      <c r="F36" s="38">
        <v>728710</v>
      </c>
      <c r="G36" s="283">
        <v>68.16300083552477</v>
      </c>
      <c r="H36" s="78"/>
      <c r="I36" s="286">
        <v>909897.3418986248</v>
      </c>
      <c r="J36" s="285">
        <v>-3.9980548691089552</v>
      </c>
      <c r="K36" s="78"/>
    </row>
    <row r="37" spans="1:11" ht="12.75" customHeight="1">
      <c r="A37" s="294" t="s">
        <v>94</v>
      </c>
      <c r="B37" s="44">
        <v>375482.6333878388</v>
      </c>
      <c r="C37" s="295">
        <v>-1.3588599090336118</v>
      </c>
      <c r="D37" s="68">
        <v>500478.7652505008</v>
      </c>
      <c r="E37" s="296">
        <v>-2.73881918518903</v>
      </c>
      <c r="F37" s="68">
        <v>1265460</v>
      </c>
      <c r="G37" s="297">
        <v>148.89517451824142</v>
      </c>
      <c r="H37" s="78"/>
      <c r="I37" s="298">
        <v>931986.0007137444</v>
      </c>
      <c r="J37" s="299">
        <v>-3.0429035675100096</v>
      </c>
      <c r="K37" s="78"/>
    </row>
    <row r="38" spans="1:11" ht="12.75" customHeight="1">
      <c r="A38" s="280" t="s">
        <v>95</v>
      </c>
      <c r="B38" s="42">
        <v>409309.45042620855</v>
      </c>
      <c r="C38" s="281">
        <v>-0.12624402511031008</v>
      </c>
      <c r="D38" s="38">
        <v>513164.77466293913</v>
      </c>
      <c r="E38" s="282">
        <v>-0.8343011625573808</v>
      </c>
      <c r="F38" s="38">
        <v>11258978.666666666</v>
      </c>
      <c r="G38" s="283">
        <v>1899.8520758035258</v>
      </c>
      <c r="H38" s="78"/>
      <c r="I38" s="286">
        <v>921521.1816440729</v>
      </c>
      <c r="J38" s="285">
        <v>-1.0625041568868738</v>
      </c>
      <c r="K38" s="78"/>
    </row>
    <row r="39" spans="1:11" ht="12.75" customHeight="1">
      <c r="A39" s="280" t="s">
        <v>96</v>
      </c>
      <c r="B39" s="42">
        <v>471873.66157488106</v>
      </c>
      <c r="C39" s="281">
        <v>0.14201446263322737</v>
      </c>
      <c r="D39" s="38">
        <v>553922.9273049191</v>
      </c>
      <c r="E39" s="282">
        <v>-0.009163039332364065</v>
      </c>
      <c r="F39" s="38">
        <v>2236689.230769231</v>
      </c>
      <c r="G39" s="283">
        <v>345.159807362513</v>
      </c>
      <c r="H39" s="78"/>
      <c r="I39" s="286">
        <v>924872.4223340633</v>
      </c>
      <c r="J39" s="285">
        <v>-2.911821512658463</v>
      </c>
      <c r="K39" s="78"/>
    </row>
    <row r="40" spans="1:11" ht="12.75" customHeight="1">
      <c r="A40" s="280" t="s">
        <v>97</v>
      </c>
      <c r="B40" s="42">
        <v>424530.9221828341</v>
      </c>
      <c r="C40" s="281">
        <v>-1.3379926488305927</v>
      </c>
      <c r="D40" s="38">
        <v>556356.9999615441</v>
      </c>
      <c r="E40" s="282">
        <v>-2.2459136375041453</v>
      </c>
      <c r="F40" s="38">
        <v>14306920.799999999</v>
      </c>
      <c r="G40" s="283">
        <v>2693.306440672301</v>
      </c>
      <c r="H40" s="78"/>
      <c r="I40" s="286">
        <v>949829.1714376425</v>
      </c>
      <c r="J40" s="285">
        <v>-3.665900607818969</v>
      </c>
      <c r="K40" s="78"/>
    </row>
    <row r="41" spans="1:11" ht="12.75" customHeight="1">
      <c r="A41" s="280" t="s">
        <v>98</v>
      </c>
      <c r="B41" s="42">
        <v>410854.75456474005</v>
      </c>
      <c r="C41" s="281">
        <v>-1.4124508991240532</v>
      </c>
      <c r="D41" s="38">
        <v>523309.6764769284</v>
      </c>
      <c r="E41" s="282">
        <v>-1.9760599632667208</v>
      </c>
      <c r="F41" s="38">
        <v>-10291440</v>
      </c>
      <c r="G41" s="283">
        <v>-2053.6435204090776</v>
      </c>
      <c r="H41" s="78"/>
      <c r="I41" s="286">
        <v>1018431.4295198623</v>
      </c>
      <c r="J41" s="285">
        <v>-3.1680172214306452</v>
      </c>
      <c r="K41" s="78"/>
    </row>
    <row r="42" spans="1:11" ht="12.75" customHeight="1">
      <c r="A42" s="280" t="s">
        <v>99</v>
      </c>
      <c r="B42" s="42">
        <v>466585.0103675141</v>
      </c>
      <c r="C42" s="281">
        <v>-0.05082073841751367</v>
      </c>
      <c r="D42" s="38">
        <v>564301.5841003034</v>
      </c>
      <c r="E42" s="282">
        <v>-0.2397520117205829</v>
      </c>
      <c r="F42" s="38">
        <v>11505280</v>
      </c>
      <c r="G42" s="283">
        <v>2183.6229676415533</v>
      </c>
      <c r="H42" s="78"/>
      <c r="I42" s="286">
        <v>1001399.3429443188</v>
      </c>
      <c r="J42" s="285">
        <v>-3.2641350776599865</v>
      </c>
      <c r="K42" s="78"/>
    </row>
    <row r="43" spans="1:11" ht="12.75" customHeight="1">
      <c r="A43" s="287" t="s">
        <v>100</v>
      </c>
      <c r="B43" s="288">
        <v>431049.9716557998</v>
      </c>
      <c r="C43" s="289">
        <v>0.5138973552741817</v>
      </c>
      <c r="D43" s="50">
        <v>512264.2124726074</v>
      </c>
      <c r="E43" s="290">
        <v>-0.9001999883630845</v>
      </c>
      <c r="F43" s="50">
        <v>9950544</v>
      </c>
      <c r="G43" s="291">
        <v>2071.4173952546744</v>
      </c>
      <c r="H43" s="78"/>
      <c r="I43" s="292">
        <v>1050789.5166816593</v>
      </c>
      <c r="J43" s="293">
        <v>-1.2159958652167404</v>
      </c>
      <c r="K43" s="78"/>
    </row>
    <row r="44" spans="1:11" ht="12.75" customHeight="1">
      <c r="A44" s="280" t="s">
        <v>101</v>
      </c>
      <c r="B44" s="42">
        <v>448121.96036211884</v>
      </c>
      <c r="C44" s="281">
        <v>-1.627826974862927</v>
      </c>
      <c r="D44" s="38">
        <v>567792.6112060411</v>
      </c>
      <c r="E44" s="282">
        <v>-3.290713058896216</v>
      </c>
      <c r="F44" s="38">
        <v>1397380</v>
      </c>
      <c r="G44" s="283">
        <v>281.2556980731613</v>
      </c>
      <c r="H44" s="78"/>
      <c r="I44" s="286">
        <v>956950.2433880158</v>
      </c>
      <c r="J44" s="285">
        <v>-3.26677292387852</v>
      </c>
      <c r="K44" s="78"/>
    </row>
    <row r="45" spans="1:11" ht="12.75" customHeight="1">
      <c r="A45" s="280" t="s">
        <v>102</v>
      </c>
      <c r="B45" s="42">
        <v>405973.97416349425</v>
      </c>
      <c r="C45" s="281">
        <v>-1.8722636405088338</v>
      </c>
      <c r="D45" s="38">
        <v>517604.89452106855</v>
      </c>
      <c r="E45" s="282">
        <v>-3.0759303043636947</v>
      </c>
      <c r="F45" s="38" t="s">
        <v>137</v>
      </c>
      <c r="G45" s="283" t="s">
        <v>137</v>
      </c>
      <c r="H45" s="78"/>
      <c r="I45" s="286">
        <v>949412.2336326583</v>
      </c>
      <c r="J45" s="285">
        <v>-2.6757460222164156</v>
      </c>
      <c r="K45" s="78"/>
    </row>
    <row r="46" spans="1:11" ht="12.75" customHeight="1">
      <c r="A46" s="280" t="s">
        <v>103</v>
      </c>
      <c r="B46" s="42">
        <v>438413.18397538963</v>
      </c>
      <c r="C46" s="281">
        <v>0.0784444926697887</v>
      </c>
      <c r="D46" s="38">
        <v>551755.4199178644</v>
      </c>
      <c r="E46" s="282">
        <v>-5.022204372849501</v>
      </c>
      <c r="F46" s="38">
        <v>-3422880</v>
      </c>
      <c r="G46" s="283">
        <v>-1149.0105553148287</v>
      </c>
      <c r="H46" s="78"/>
      <c r="I46" s="286">
        <v>1153840.2600109007</v>
      </c>
      <c r="J46" s="285">
        <v>-2.1834871572927455</v>
      </c>
      <c r="K46" s="78"/>
    </row>
    <row r="47" spans="1:11" ht="12.75" customHeight="1">
      <c r="A47" s="294" t="s">
        <v>104</v>
      </c>
      <c r="B47" s="44">
        <v>379156.9790823762</v>
      </c>
      <c r="C47" s="295">
        <v>-2.1110042467727794</v>
      </c>
      <c r="D47" s="68">
        <v>516187.1417777901</v>
      </c>
      <c r="E47" s="296">
        <v>-3.053876676855012</v>
      </c>
      <c r="F47" s="68">
        <v>3573752.7272727275</v>
      </c>
      <c r="G47" s="297">
        <v>702.8945001956279</v>
      </c>
      <c r="H47" s="78"/>
      <c r="I47" s="298">
        <v>1134256.0671029114</v>
      </c>
      <c r="J47" s="299">
        <v>-3.739486000482799</v>
      </c>
      <c r="K47" s="78"/>
    </row>
    <row r="48" spans="1:11" ht="12.75" customHeight="1">
      <c r="A48" s="287" t="s">
        <v>105</v>
      </c>
      <c r="B48" s="288">
        <v>457404.2117220565</v>
      </c>
      <c r="C48" s="289">
        <v>-0.10900850572869558</v>
      </c>
      <c r="D48" s="50">
        <v>594480.0755165253</v>
      </c>
      <c r="E48" s="290">
        <v>-0.7242698504565226</v>
      </c>
      <c r="F48" s="50" t="s">
        <v>137</v>
      </c>
      <c r="G48" s="291" t="s">
        <v>137</v>
      </c>
      <c r="H48" s="78"/>
      <c r="I48" s="292">
        <v>1059116.3710655198</v>
      </c>
      <c r="J48" s="293">
        <v>-1.8804634478948543</v>
      </c>
      <c r="K48" s="78"/>
    </row>
    <row r="49" spans="1:11" ht="12.75" customHeight="1">
      <c r="A49" s="280" t="s">
        <v>106</v>
      </c>
      <c r="B49" s="42">
        <v>439939.2161083817</v>
      </c>
      <c r="C49" s="281">
        <v>-0.41253527798748735</v>
      </c>
      <c r="D49" s="38">
        <v>583821.7393842221</v>
      </c>
      <c r="E49" s="282">
        <v>-2.393269221613096</v>
      </c>
      <c r="F49" s="38">
        <v>74528100</v>
      </c>
      <c r="G49" s="283">
        <v>15539.772228357293</v>
      </c>
      <c r="H49" s="78"/>
      <c r="I49" s="286">
        <v>1068129.2279247562</v>
      </c>
      <c r="J49" s="285">
        <v>-2.9798610801494334</v>
      </c>
      <c r="K49" s="78"/>
    </row>
    <row r="50" spans="1:11" ht="12.75" customHeight="1">
      <c r="A50" s="280" t="s">
        <v>107</v>
      </c>
      <c r="B50" s="42">
        <v>423598.5109581045</v>
      </c>
      <c r="C50" s="281">
        <v>-0.6700078296116345</v>
      </c>
      <c r="D50" s="38">
        <v>563681.3548002265</v>
      </c>
      <c r="E50" s="282">
        <v>-1.7074536275206214</v>
      </c>
      <c r="F50" s="38">
        <v>1363325.2173913044</v>
      </c>
      <c r="G50" s="283">
        <v>220.00869695094832</v>
      </c>
      <c r="H50" s="78"/>
      <c r="I50" s="286">
        <v>1048143.3786258013</v>
      </c>
      <c r="J50" s="285">
        <v>-2.464215788374389</v>
      </c>
      <c r="K50" s="78"/>
    </row>
    <row r="51" spans="1:11" ht="12.75" customHeight="1">
      <c r="A51" s="280" t="s">
        <v>108</v>
      </c>
      <c r="B51" s="42">
        <v>450353.21845283237</v>
      </c>
      <c r="C51" s="281">
        <v>-0.38881113114830157</v>
      </c>
      <c r="D51" s="38">
        <v>578454.2699951001</v>
      </c>
      <c r="E51" s="282">
        <v>-1.5916354269372306</v>
      </c>
      <c r="F51" s="38">
        <v>2335149.6393442624</v>
      </c>
      <c r="G51" s="283">
        <v>197.98596997097548</v>
      </c>
      <c r="H51" s="78"/>
      <c r="I51" s="286">
        <v>1032597.1819408175</v>
      </c>
      <c r="J51" s="285">
        <v>-2.529092746161325</v>
      </c>
      <c r="K51" s="78"/>
    </row>
    <row r="52" spans="1:11" ht="12.75" customHeight="1">
      <c r="A52" s="294" t="s">
        <v>109</v>
      </c>
      <c r="B52" s="44">
        <v>397228.11002356594</v>
      </c>
      <c r="C52" s="295">
        <v>-1.499898721088229</v>
      </c>
      <c r="D52" s="68">
        <v>515032.90498540545</v>
      </c>
      <c r="E52" s="296">
        <v>-2.6962916312500766</v>
      </c>
      <c r="F52" s="68" t="s">
        <v>137</v>
      </c>
      <c r="G52" s="297" t="s">
        <v>137</v>
      </c>
      <c r="H52" s="78"/>
      <c r="I52" s="298">
        <v>887394.9531308382</v>
      </c>
      <c r="J52" s="299">
        <v>-3.400129863276149</v>
      </c>
      <c r="K52" s="78"/>
    </row>
    <row r="53" spans="1:11" ht="12.75" customHeight="1">
      <c r="A53" s="280" t="s">
        <v>110</v>
      </c>
      <c r="B53" s="42">
        <v>458276.3841334224</v>
      </c>
      <c r="C53" s="281">
        <v>0.31143500126616175</v>
      </c>
      <c r="D53" s="38">
        <v>597016.8398400095</v>
      </c>
      <c r="E53" s="282">
        <v>-0.9917699946427518</v>
      </c>
      <c r="F53" s="38">
        <v>2234570</v>
      </c>
      <c r="G53" s="283">
        <v>427.7421219285559</v>
      </c>
      <c r="H53" s="78"/>
      <c r="I53" s="286">
        <v>1083716.6710414405</v>
      </c>
      <c r="J53" s="285">
        <v>-2.544615780759173</v>
      </c>
      <c r="K53" s="78"/>
    </row>
    <row r="54" spans="1:11" ht="12.75" customHeight="1" thickBot="1">
      <c r="A54" s="280" t="s">
        <v>111</v>
      </c>
      <c r="B54" s="42">
        <v>330897.52664499683</v>
      </c>
      <c r="C54" s="281">
        <v>-1.7013739974147484</v>
      </c>
      <c r="D54" s="38">
        <v>555824.736182807</v>
      </c>
      <c r="E54" s="282">
        <v>-3.324572900289809</v>
      </c>
      <c r="F54" s="38">
        <v>4384841.684210527</v>
      </c>
      <c r="G54" s="283">
        <v>986.0535140340824</v>
      </c>
      <c r="H54" s="78"/>
      <c r="I54" s="286">
        <v>993589.5535701149</v>
      </c>
      <c r="J54" s="285">
        <v>-4.2864502709002466</v>
      </c>
      <c r="K54" s="78"/>
    </row>
    <row r="55" spans="1:11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  <c r="K55" s="78"/>
    </row>
    <row r="56" spans="1:10" ht="13.5">
      <c r="A56" s="303" t="s">
        <v>112</v>
      </c>
      <c r="B56" s="324">
        <f>LARGE(B8:B54,1)</f>
        <v>471873.66157488106</v>
      </c>
      <c r="C56" s="342" t="str">
        <f>INDEX(A8:A54,MATCH(B56,$B$8:$B$54,0))</f>
        <v>島根県</v>
      </c>
      <c r="D56" s="353">
        <f>LARGE(D8:D54,1)</f>
        <v>597016.8398400095</v>
      </c>
      <c r="E56" s="304" t="str">
        <f>INDEX(A8:A54,MATCH(D56,$D$8:$D$54,0))</f>
        <v>鹿児島県</v>
      </c>
      <c r="F56" s="347">
        <f>LARGE(F8:F54,1)</f>
        <v>74528100</v>
      </c>
      <c r="G56" s="305" t="str">
        <f>INDEX(A8:A54,MATCH(F56,$F$8:$F$54,0))</f>
        <v>長崎県</v>
      </c>
      <c r="I56" s="324">
        <f>LARGE(I8:I54,1)</f>
        <v>1153840.2600109007</v>
      </c>
      <c r="J56" s="305" t="str">
        <f>INDEX(A8:A54,MATCH(I56,$I$8:$I$54,0))</f>
        <v>高知県</v>
      </c>
    </row>
    <row r="57" spans="1:10" ht="13.5">
      <c r="A57" s="306" t="s">
        <v>113</v>
      </c>
      <c r="B57" s="308">
        <f>LARGE(B8:B54,2)</f>
        <v>466585.0103675141</v>
      </c>
      <c r="C57" s="343" t="str">
        <f>INDEX(A8:A54,MATCH(B57,$B$8:$B$54,0))</f>
        <v>山口県</v>
      </c>
      <c r="D57" s="354">
        <f>LARGE(D8:D54,2)</f>
        <v>594480.0755165253</v>
      </c>
      <c r="E57" s="307" t="str">
        <f>INDEX(A8:A54,MATCH(D57,$D$8:$D$54,0))</f>
        <v>佐賀県</v>
      </c>
      <c r="F57" s="348">
        <f>LARGE(F8:F54,2)</f>
        <v>14306920.799999999</v>
      </c>
      <c r="G57" s="309" t="str">
        <f>INDEX(A8:A54,MATCH(F57,$F$8:$F$54,0))</f>
        <v>岡山県</v>
      </c>
      <c r="I57" s="308">
        <f>LARGE(I8:I54,2)</f>
        <v>1134256.0671029114</v>
      </c>
      <c r="J57" s="309" t="str">
        <f>INDEX(A8:A54,MATCH(I57,$I$8:$I$54,0))</f>
        <v>福岡県</v>
      </c>
    </row>
    <row r="58" spans="1:10" ht="13.5">
      <c r="A58" s="306" t="s">
        <v>114</v>
      </c>
      <c r="B58" s="325">
        <f>LARGE(B8:B54,3)</f>
        <v>458276.3841334224</v>
      </c>
      <c r="C58" s="343" t="str">
        <f>INDEX(A8:A54,MATCH(B58,$B$8:$B$54,0))</f>
        <v>鹿児島県</v>
      </c>
      <c r="D58" s="355">
        <f>LARGE(D8:D54,3)</f>
        <v>583821.7393842221</v>
      </c>
      <c r="E58" s="307" t="str">
        <f>INDEX(A8:A54,MATCH(D58,$D$8:$D$54,0))</f>
        <v>長崎県</v>
      </c>
      <c r="F58" s="349">
        <f>LARGE(F8:F54,3)</f>
        <v>12167822</v>
      </c>
      <c r="G58" s="317" t="str">
        <f>INDEX(A8:A54,MATCH(F58,$F$8:$F$54,0))</f>
        <v>東京都</v>
      </c>
      <c r="I58" s="325">
        <f>LARGE(I8:I54,3)</f>
        <v>1083716.6710414405</v>
      </c>
      <c r="J58" s="309" t="str">
        <f>INDEX(A8:A54,MATCH(I58,$I$8:$I$54,0))</f>
        <v>鹿児島県</v>
      </c>
    </row>
    <row r="59" spans="1:10" ht="13.5">
      <c r="A59" s="310" t="s">
        <v>115</v>
      </c>
      <c r="B59" s="326">
        <f>SMALL(B8:B54,3)</f>
        <v>330897.52664499683</v>
      </c>
      <c r="C59" s="344" t="str">
        <f>INDEX(A8:A54,MATCH(B59,$B$8:$B$54,0))</f>
        <v>沖縄県</v>
      </c>
      <c r="D59" s="356">
        <f>SMALL(D8:D54,3)</f>
        <v>448892.92310346407</v>
      </c>
      <c r="E59" s="312" t="str">
        <f>INDEX(A8:A54,MATCH(D59,$D$8:$D$54,0))</f>
        <v>富山県</v>
      </c>
      <c r="F59" s="350">
        <f>SMALL(F8:F54,3)</f>
        <v>-185640</v>
      </c>
      <c r="G59" s="313" t="str">
        <f>INDEX(A8:A54,MATCH(F59,$F$8:$F$54,0))</f>
        <v>茨城県</v>
      </c>
      <c r="I59" s="326">
        <f>SMALL(I8:I54,3)</f>
        <v>792184.6152166352</v>
      </c>
      <c r="J59" s="313" t="str">
        <f>INDEX(A8:A54,MATCH(I59,$I$8:$I$54,0))</f>
        <v>千葉県</v>
      </c>
    </row>
    <row r="60" spans="1:10" ht="13.5">
      <c r="A60" s="306" t="s">
        <v>116</v>
      </c>
      <c r="B60" s="325">
        <f>SMALL(B8:B54,2)</f>
        <v>325577.57484611584</v>
      </c>
      <c r="C60" s="343" t="str">
        <f>INDEX(A8:A54,MATCH(B60,$B$8:$B$54,0))</f>
        <v>茨城県</v>
      </c>
      <c r="D60" s="355">
        <f>SMALL(D8:D54,2)</f>
        <v>440874.43490726454</v>
      </c>
      <c r="E60" s="307" t="str">
        <f>INDEX(A8:A54,MATCH(D60,$D$8:$D$54,0))</f>
        <v>愛知県</v>
      </c>
      <c r="F60" s="349">
        <f>SMALL(F8:F54,2)</f>
        <v>-3422880</v>
      </c>
      <c r="G60" s="309" t="str">
        <f>INDEX(A8:A54,MATCH(F60,$F$8:$F$54,0))</f>
        <v>高知県</v>
      </c>
      <c r="I60" s="325">
        <f>SMALL(I8:I54,2)</f>
        <v>753122.0004835993</v>
      </c>
      <c r="J60" s="309" t="str">
        <f>INDEX(A8:A54,MATCH(I60,$I$8:$I$54,0))</f>
        <v>岩手県</v>
      </c>
    </row>
    <row r="61" spans="1:10" ht="13.5">
      <c r="A61" s="314" t="s">
        <v>117</v>
      </c>
      <c r="B61" s="328">
        <f>SMALL(B8:B54,1)</f>
        <v>322180.886120467</v>
      </c>
      <c r="C61" s="345" t="str">
        <f>INDEX(A8:A54,MATCH(B61,$B$8:$B$54,0))</f>
        <v>東京都</v>
      </c>
      <c r="D61" s="357">
        <f>SMALL(D8:D54,1)</f>
        <v>424446.7749971952</v>
      </c>
      <c r="E61" s="316" t="str">
        <f>INDEX(A8:A54,MATCH(D61,$D$8:$D$54,0))</f>
        <v>茨城県</v>
      </c>
      <c r="F61" s="351">
        <f>SMALL(F8:F54,1)</f>
        <v>-10291440</v>
      </c>
      <c r="G61" s="309" t="str">
        <f>INDEX(A8:A54,MATCH(F61,$F$8:$F$54,0))</f>
        <v>広島県</v>
      </c>
      <c r="I61" s="328">
        <f>SMALL(I8:I54,1)</f>
        <v>741281.4911132904</v>
      </c>
      <c r="J61" s="317" t="str">
        <f>INDEX(A8:A54,MATCH(I61,$I$8:$I$54,0))</f>
        <v>新潟県</v>
      </c>
    </row>
    <row r="62" spans="1:11" ht="14.25" thickBot="1">
      <c r="A62" s="318" t="s">
        <v>118</v>
      </c>
      <c r="B62" s="319">
        <f>IF(B61=0,0,B56/B61)</f>
        <v>1.4646233898507632</v>
      </c>
      <c r="C62" s="346"/>
      <c r="D62" s="358">
        <f>IF(D61=0,0,D56/D61)</f>
        <v>1.4065764543598065</v>
      </c>
      <c r="E62" s="320"/>
      <c r="F62" s="352">
        <f>IF(F61=0,0,F56/F61)</f>
        <v>-7.241756255684336</v>
      </c>
      <c r="G62" s="359"/>
      <c r="H62" s="321"/>
      <c r="I62" s="319">
        <f>IF(I61=0,0,I56/I61)</f>
        <v>1.5565480506980023</v>
      </c>
      <c r="J62" s="322"/>
      <c r="K62" s="78"/>
    </row>
    <row r="63" spans="1:11" ht="13.5">
      <c r="A63" s="323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28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7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3.5">
      <c r="A3" s="265" t="s">
        <v>119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60</v>
      </c>
    </row>
    <row r="5" spans="1:10" ht="18.75" customHeight="1">
      <c r="A5" s="267"/>
      <c r="B5" s="15" t="s">
        <v>61</v>
      </c>
      <c r="C5" s="11"/>
      <c r="D5" s="12" t="s">
        <v>3</v>
      </c>
      <c r="E5" s="11"/>
      <c r="F5" s="12" t="s">
        <v>4</v>
      </c>
      <c r="G5" s="13"/>
      <c r="H5" s="268"/>
      <c r="I5" s="15" t="s">
        <v>63</v>
      </c>
      <c r="J5" s="13"/>
    </row>
    <row r="6" spans="1:10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</row>
    <row r="7" spans="1:10" ht="18.75" customHeight="1">
      <c r="A7" s="272" t="s">
        <v>64</v>
      </c>
      <c r="B7" s="273">
        <v>138444.94417589615</v>
      </c>
      <c r="C7" s="274">
        <v>-1.5356296919608354</v>
      </c>
      <c r="D7" s="276">
        <v>190574.35845960997</v>
      </c>
      <c r="E7" s="277">
        <v>-2.629782994011279</v>
      </c>
      <c r="F7" s="276">
        <v>1309477.3308270676</v>
      </c>
      <c r="G7" s="278">
        <v>750.288589155331</v>
      </c>
      <c r="H7" s="78"/>
      <c r="I7" s="273">
        <v>437627.4603946751</v>
      </c>
      <c r="J7" s="279">
        <v>-3.1412438178722937</v>
      </c>
    </row>
    <row r="8" spans="1:10" ht="12.75" customHeight="1">
      <c r="A8" s="280" t="s">
        <v>65</v>
      </c>
      <c r="B8" s="42">
        <v>165681.8158071656</v>
      </c>
      <c r="C8" s="281">
        <v>-2.530957431279731</v>
      </c>
      <c r="D8" s="38">
        <v>213353.21891976157</v>
      </c>
      <c r="E8" s="282">
        <v>-2.888315628030881</v>
      </c>
      <c r="F8" s="38">
        <v>182297.40458015268</v>
      </c>
      <c r="G8" s="283">
        <v>-26.919564482617076</v>
      </c>
      <c r="H8" s="78"/>
      <c r="I8" s="284">
        <v>563330.8534796789</v>
      </c>
      <c r="J8" s="285">
        <v>-3.8635035172789287</v>
      </c>
    </row>
    <row r="9" spans="1:10" ht="12.75" customHeight="1">
      <c r="A9" s="280" t="s">
        <v>66</v>
      </c>
      <c r="B9" s="42">
        <v>133900.5771306983</v>
      </c>
      <c r="C9" s="281">
        <v>-0.8554238847300013</v>
      </c>
      <c r="D9" s="38">
        <v>161068.67625367845</v>
      </c>
      <c r="E9" s="282">
        <v>-3.537482204082849</v>
      </c>
      <c r="F9" s="38">
        <v>391300</v>
      </c>
      <c r="G9" s="283">
        <v>305.1709077342447</v>
      </c>
      <c r="H9" s="78"/>
      <c r="I9" s="286">
        <v>362731.7850223587</v>
      </c>
      <c r="J9" s="285">
        <v>-0.853159591842001</v>
      </c>
    </row>
    <row r="10" spans="1:10" ht="12.75" customHeight="1">
      <c r="A10" s="280" t="s">
        <v>67</v>
      </c>
      <c r="B10" s="42">
        <v>146376.2636436748</v>
      </c>
      <c r="C10" s="281">
        <v>-0.31244592378466507</v>
      </c>
      <c r="D10" s="38">
        <v>165384.5694910606</v>
      </c>
      <c r="E10" s="282">
        <v>-1.59266008723516</v>
      </c>
      <c r="F10" s="38">
        <v>-1995</v>
      </c>
      <c r="G10" s="283">
        <v>-102.25339699388623</v>
      </c>
      <c r="H10" s="78"/>
      <c r="I10" s="286">
        <v>341434.68519691605</v>
      </c>
      <c r="J10" s="285">
        <v>-0.7975416370756676</v>
      </c>
    </row>
    <row r="11" spans="1:10" ht="12.75" customHeight="1">
      <c r="A11" s="280" t="s">
        <v>68</v>
      </c>
      <c r="B11" s="42">
        <v>139693.42898209824</v>
      </c>
      <c r="C11" s="281">
        <v>-0.27885971921467956</v>
      </c>
      <c r="D11" s="38">
        <v>185976.0315671848</v>
      </c>
      <c r="E11" s="282">
        <v>-1.290407910482216</v>
      </c>
      <c r="F11" s="38">
        <v>5682565.714285715</v>
      </c>
      <c r="G11" s="283">
        <v>3211.1642051634158</v>
      </c>
      <c r="H11" s="78"/>
      <c r="I11" s="286">
        <v>372361.9883866267</v>
      </c>
      <c r="J11" s="285">
        <v>-0.6613777931840445</v>
      </c>
    </row>
    <row r="12" spans="1:10" ht="12.75" customHeight="1">
      <c r="A12" s="280" t="s">
        <v>69</v>
      </c>
      <c r="B12" s="42">
        <v>164455.76152024945</v>
      </c>
      <c r="C12" s="281">
        <v>0.3606033620553859</v>
      </c>
      <c r="D12" s="38">
        <v>186071.96358565526</v>
      </c>
      <c r="E12" s="282">
        <v>0.8238742866290636</v>
      </c>
      <c r="F12" s="38" t="s">
        <v>137</v>
      </c>
      <c r="G12" s="283" t="s">
        <v>137</v>
      </c>
      <c r="H12" s="78"/>
      <c r="I12" s="286">
        <v>376692.53267169907</v>
      </c>
      <c r="J12" s="285">
        <v>0.5254503202710481</v>
      </c>
    </row>
    <row r="13" spans="1:10" ht="12.75" customHeight="1">
      <c r="A13" s="287" t="s">
        <v>70</v>
      </c>
      <c r="B13" s="288">
        <v>149281.47464342404</v>
      </c>
      <c r="C13" s="289">
        <v>-0.6348646958925173</v>
      </c>
      <c r="D13" s="50">
        <v>169225.77384996868</v>
      </c>
      <c r="E13" s="290">
        <v>-1.79691379618302</v>
      </c>
      <c r="F13" s="50">
        <v>29400</v>
      </c>
      <c r="G13" s="291">
        <v>-73.12311306320159</v>
      </c>
      <c r="H13" s="78"/>
      <c r="I13" s="292">
        <v>387221.4939873364</v>
      </c>
      <c r="J13" s="293">
        <v>-2.706927823399795</v>
      </c>
    </row>
    <row r="14" spans="1:10" ht="12.75" customHeight="1">
      <c r="A14" s="280" t="s">
        <v>71</v>
      </c>
      <c r="B14" s="42">
        <v>136276.31180224443</v>
      </c>
      <c r="C14" s="281">
        <v>-3.1603301146773504</v>
      </c>
      <c r="D14" s="38">
        <v>168097.59844732907</v>
      </c>
      <c r="E14" s="282">
        <v>-4.244320725180799</v>
      </c>
      <c r="F14" s="38">
        <v>678312</v>
      </c>
      <c r="G14" s="283">
        <v>465.8225120280771</v>
      </c>
      <c r="H14" s="78"/>
      <c r="I14" s="286">
        <v>372325.97466799174</v>
      </c>
      <c r="J14" s="285">
        <v>-3.169781965439114</v>
      </c>
    </row>
    <row r="15" spans="1:10" ht="12.75" customHeight="1">
      <c r="A15" s="280" t="s">
        <v>72</v>
      </c>
      <c r="B15" s="42">
        <v>114302.67355894911</v>
      </c>
      <c r="C15" s="281">
        <v>-1.9521685670685684</v>
      </c>
      <c r="D15" s="38">
        <v>148040.66149026202</v>
      </c>
      <c r="E15" s="282">
        <v>-4.48514851122313</v>
      </c>
      <c r="F15" s="38">
        <v>-146160</v>
      </c>
      <c r="G15" s="283">
        <v>-230.7645200653197</v>
      </c>
      <c r="H15" s="78"/>
      <c r="I15" s="286">
        <v>365690.287144339</v>
      </c>
      <c r="J15" s="285">
        <v>-3.1221156179931597</v>
      </c>
    </row>
    <row r="16" spans="1:10" ht="12.75" customHeight="1">
      <c r="A16" s="280" t="s">
        <v>73</v>
      </c>
      <c r="B16" s="42">
        <v>127210.93857290527</v>
      </c>
      <c r="C16" s="281">
        <v>0.11624474855516098</v>
      </c>
      <c r="D16" s="38">
        <v>165641.87930989178</v>
      </c>
      <c r="E16" s="282">
        <v>-2.6228454179595957</v>
      </c>
      <c r="F16" s="38">
        <v>3750308.5714285714</v>
      </c>
      <c r="G16" s="283">
        <v>2487.4316323751605</v>
      </c>
      <c r="H16" s="78"/>
      <c r="I16" s="286">
        <v>366585.69587352395</v>
      </c>
      <c r="J16" s="285">
        <v>-2.1248235336781534</v>
      </c>
    </row>
    <row r="17" spans="1:10" ht="12.75" customHeight="1">
      <c r="A17" s="294" t="s">
        <v>74</v>
      </c>
      <c r="B17" s="44">
        <v>132712.86379984714</v>
      </c>
      <c r="C17" s="295">
        <v>-1.1502155437372181</v>
      </c>
      <c r="D17" s="68">
        <v>168031.51384597196</v>
      </c>
      <c r="E17" s="296">
        <v>-2.9811060462114938</v>
      </c>
      <c r="F17" s="68">
        <v>-42600</v>
      </c>
      <c r="G17" s="297">
        <v>-137.06453570226543</v>
      </c>
      <c r="H17" s="78"/>
      <c r="I17" s="298">
        <v>406315.4680114049</v>
      </c>
      <c r="J17" s="299">
        <v>-2.9427769915614306</v>
      </c>
    </row>
    <row r="18" spans="1:10" ht="12.75" customHeight="1">
      <c r="A18" s="280" t="s">
        <v>75</v>
      </c>
      <c r="B18" s="42">
        <v>116798.63494309083</v>
      </c>
      <c r="C18" s="281">
        <v>-1.0641432548063676</v>
      </c>
      <c r="D18" s="38">
        <v>166213.46530245055</v>
      </c>
      <c r="E18" s="282">
        <v>-2.663190593794468</v>
      </c>
      <c r="F18" s="38">
        <v>412832.9032258064</v>
      </c>
      <c r="G18" s="283">
        <v>189.7167150575803</v>
      </c>
      <c r="H18" s="78"/>
      <c r="I18" s="286">
        <v>366474.8067606303</v>
      </c>
      <c r="J18" s="285">
        <v>-3.8199867891416233</v>
      </c>
    </row>
    <row r="19" spans="1:10" ht="12.75" customHeight="1">
      <c r="A19" s="280" t="s">
        <v>76</v>
      </c>
      <c r="B19" s="42">
        <v>120692.10147405165</v>
      </c>
      <c r="C19" s="281">
        <v>-1.074115250927406</v>
      </c>
      <c r="D19" s="38">
        <v>171887.147441045</v>
      </c>
      <c r="E19" s="282">
        <v>-2.124389589235804</v>
      </c>
      <c r="F19" s="38">
        <v>723067.8260869564</v>
      </c>
      <c r="G19" s="283">
        <v>394.7218765225805</v>
      </c>
      <c r="H19" s="78"/>
      <c r="I19" s="286">
        <v>364413.80208186567</v>
      </c>
      <c r="J19" s="285">
        <v>-2.6695900743077914</v>
      </c>
    </row>
    <row r="20" spans="1:10" ht="12.75" customHeight="1">
      <c r="A20" s="280" t="s">
        <v>77</v>
      </c>
      <c r="B20" s="42">
        <v>108708.65876783161</v>
      </c>
      <c r="C20" s="281">
        <v>-1.7627433286974963</v>
      </c>
      <c r="D20" s="38">
        <v>188698.877041632</v>
      </c>
      <c r="E20" s="282">
        <v>-3.7206634345168084</v>
      </c>
      <c r="F20" s="38">
        <v>1845310</v>
      </c>
      <c r="G20" s="283">
        <v>1502.1515041153905</v>
      </c>
      <c r="H20" s="78"/>
      <c r="I20" s="286">
        <v>395706.36406746344</v>
      </c>
      <c r="J20" s="285">
        <v>-5.327924004284938</v>
      </c>
    </row>
    <row r="21" spans="1:10" ht="12.75" customHeight="1">
      <c r="A21" s="280" t="s">
        <v>78</v>
      </c>
      <c r="B21" s="42">
        <v>119986.83284948794</v>
      </c>
      <c r="C21" s="281">
        <v>-2.77042268889835</v>
      </c>
      <c r="D21" s="38">
        <v>177582.92488538963</v>
      </c>
      <c r="E21" s="282">
        <v>-3.14921328964995</v>
      </c>
      <c r="F21" s="38">
        <v>2929584</v>
      </c>
      <c r="G21" s="283">
        <v>1767.482462853828</v>
      </c>
      <c r="H21" s="78"/>
      <c r="I21" s="286">
        <v>358593.57584546105</v>
      </c>
      <c r="J21" s="285">
        <v>-4.169741753302745</v>
      </c>
    </row>
    <row r="22" spans="1:10" ht="12.75" customHeight="1">
      <c r="A22" s="280" t="s">
        <v>79</v>
      </c>
      <c r="B22" s="42">
        <v>144779.01679237798</v>
      </c>
      <c r="C22" s="281">
        <v>-0.3531217092046006</v>
      </c>
      <c r="D22" s="38">
        <v>169873.27491128643</v>
      </c>
      <c r="E22" s="282">
        <v>-1.1330675003529365</v>
      </c>
      <c r="F22" s="38" t="s">
        <v>137</v>
      </c>
      <c r="G22" s="283" t="s">
        <v>137</v>
      </c>
      <c r="H22" s="78"/>
      <c r="I22" s="286">
        <v>344317.2625272304</v>
      </c>
      <c r="J22" s="285">
        <v>-1.8277209194286286</v>
      </c>
    </row>
    <row r="23" spans="1:10" ht="12.75" customHeight="1">
      <c r="A23" s="287" t="s">
        <v>80</v>
      </c>
      <c r="B23" s="288">
        <v>157700.64336526822</v>
      </c>
      <c r="C23" s="289">
        <v>-2.308561962414146</v>
      </c>
      <c r="D23" s="50">
        <v>174718.96471005326</v>
      </c>
      <c r="E23" s="290">
        <v>-2.907678570044908</v>
      </c>
      <c r="F23" s="50" t="s">
        <v>137</v>
      </c>
      <c r="G23" s="291" t="s">
        <v>137</v>
      </c>
      <c r="H23" s="78"/>
      <c r="I23" s="292">
        <v>476539.0169240278</v>
      </c>
      <c r="J23" s="293">
        <v>-2.9290739364035545</v>
      </c>
    </row>
    <row r="24" spans="1:10" ht="12.75" customHeight="1">
      <c r="A24" s="280" t="s">
        <v>81</v>
      </c>
      <c r="B24" s="42">
        <v>175935.08735201825</v>
      </c>
      <c r="C24" s="281">
        <v>-2.711847442171532</v>
      </c>
      <c r="D24" s="38">
        <v>217369.43850997655</v>
      </c>
      <c r="E24" s="282">
        <v>-2.958892224827551</v>
      </c>
      <c r="F24" s="38" t="s">
        <v>137</v>
      </c>
      <c r="G24" s="283" t="s">
        <v>137</v>
      </c>
      <c r="H24" s="78"/>
      <c r="I24" s="286">
        <v>497408.15496698633</v>
      </c>
      <c r="J24" s="285">
        <v>-4.646740921669263</v>
      </c>
    </row>
    <row r="25" spans="1:10" ht="12.75" customHeight="1">
      <c r="A25" s="280" t="s">
        <v>82</v>
      </c>
      <c r="B25" s="42">
        <v>161853.85692650167</v>
      </c>
      <c r="C25" s="281">
        <v>-4.962991324387971</v>
      </c>
      <c r="D25" s="38">
        <v>203556.80373079886</v>
      </c>
      <c r="E25" s="282">
        <v>-6.037439001113327</v>
      </c>
      <c r="F25" s="38" t="s">
        <v>137</v>
      </c>
      <c r="G25" s="283" t="s">
        <v>137</v>
      </c>
      <c r="H25" s="78"/>
      <c r="I25" s="286">
        <v>457441.2814128566</v>
      </c>
      <c r="J25" s="285">
        <v>-4.076021908934706</v>
      </c>
    </row>
    <row r="26" spans="1:10" ht="12.75" customHeight="1">
      <c r="A26" s="280" t="s">
        <v>83</v>
      </c>
      <c r="B26" s="42">
        <v>131093.33843803915</v>
      </c>
      <c r="C26" s="281">
        <v>-2.8230893090326106</v>
      </c>
      <c r="D26" s="38">
        <v>177222.92863944185</v>
      </c>
      <c r="E26" s="282">
        <v>-3.634801310864262</v>
      </c>
      <c r="F26" s="38" t="s">
        <v>137</v>
      </c>
      <c r="G26" s="283" t="s">
        <v>137</v>
      </c>
      <c r="H26" s="78"/>
      <c r="I26" s="286">
        <v>394406.21273134754</v>
      </c>
      <c r="J26" s="285">
        <v>-2.014439224232831</v>
      </c>
    </row>
    <row r="27" spans="1:10" ht="12.75" customHeight="1">
      <c r="A27" s="294" t="s">
        <v>84</v>
      </c>
      <c r="B27" s="44">
        <v>135796.49184651094</v>
      </c>
      <c r="C27" s="295">
        <v>-1.535934053988214</v>
      </c>
      <c r="D27" s="68">
        <v>173673.54708331756</v>
      </c>
      <c r="E27" s="296">
        <v>-2.511420934471886</v>
      </c>
      <c r="F27" s="68" t="s">
        <v>137</v>
      </c>
      <c r="G27" s="297" t="s">
        <v>137</v>
      </c>
      <c r="H27" s="78"/>
      <c r="I27" s="298">
        <v>390579.6984822152</v>
      </c>
      <c r="J27" s="299">
        <v>-1.8551630661800687</v>
      </c>
    </row>
    <row r="28" spans="1:10" ht="12.75" customHeight="1">
      <c r="A28" s="280" t="s">
        <v>85</v>
      </c>
      <c r="B28" s="42">
        <v>131483.83569350635</v>
      </c>
      <c r="C28" s="281">
        <v>-2.201254001678052</v>
      </c>
      <c r="D28" s="38">
        <v>173250.29777111104</v>
      </c>
      <c r="E28" s="282">
        <v>-2.923315827691013</v>
      </c>
      <c r="F28" s="38">
        <v>2100360</v>
      </c>
      <c r="G28" s="283">
        <v>1953.7629973564358</v>
      </c>
      <c r="H28" s="78"/>
      <c r="I28" s="286">
        <v>362630.2008901714</v>
      </c>
      <c r="J28" s="285">
        <v>-3.685254954114697</v>
      </c>
    </row>
    <row r="29" spans="1:10" ht="12.75" customHeight="1">
      <c r="A29" s="280" t="s">
        <v>86</v>
      </c>
      <c r="B29" s="42">
        <v>128258.22519820988</v>
      </c>
      <c r="C29" s="281">
        <v>-1.099268840952064</v>
      </c>
      <c r="D29" s="38">
        <v>168519.6816760553</v>
      </c>
      <c r="E29" s="282">
        <v>-1.298517977644451</v>
      </c>
      <c r="F29" s="38">
        <v>-5526</v>
      </c>
      <c r="G29" s="283">
        <v>-107.43121268289138</v>
      </c>
      <c r="H29" s="78"/>
      <c r="I29" s="286">
        <v>349404.1558032123</v>
      </c>
      <c r="J29" s="285">
        <v>-2.2183403111481823</v>
      </c>
    </row>
    <row r="30" spans="1:10" ht="12.75" customHeight="1">
      <c r="A30" s="280" t="s">
        <v>87</v>
      </c>
      <c r="B30" s="42">
        <v>111646.56591689467</v>
      </c>
      <c r="C30" s="281">
        <v>-1.7924116875653766</v>
      </c>
      <c r="D30" s="38">
        <v>147006.94427411412</v>
      </c>
      <c r="E30" s="282">
        <v>-2.9848813138807486</v>
      </c>
      <c r="F30" s="38" t="s">
        <v>137</v>
      </c>
      <c r="G30" s="283" t="s">
        <v>137</v>
      </c>
      <c r="H30" s="78"/>
      <c r="I30" s="286">
        <v>396152.7621808075</v>
      </c>
      <c r="J30" s="285">
        <v>-2.462558466801852</v>
      </c>
    </row>
    <row r="31" spans="1:10" ht="12.75" customHeight="1">
      <c r="A31" s="280" t="s">
        <v>88</v>
      </c>
      <c r="B31" s="42">
        <v>144018.28348804056</v>
      </c>
      <c r="C31" s="281">
        <v>-2.908444637853762</v>
      </c>
      <c r="D31" s="38">
        <v>180970.8200617796</v>
      </c>
      <c r="E31" s="282">
        <v>-4.8941557560034425</v>
      </c>
      <c r="F31" s="38" t="s">
        <v>137</v>
      </c>
      <c r="G31" s="283" t="s">
        <v>137</v>
      </c>
      <c r="H31" s="78"/>
      <c r="I31" s="286">
        <v>376323.9079436502</v>
      </c>
      <c r="J31" s="285">
        <v>-3.5698304043962565</v>
      </c>
    </row>
    <row r="32" spans="1:10" ht="12.75" customHeight="1">
      <c r="A32" s="280" t="s">
        <v>89</v>
      </c>
      <c r="B32" s="42">
        <v>140500.4211564643</v>
      </c>
      <c r="C32" s="281">
        <v>-4.318506263181021</v>
      </c>
      <c r="D32" s="38">
        <v>188651.815581791</v>
      </c>
      <c r="E32" s="282">
        <v>-6.176503264434103</v>
      </c>
      <c r="F32" s="38">
        <v>163245.51724137933</v>
      </c>
      <c r="G32" s="283">
        <v>18.26513596075388</v>
      </c>
      <c r="H32" s="78"/>
      <c r="I32" s="286">
        <v>442276.05937072326</v>
      </c>
      <c r="J32" s="285">
        <v>-4.432232004373375</v>
      </c>
    </row>
    <row r="33" spans="1:10" ht="12.75" customHeight="1">
      <c r="A33" s="287" t="s">
        <v>90</v>
      </c>
      <c r="B33" s="288">
        <v>140274.56067558608</v>
      </c>
      <c r="C33" s="289">
        <v>-3.4817105007405473</v>
      </c>
      <c r="D33" s="50">
        <v>207406.46829902407</v>
      </c>
      <c r="E33" s="290">
        <v>-4.632091550783684</v>
      </c>
      <c r="F33" s="50">
        <v>3323067.4285714286</v>
      </c>
      <c r="G33" s="291">
        <v>2145.814637073717</v>
      </c>
      <c r="H33" s="78"/>
      <c r="I33" s="292">
        <v>498380.4291274014</v>
      </c>
      <c r="J33" s="293">
        <v>-3.302416564508647</v>
      </c>
    </row>
    <row r="34" spans="1:10" ht="12.75" customHeight="1">
      <c r="A34" s="280" t="s">
        <v>91</v>
      </c>
      <c r="B34" s="42">
        <v>136870.05369732267</v>
      </c>
      <c r="C34" s="281">
        <v>-2.465157207348028</v>
      </c>
      <c r="D34" s="38">
        <v>215680.45009239652</v>
      </c>
      <c r="E34" s="282">
        <v>-2.9762734442376484</v>
      </c>
      <c r="F34" s="38">
        <v>-989801.7391304347</v>
      </c>
      <c r="G34" s="283">
        <v>-547.9267935087372</v>
      </c>
      <c r="H34" s="78"/>
      <c r="I34" s="286">
        <v>488059.9514598781</v>
      </c>
      <c r="J34" s="285">
        <v>-2.4727783719795298</v>
      </c>
    </row>
    <row r="35" spans="1:10" ht="12.75" customHeight="1">
      <c r="A35" s="280" t="s">
        <v>92</v>
      </c>
      <c r="B35" s="42">
        <v>143002.87775151955</v>
      </c>
      <c r="C35" s="281">
        <v>-1.765979123076903</v>
      </c>
      <c r="D35" s="38">
        <v>192962.59897582734</v>
      </c>
      <c r="E35" s="282">
        <v>-2.796731958607168</v>
      </c>
      <c r="F35" s="38">
        <v>253732</v>
      </c>
      <c r="G35" s="283">
        <v>54.34833695714329</v>
      </c>
      <c r="H35" s="78"/>
      <c r="I35" s="286">
        <v>468110.4640581663</v>
      </c>
      <c r="J35" s="285">
        <v>-3.896941837554081</v>
      </c>
    </row>
    <row r="36" spans="1:10" ht="12.75" customHeight="1">
      <c r="A36" s="280" t="s">
        <v>93</v>
      </c>
      <c r="B36" s="42">
        <v>135626.73228331032</v>
      </c>
      <c r="C36" s="281">
        <v>-3.388141745903866</v>
      </c>
      <c r="D36" s="38">
        <v>184608.85056007083</v>
      </c>
      <c r="E36" s="282">
        <v>-2.9114125713098957</v>
      </c>
      <c r="F36" s="38">
        <v>386850</v>
      </c>
      <c r="G36" s="283">
        <v>128.86626981298397</v>
      </c>
      <c r="H36" s="78"/>
      <c r="I36" s="286">
        <v>432324.8211656437</v>
      </c>
      <c r="J36" s="285">
        <v>-4.7189902408915</v>
      </c>
    </row>
    <row r="37" spans="1:10" ht="12.75" customHeight="1">
      <c r="A37" s="294" t="s">
        <v>94</v>
      </c>
      <c r="B37" s="44">
        <v>141110.84206668907</v>
      </c>
      <c r="C37" s="295">
        <v>-2.490153474987494</v>
      </c>
      <c r="D37" s="68">
        <v>187450.73258286488</v>
      </c>
      <c r="E37" s="296">
        <v>-6.089983283730746</v>
      </c>
      <c r="F37" s="68">
        <v>321840</v>
      </c>
      <c r="G37" s="297">
        <v>83.4051667453804</v>
      </c>
      <c r="H37" s="78"/>
      <c r="I37" s="298">
        <v>448162.37656375143</v>
      </c>
      <c r="J37" s="299">
        <v>-3.552262111968119</v>
      </c>
    </row>
    <row r="38" spans="1:10" ht="12.75" customHeight="1">
      <c r="A38" s="280" t="s">
        <v>95</v>
      </c>
      <c r="B38" s="42">
        <v>170384.4292184889</v>
      </c>
      <c r="C38" s="281">
        <v>0.23501802321597154</v>
      </c>
      <c r="D38" s="38">
        <v>213786.20174921132</v>
      </c>
      <c r="E38" s="282">
        <v>0.11396725518753215</v>
      </c>
      <c r="F38" s="38">
        <v>7961906.666666667</v>
      </c>
      <c r="G38" s="283">
        <v>4670.284334797423</v>
      </c>
      <c r="H38" s="78"/>
      <c r="I38" s="286">
        <v>482154.6499051431</v>
      </c>
      <c r="J38" s="285">
        <v>-0.6714418293562829</v>
      </c>
    </row>
    <row r="39" spans="1:10" ht="12.75" customHeight="1">
      <c r="A39" s="280" t="s">
        <v>96</v>
      </c>
      <c r="B39" s="42">
        <v>201959.3242609845</v>
      </c>
      <c r="C39" s="281">
        <v>1.9871771192435403</v>
      </c>
      <c r="D39" s="38">
        <v>232307.6932777117</v>
      </c>
      <c r="E39" s="282">
        <v>2.630998925133852</v>
      </c>
      <c r="F39" s="38">
        <v>244315.38461538462</v>
      </c>
      <c r="G39" s="283">
        <v>12.837458184129162</v>
      </c>
      <c r="H39" s="78"/>
      <c r="I39" s="286">
        <v>467659.5200553493</v>
      </c>
      <c r="J39" s="285">
        <v>-3.2516323168272834</v>
      </c>
    </row>
    <row r="40" spans="1:10" ht="12.75" customHeight="1">
      <c r="A40" s="280" t="s">
        <v>97</v>
      </c>
      <c r="B40" s="42">
        <v>167490.51427744364</v>
      </c>
      <c r="C40" s="281">
        <v>-1.8647465769890914</v>
      </c>
      <c r="D40" s="38">
        <v>219837.2432189591</v>
      </c>
      <c r="E40" s="282">
        <v>-3.2321420946632458</v>
      </c>
      <c r="F40" s="38">
        <v>11196636</v>
      </c>
      <c r="G40" s="283">
        <v>5813.334028599506</v>
      </c>
      <c r="H40" s="78"/>
      <c r="I40" s="286">
        <v>482787.6299191574</v>
      </c>
      <c r="J40" s="285">
        <v>-3.534725128028043</v>
      </c>
    </row>
    <row r="41" spans="1:10" ht="12.75" customHeight="1">
      <c r="A41" s="280" t="s">
        <v>98</v>
      </c>
      <c r="B41" s="42">
        <v>157546.75198685032</v>
      </c>
      <c r="C41" s="281">
        <v>0.055554156433586854</v>
      </c>
      <c r="D41" s="38">
        <v>198218.22824131645</v>
      </c>
      <c r="E41" s="282">
        <v>-0.060285572184540115</v>
      </c>
      <c r="F41" s="38">
        <v>-2327400</v>
      </c>
      <c r="G41" s="283">
        <v>-1317.966699338504</v>
      </c>
      <c r="H41" s="78"/>
      <c r="I41" s="286">
        <v>482849.5945738664</v>
      </c>
      <c r="J41" s="285">
        <v>-2.469327747539978</v>
      </c>
    </row>
    <row r="42" spans="1:10" ht="12.75" customHeight="1">
      <c r="A42" s="280" t="s">
        <v>99</v>
      </c>
      <c r="B42" s="42">
        <v>197093.07065528838</v>
      </c>
      <c r="C42" s="281">
        <v>0.42393107825562026</v>
      </c>
      <c r="D42" s="38">
        <v>233699.30060004283</v>
      </c>
      <c r="E42" s="282">
        <v>0.35336314452261774</v>
      </c>
      <c r="F42" s="38">
        <v>8102980</v>
      </c>
      <c r="G42" s="283">
        <v>4106.37700197422</v>
      </c>
      <c r="H42" s="78"/>
      <c r="I42" s="286">
        <v>533764.4446846184</v>
      </c>
      <c r="J42" s="285">
        <v>-2.8757342749030244</v>
      </c>
    </row>
    <row r="43" spans="1:10" ht="12.75" customHeight="1">
      <c r="A43" s="287" t="s">
        <v>100</v>
      </c>
      <c r="B43" s="288">
        <v>182392.1285805199</v>
      </c>
      <c r="C43" s="289">
        <v>1.7725902164270622</v>
      </c>
      <c r="D43" s="50">
        <v>212706.4006866181</v>
      </c>
      <c r="E43" s="290">
        <v>0.7260815550715165</v>
      </c>
      <c r="F43" s="50">
        <v>8953752</v>
      </c>
      <c r="G43" s="291">
        <v>5125.355992343247</v>
      </c>
      <c r="H43" s="78"/>
      <c r="I43" s="292">
        <v>542512.8818099557</v>
      </c>
      <c r="J43" s="293">
        <v>-0.4530518235611538</v>
      </c>
    </row>
    <row r="44" spans="1:10" ht="12.75" customHeight="1">
      <c r="A44" s="280" t="s">
        <v>101</v>
      </c>
      <c r="B44" s="42">
        <v>174865.16508959132</v>
      </c>
      <c r="C44" s="281">
        <v>-2.656010234363933</v>
      </c>
      <c r="D44" s="38">
        <v>217700.58853230064</v>
      </c>
      <c r="E44" s="282">
        <v>-4.904507966315961</v>
      </c>
      <c r="F44" s="38">
        <v>0</v>
      </c>
      <c r="G44" s="283">
        <v>-100</v>
      </c>
      <c r="H44" s="78"/>
      <c r="I44" s="286">
        <v>447209.53100432997</v>
      </c>
      <c r="J44" s="285">
        <v>-3.342716737221437</v>
      </c>
    </row>
    <row r="45" spans="1:10" ht="12.75" customHeight="1">
      <c r="A45" s="280" t="s">
        <v>102</v>
      </c>
      <c r="B45" s="42">
        <v>162007.0171392978</v>
      </c>
      <c r="C45" s="281">
        <v>-2.42368274534725</v>
      </c>
      <c r="D45" s="38">
        <v>206799.18530700647</v>
      </c>
      <c r="E45" s="282">
        <v>-4.0493340804931535</v>
      </c>
      <c r="F45" s="38" t="s">
        <v>137</v>
      </c>
      <c r="G45" s="283" t="s">
        <v>137</v>
      </c>
      <c r="H45" s="78"/>
      <c r="I45" s="286">
        <v>469633.56625041197</v>
      </c>
      <c r="J45" s="285">
        <v>-2.9543872797512307</v>
      </c>
    </row>
    <row r="46" spans="1:10" ht="12.75" customHeight="1">
      <c r="A46" s="280" t="s">
        <v>103</v>
      </c>
      <c r="B46" s="42">
        <v>193333.07239294267</v>
      </c>
      <c r="C46" s="281">
        <v>1.3563374785571654</v>
      </c>
      <c r="D46" s="38">
        <v>243983.1485149315</v>
      </c>
      <c r="E46" s="282">
        <v>-4.343080135373981</v>
      </c>
      <c r="F46" s="38">
        <v>0</v>
      </c>
      <c r="G46" s="283">
        <v>-100</v>
      </c>
      <c r="H46" s="78"/>
      <c r="I46" s="286">
        <v>675641.5676827985</v>
      </c>
      <c r="J46" s="285">
        <v>-1.6634595774366545</v>
      </c>
    </row>
    <row r="47" spans="1:10" ht="12.75" customHeight="1">
      <c r="A47" s="294" t="s">
        <v>104</v>
      </c>
      <c r="B47" s="44">
        <v>156489.59763653995</v>
      </c>
      <c r="C47" s="295">
        <v>-1.9961370565507792</v>
      </c>
      <c r="D47" s="68">
        <v>214081.30611202132</v>
      </c>
      <c r="E47" s="296">
        <v>-3.0160293869547274</v>
      </c>
      <c r="F47" s="68">
        <v>-525905.4545454546</v>
      </c>
      <c r="G47" s="297">
        <v>-389.40093331360674</v>
      </c>
      <c r="H47" s="78"/>
      <c r="I47" s="298">
        <v>603195.7654342265</v>
      </c>
      <c r="J47" s="299">
        <v>-3.307763686033212</v>
      </c>
    </row>
    <row r="48" spans="1:10" ht="12.75" customHeight="1">
      <c r="A48" s="287" t="s">
        <v>105</v>
      </c>
      <c r="B48" s="288">
        <v>193036.13288885794</v>
      </c>
      <c r="C48" s="289">
        <v>-0.1423434445575964</v>
      </c>
      <c r="D48" s="50">
        <v>241732.36803744457</v>
      </c>
      <c r="E48" s="290">
        <v>0.21604791237082566</v>
      </c>
      <c r="F48" s="50" t="s">
        <v>137</v>
      </c>
      <c r="G48" s="291" t="s">
        <v>137</v>
      </c>
      <c r="H48" s="78"/>
      <c r="I48" s="292">
        <v>552030.4853006293</v>
      </c>
      <c r="J48" s="293">
        <v>-0.36189739872935434</v>
      </c>
    </row>
    <row r="49" spans="1:10" ht="12.75" customHeight="1">
      <c r="A49" s="280" t="s">
        <v>106</v>
      </c>
      <c r="B49" s="42">
        <v>191729.47273688784</v>
      </c>
      <c r="C49" s="281">
        <v>-0.35828745449481403</v>
      </c>
      <c r="D49" s="38">
        <v>252459.49620187533</v>
      </c>
      <c r="E49" s="282">
        <v>-2.2827326827046193</v>
      </c>
      <c r="F49" s="38">
        <v>39830880</v>
      </c>
      <c r="G49" s="283">
        <v>24762.670518908828</v>
      </c>
      <c r="H49" s="78"/>
      <c r="I49" s="286">
        <v>575085.2442757101</v>
      </c>
      <c r="J49" s="285">
        <v>-2.3101606274106246</v>
      </c>
    </row>
    <row r="50" spans="1:10" ht="12.75" customHeight="1">
      <c r="A50" s="280" t="s">
        <v>107</v>
      </c>
      <c r="B50" s="42">
        <v>179824.59320431453</v>
      </c>
      <c r="C50" s="281">
        <v>-0.10430614802162097</v>
      </c>
      <c r="D50" s="38">
        <v>235552.87970559168</v>
      </c>
      <c r="E50" s="282">
        <v>-0.8660012400909807</v>
      </c>
      <c r="F50" s="38">
        <v>565106.0869565217</v>
      </c>
      <c r="G50" s="283">
        <v>265.78409821790507</v>
      </c>
      <c r="H50" s="78"/>
      <c r="I50" s="286">
        <v>573626.0430597281</v>
      </c>
      <c r="J50" s="285">
        <v>-1.5044028466754185</v>
      </c>
    </row>
    <row r="51" spans="1:10" ht="12.75" customHeight="1">
      <c r="A51" s="280" t="s">
        <v>108</v>
      </c>
      <c r="B51" s="42">
        <v>196517.3584221624</v>
      </c>
      <c r="C51" s="281">
        <v>0.2512940847860108</v>
      </c>
      <c r="D51" s="38">
        <v>250545.41148600518</v>
      </c>
      <c r="E51" s="282">
        <v>-1.2045719015471974</v>
      </c>
      <c r="F51" s="38">
        <v>1509194.7540983607</v>
      </c>
      <c r="G51" s="283">
        <v>364.19624100321346</v>
      </c>
      <c r="H51" s="78"/>
      <c r="I51" s="286">
        <v>560323.3095778552</v>
      </c>
      <c r="J51" s="285">
        <v>-1.7775094075706903</v>
      </c>
    </row>
    <row r="52" spans="1:10" ht="12.75" customHeight="1">
      <c r="A52" s="294" t="s">
        <v>109</v>
      </c>
      <c r="B52" s="44">
        <v>163141.65303342245</v>
      </c>
      <c r="C52" s="295">
        <v>-1.9124446948973883</v>
      </c>
      <c r="D52" s="68">
        <v>212314.9816793436</v>
      </c>
      <c r="E52" s="296">
        <v>-2.1381276928162123</v>
      </c>
      <c r="F52" s="68" t="s">
        <v>137</v>
      </c>
      <c r="G52" s="297" t="s">
        <v>137</v>
      </c>
      <c r="H52" s="78"/>
      <c r="I52" s="298">
        <v>429416.15066282504</v>
      </c>
      <c r="J52" s="299">
        <v>-3.8798239033199025</v>
      </c>
    </row>
    <row r="53" spans="1:10" ht="12.75" customHeight="1">
      <c r="A53" s="280" t="s">
        <v>110</v>
      </c>
      <c r="B53" s="42">
        <v>207356.90191637533</v>
      </c>
      <c r="C53" s="281">
        <v>1.3186653170015603</v>
      </c>
      <c r="D53" s="38">
        <v>267211.3975486189</v>
      </c>
      <c r="E53" s="282">
        <v>0.23392254149766245</v>
      </c>
      <c r="F53" s="38">
        <v>1617730</v>
      </c>
      <c r="G53" s="283">
        <v>953.9695337612354</v>
      </c>
      <c r="H53" s="78"/>
      <c r="I53" s="286">
        <v>608434.614097554</v>
      </c>
      <c r="J53" s="285">
        <v>-2.0318793442496315</v>
      </c>
    </row>
    <row r="54" spans="1:10" ht="12.75" customHeight="1" thickBot="1">
      <c r="A54" s="280" t="s">
        <v>111</v>
      </c>
      <c r="B54" s="42">
        <v>144184.06752289197</v>
      </c>
      <c r="C54" s="281">
        <v>-1.4581758338973714</v>
      </c>
      <c r="D54" s="38">
        <v>246308.52190130105</v>
      </c>
      <c r="E54" s="282">
        <v>-2.4280363042529842</v>
      </c>
      <c r="F54" s="38">
        <v>4116682.105263158</v>
      </c>
      <c r="G54" s="283">
        <v>2155.1650749179826</v>
      </c>
      <c r="H54" s="78"/>
      <c r="I54" s="286">
        <v>566974.8485893987</v>
      </c>
      <c r="J54" s="285">
        <v>-2.9879637089889997</v>
      </c>
    </row>
    <row r="55" spans="1:10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</row>
    <row r="56" spans="1:10" ht="13.5">
      <c r="A56" s="303" t="s">
        <v>112</v>
      </c>
      <c r="B56" s="324">
        <f>LARGE(B8:B54,1)</f>
        <v>207356.90191637533</v>
      </c>
      <c r="C56" s="342" t="str">
        <f>INDEX(A8:A54,MATCH(B56,$B$8:$B$54,0))</f>
        <v>鹿児島県</v>
      </c>
      <c r="D56" s="353">
        <f>LARGE(D8:D54,1)</f>
        <v>267211.3975486189</v>
      </c>
      <c r="E56" s="304" t="str">
        <f>INDEX(A8:A54,MATCH(D56,$D$8:$D$54,0))</f>
        <v>鹿児島県</v>
      </c>
      <c r="F56" s="347">
        <f>LARGE(F8:F54,1)</f>
        <v>39830880</v>
      </c>
      <c r="G56" s="305" t="str">
        <f>INDEX(A8:A54,MATCH(F56,$F$8:$F$54,0))</f>
        <v>長崎県</v>
      </c>
      <c r="I56" s="324">
        <f>LARGE(I8:I54,1)</f>
        <v>675641.5676827985</v>
      </c>
      <c r="J56" s="305" t="str">
        <f>INDEX(A8:A54,MATCH(I56,$I$8:$I$54,0))</f>
        <v>高知県</v>
      </c>
    </row>
    <row r="57" spans="1:10" ht="13.5">
      <c r="A57" s="306" t="s">
        <v>113</v>
      </c>
      <c r="B57" s="308">
        <f>LARGE(B8:B54,2)</f>
        <v>201959.3242609845</v>
      </c>
      <c r="C57" s="343" t="str">
        <f>INDEX(A8:A54,MATCH(B57,$B$8:$B$54,0))</f>
        <v>島根県</v>
      </c>
      <c r="D57" s="354">
        <f>LARGE(D8:D54,2)</f>
        <v>252459.49620187533</v>
      </c>
      <c r="E57" s="307" t="str">
        <f>INDEX(A8:A54,MATCH(D57,$D$8:$D$54,0))</f>
        <v>長崎県</v>
      </c>
      <c r="F57" s="348">
        <f>LARGE(F8:F54,2)</f>
        <v>11196636</v>
      </c>
      <c r="G57" s="309" t="str">
        <f>INDEX(A8:A54,MATCH(F57,$F$8:$F$54,0))</f>
        <v>岡山県</v>
      </c>
      <c r="I57" s="308">
        <f>LARGE(I8:I54,2)</f>
        <v>608434.614097554</v>
      </c>
      <c r="J57" s="309" t="str">
        <f>INDEX(A8:A54,MATCH(I57,$I$8:$I$54,0))</f>
        <v>鹿児島県</v>
      </c>
    </row>
    <row r="58" spans="1:10" ht="13.5">
      <c r="A58" s="306" t="s">
        <v>114</v>
      </c>
      <c r="B58" s="325">
        <f>LARGE(B8:B54,3)</f>
        <v>197093.07065528838</v>
      </c>
      <c r="C58" s="343" t="str">
        <f>INDEX(A8:A54,MATCH(B58,$B$8:$B$54,0))</f>
        <v>山口県</v>
      </c>
      <c r="D58" s="355">
        <f>LARGE(D8:D54,3)</f>
        <v>250545.41148600518</v>
      </c>
      <c r="E58" s="307" t="str">
        <f>INDEX(A8:A54,MATCH(D58,$D$8:$D$54,0))</f>
        <v>大分県</v>
      </c>
      <c r="F58" s="349">
        <f>LARGE(F8:F54,3)</f>
        <v>8953752</v>
      </c>
      <c r="G58" s="317" t="str">
        <f>INDEX(A8:A54,MATCH(F58,$F$8:$F$54,0))</f>
        <v>徳島県</v>
      </c>
      <c r="I58" s="325">
        <f>LARGE(I8:I54,3)</f>
        <v>603195.7654342265</v>
      </c>
      <c r="J58" s="309" t="str">
        <f>INDEX(A8:A54,MATCH(I58,$I$8:$I$54,0))</f>
        <v>福岡県</v>
      </c>
    </row>
    <row r="59" spans="1:10" ht="13.5">
      <c r="A59" s="310" t="s">
        <v>115</v>
      </c>
      <c r="B59" s="326">
        <f>SMALL(B8:B54,3)</f>
        <v>114302.67355894911</v>
      </c>
      <c r="C59" s="344" t="str">
        <f>INDEX(A8:A54,MATCH(B59,$B$8:$B$54,0))</f>
        <v>茨城県</v>
      </c>
      <c r="D59" s="356">
        <f>SMALL(D8:D54,3)</f>
        <v>161068.67625367845</v>
      </c>
      <c r="E59" s="312" t="str">
        <f>INDEX(A8:A54,MATCH(D59,$D$8:$D$54,0))</f>
        <v>青森県</v>
      </c>
      <c r="F59" s="350">
        <f>SMALL(F8:F54,3)</f>
        <v>-525905.4545454546</v>
      </c>
      <c r="G59" s="313" t="str">
        <f>INDEX(A8:A54,MATCH(F59,$F$8:$F$54,0))</f>
        <v>福岡県</v>
      </c>
      <c r="I59" s="326">
        <f>SMALL(I8:I54,3)</f>
        <v>349404.1558032123</v>
      </c>
      <c r="J59" s="313" t="str">
        <f>INDEX(A8:A54,MATCH(I59,$I$8:$I$54,0))</f>
        <v>静岡県</v>
      </c>
    </row>
    <row r="60" spans="1:10" ht="13.5">
      <c r="A60" s="306" t="s">
        <v>116</v>
      </c>
      <c r="B60" s="325">
        <f>SMALL(B8:B54,2)</f>
        <v>111646.56591689467</v>
      </c>
      <c r="C60" s="343" t="str">
        <f>INDEX(A8:A54,MATCH(B60,$B$8:$B$54,0))</f>
        <v>愛知県</v>
      </c>
      <c r="D60" s="355">
        <f>SMALL(D8:D54,2)</f>
        <v>148040.66149026202</v>
      </c>
      <c r="E60" s="307" t="str">
        <f>INDEX(A8:A54,MATCH(D60,$D$8:$D$54,0))</f>
        <v>茨城県</v>
      </c>
      <c r="F60" s="349">
        <f>SMALL(F8:F54,2)</f>
        <v>-989801.7391304347</v>
      </c>
      <c r="G60" s="309" t="str">
        <f>INDEX(A8:A54,MATCH(F60,$F$8:$F$54,0))</f>
        <v>大阪府</v>
      </c>
      <c r="I60" s="325">
        <f>SMALL(I8:I54,2)</f>
        <v>344317.2625272304</v>
      </c>
      <c r="J60" s="309" t="str">
        <f>INDEX(A8:A54,MATCH(I60,$I$8:$I$54,0))</f>
        <v>新潟県</v>
      </c>
    </row>
    <row r="61" spans="1:10" ht="13.5">
      <c r="A61" s="327" t="s">
        <v>117</v>
      </c>
      <c r="B61" s="328">
        <f>SMALL(B8:B54,1)</f>
        <v>108708.65876783161</v>
      </c>
      <c r="C61" s="345" t="str">
        <f>INDEX(A8:A54,MATCH(B61,$B$8:$B$54,0))</f>
        <v>東京都</v>
      </c>
      <c r="D61" s="357">
        <f>SMALL(D8:D54,1)</f>
        <v>147006.94427411412</v>
      </c>
      <c r="E61" s="316" t="str">
        <f>INDEX(A8:A54,MATCH(D61,$D$8:$D$54,0))</f>
        <v>愛知県</v>
      </c>
      <c r="F61" s="351">
        <f>SMALL(F8:F54,1)</f>
        <v>-2327400</v>
      </c>
      <c r="G61" s="309" t="str">
        <f>INDEX(A8:A54,MATCH(F61,$F$8:$F$54,0))</f>
        <v>広島県</v>
      </c>
      <c r="I61" s="328">
        <f>SMALL(I8:I54,1)</f>
        <v>341434.68519691605</v>
      </c>
      <c r="J61" s="317" t="str">
        <f>INDEX(A8:A54,MATCH(I61,$I$8:$I$54,0))</f>
        <v>岩手県</v>
      </c>
    </row>
    <row r="62" spans="1:10" ht="14.25" thickBot="1">
      <c r="A62" s="318" t="s">
        <v>118</v>
      </c>
      <c r="B62" s="319">
        <f>IF(B61=0,0,B56/B61)</f>
        <v>1.9074552502687585</v>
      </c>
      <c r="C62" s="346"/>
      <c r="D62" s="358">
        <f>IF(D61=0,0,D56/D61)</f>
        <v>1.8176787421032812</v>
      </c>
      <c r="E62" s="320"/>
      <c r="F62" s="352">
        <f>IF(F61=0,0,F56/F61)</f>
        <v>-17.11389533384893</v>
      </c>
      <c r="G62" s="359"/>
      <c r="H62" s="321"/>
      <c r="I62" s="319">
        <f>IF(I61=0,0,I56/I61)</f>
        <v>1.978831082416641</v>
      </c>
      <c r="J62" s="322"/>
    </row>
    <row r="63" spans="1:10" ht="13.5">
      <c r="A63" s="323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23"/>
    </row>
    <row r="73" ht="13.5">
      <c r="E73" s="329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7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3.5">
      <c r="A3" s="265" t="s">
        <v>129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60</v>
      </c>
    </row>
    <row r="5" spans="1:10" ht="18.75" customHeight="1">
      <c r="A5" s="267"/>
      <c r="B5" s="15" t="s">
        <v>61</v>
      </c>
      <c r="C5" s="11"/>
      <c r="D5" s="12" t="s">
        <v>3</v>
      </c>
      <c r="E5" s="11"/>
      <c r="F5" s="12" t="s">
        <v>4</v>
      </c>
      <c r="G5" s="13"/>
      <c r="H5" s="268"/>
      <c r="I5" s="15" t="s">
        <v>63</v>
      </c>
      <c r="J5" s="13"/>
    </row>
    <row r="6" spans="1:10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</row>
    <row r="7" spans="1:10" ht="18.75" customHeight="1">
      <c r="A7" s="272" t="s">
        <v>64</v>
      </c>
      <c r="B7" s="273">
        <v>129543.70061513397</v>
      </c>
      <c r="C7" s="274">
        <v>-2.557472558355215</v>
      </c>
      <c r="D7" s="276">
        <v>180277.34930587397</v>
      </c>
      <c r="E7" s="277">
        <v>-3.0984142818300313</v>
      </c>
      <c r="F7" s="276">
        <v>604651.0150375939</v>
      </c>
      <c r="G7" s="278">
        <v>259.4144273328838</v>
      </c>
      <c r="H7" s="78"/>
      <c r="I7" s="273">
        <v>261580.78308644463</v>
      </c>
      <c r="J7" s="279">
        <v>-3.8374945435246275</v>
      </c>
    </row>
    <row r="8" spans="1:10" ht="12.75" customHeight="1">
      <c r="A8" s="280" t="s">
        <v>65</v>
      </c>
      <c r="B8" s="42">
        <v>125259.86765239273</v>
      </c>
      <c r="C8" s="281">
        <v>-2.607534608052603</v>
      </c>
      <c r="D8" s="38">
        <v>158489.69085347545</v>
      </c>
      <c r="E8" s="282">
        <v>-2.8761839427913714</v>
      </c>
      <c r="F8" s="38">
        <v>262269.6183206107</v>
      </c>
      <c r="G8" s="283">
        <v>67.82726613143905</v>
      </c>
      <c r="H8" s="78"/>
      <c r="I8" s="284">
        <v>254419.849631903</v>
      </c>
      <c r="J8" s="285">
        <v>-3.914084015317002</v>
      </c>
    </row>
    <row r="9" spans="1:10" ht="12.75" customHeight="1">
      <c r="A9" s="280" t="s">
        <v>66</v>
      </c>
      <c r="B9" s="42">
        <v>122740.62468236925</v>
      </c>
      <c r="C9" s="281">
        <v>-2.077045066219725</v>
      </c>
      <c r="D9" s="38">
        <v>151650.36630027843</v>
      </c>
      <c r="E9" s="282">
        <v>-2.26974145999219</v>
      </c>
      <c r="F9" s="38">
        <v>340520</v>
      </c>
      <c r="G9" s="283">
        <v>97.57626139879707</v>
      </c>
      <c r="H9" s="78"/>
      <c r="I9" s="286">
        <v>230716.92626290195</v>
      </c>
      <c r="J9" s="285">
        <v>-4.452586422883229</v>
      </c>
    </row>
    <row r="10" spans="1:10" ht="12.75" customHeight="1">
      <c r="A10" s="280" t="s">
        <v>67</v>
      </c>
      <c r="B10" s="42">
        <v>129291.47073250779</v>
      </c>
      <c r="C10" s="281">
        <v>-0.9103770509997418</v>
      </c>
      <c r="D10" s="38">
        <v>158865.33862953485</v>
      </c>
      <c r="E10" s="282">
        <v>-1.0360701069150338</v>
      </c>
      <c r="F10" s="38">
        <v>193730</v>
      </c>
      <c r="G10" s="283">
        <v>36.41344393412044</v>
      </c>
      <c r="H10" s="78"/>
      <c r="I10" s="286">
        <v>202062.1687190025</v>
      </c>
      <c r="J10" s="285">
        <v>-3.6979458271751326</v>
      </c>
    </row>
    <row r="11" spans="1:10" ht="12.75" customHeight="1">
      <c r="A11" s="280" t="s">
        <v>68</v>
      </c>
      <c r="B11" s="42">
        <v>135271.4074812631</v>
      </c>
      <c r="C11" s="281">
        <v>-1.9284575901665875</v>
      </c>
      <c r="D11" s="38">
        <v>183921.82777438336</v>
      </c>
      <c r="E11" s="282">
        <v>-2.9151338433593565</v>
      </c>
      <c r="F11" s="38">
        <v>1864782.857142857</v>
      </c>
      <c r="G11" s="283">
        <v>1031.0975928801147</v>
      </c>
      <c r="H11" s="78"/>
      <c r="I11" s="286">
        <v>242867.79015402158</v>
      </c>
      <c r="J11" s="285">
        <v>-3.327091828537789</v>
      </c>
    </row>
    <row r="12" spans="1:10" ht="12.75" customHeight="1">
      <c r="A12" s="280" t="s">
        <v>69</v>
      </c>
      <c r="B12" s="42">
        <v>127736.18479558054</v>
      </c>
      <c r="C12" s="281">
        <v>-1.2997105627652985</v>
      </c>
      <c r="D12" s="38">
        <v>155875.16387332158</v>
      </c>
      <c r="E12" s="282">
        <v>-2.353485043111874</v>
      </c>
      <c r="F12" s="38" t="s">
        <v>137</v>
      </c>
      <c r="G12" s="283" t="s">
        <v>137</v>
      </c>
      <c r="H12" s="78"/>
      <c r="I12" s="286">
        <v>201918.30641278293</v>
      </c>
      <c r="J12" s="285">
        <v>-2.9486508999978582</v>
      </c>
    </row>
    <row r="13" spans="1:10" ht="12.75" customHeight="1">
      <c r="A13" s="287" t="s">
        <v>70</v>
      </c>
      <c r="B13" s="288">
        <v>131990.2277217879</v>
      </c>
      <c r="C13" s="289">
        <v>-2.5161185431504407</v>
      </c>
      <c r="D13" s="50">
        <v>163794.6616309134</v>
      </c>
      <c r="E13" s="290">
        <v>-2.8566763572815006</v>
      </c>
      <c r="F13" s="50">
        <v>4553040</v>
      </c>
      <c r="G13" s="291">
        <v>2973.720709417071</v>
      </c>
      <c r="H13" s="78"/>
      <c r="I13" s="292">
        <v>231087.6862856872</v>
      </c>
      <c r="J13" s="293">
        <v>-4.0306850293173255</v>
      </c>
    </row>
    <row r="14" spans="1:10" ht="12.75" customHeight="1">
      <c r="A14" s="280" t="s">
        <v>71</v>
      </c>
      <c r="B14" s="42">
        <v>124815.85171397755</v>
      </c>
      <c r="C14" s="281">
        <v>-2.951364273896459</v>
      </c>
      <c r="D14" s="38">
        <v>152413.92663715506</v>
      </c>
      <c r="E14" s="282">
        <v>-3.762644155071328</v>
      </c>
      <c r="F14" s="38">
        <v>421632</v>
      </c>
      <c r="G14" s="283">
        <v>226.22081986893477</v>
      </c>
      <c r="H14" s="78"/>
      <c r="I14" s="286">
        <v>236276.96793823806</v>
      </c>
      <c r="J14" s="285">
        <v>-3.899501985468561</v>
      </c>
    </row>
    <row r="15" spans="1:10" ht="12.75" customHeight="1">
      <c r="A15" s="280" t="s">
        <v>72</v>
      </c>
      <c r="B15" s="42">
        <v>114707.17042834792</v>
      </c>
      <c r="C15" s="281">
        <v>-2.91307682792808</v>
      </c>
      <c r="D15" s="38">
        <v>150883.25725012014</v>
      </c>
      <c r="E15" s="282">
        <v>-3.4204872571603033</v>
      </c>
      <c r="F15" s="38">
        <v>-172380</v>
      </c>
      <c r="G15" s="283">
        <v>-232.28211749645675</v>
      </c>
      <c r="H15" s="78"/>
      <c r="I15" s="286">
        <v>251425.55866976173</v>
      </c>
      <c r="J15" s="285">
        <v>-3.788294983063736</v>
      </c>
    </row>
    <row r="16" spans="1:10" ht="12.75" customHeight="1">
      <c r="A16" s="280" t="s">
        <v>73</v>
      </c>
      <c r="B16" s="42">
        <v>131815.59187681696</v>
      </c>
      <c r="C16" s="281">
        <v>-4.207115373661793</v>
      </c>
      <c r="D16" s="38">
        <v>172855.0098988286</v>
      </c>
      <c r="E16" s="282">
        <v>-5.611490537239121</v>
      </c>
      <c r="F16" s="38">
        <v>465651.4285714285</v>
      </c>
      <c r="G16" s="283">
        <v>201.07207951326586</v>
      </c>
      <c r="H16" s="78"/>
      <c r="I16" s="286">
        <v>260784.39872212036</v>
      </c>
      <c r="J16" s="285">
        <v>-4.978153522402266</v>
      </c>
    </row>
    <row r="17" spans="1:10" ht="12.75" customHeight="1">
      <c r="A17" s="294" t="s">
        <v>74</v>
      </c>
      <c r="B17" s="44">
        <v>126467.32763116487</v>
      </c>
      <c r="C17" s="295">
        <v>-2.4598262001328948</v>
      </c>
      <c r="D17" s="68">
        <v>168861.21586121517</v>
      </c>
      <c r="E17" s="296">
        <v>-3.0895035193921956</v>
      </c>
      <c r="F17" s="68">
        <v>216286</v>
      </c>
      <c r="G17" s="297">
        <v>10.234788316170167</v>
      </c>
      <c r="H17" s="78"/>
      <c r="I17" s="298">
        <v>253733.64338095047</v>
      </c>
      <c r="J17" s="299">
        <v>-4.38773720680301</v>
      </c>
    </row>
    <row r="18" spans="1:10" ht="12.75" customHeight="1">
      <c r="A18" s="280" t="s">
        <v>75</v>
      </c>
      <c r="B18" s="42">
        <v>122527.23925659819</v>
      </c>
      <c r="C18" s="281">
        <v>-3.305232436615185</v>
      </c>
      <c r="D18" s="38">
        <v>175467.41191165932</v>
      </c>
      <c r="E18" s="282">
        <v>-3.8849526433990746</v>
      </c>
      <c r="F18" s="38">
        <v>534661.9354838709</v>
      </c>
      <c r="G18" s="283">
        <v>215.33132916103142</v>
      </c>
      <c r="H18" s="78"/>
      <c r="I18" s="286">
        <v>246436.90017405144</v>
      </c>
      <c r="J18" s="285">
        <v>-4.03355125176995</v>
      </c>
    </row>
    <row r="19" spans="1:10" ht="12.75" customHeight="1">
      <c r="A19" s="280" t="s">
        <v>76</v>
      </c>
      <c r="B19" s="42">
        <v>122324.36785778523</v>
      </c>
      <c r="C19" s="281">
        <v>-2.6750054751802566</v>
      </c>
      <c r="D19" s="38">
        <v>173516.51998179822</v>
      </c>
      <c r="E19" s="282">
        <v>-3.520163604586301</v>
      </c>
      <c r="F19" s="38">
        <v>217747.8260869565</v>
      </c>
      <c r="G19" s="283">
        <v>41.62895113134866</v>
      </c>
      <c r="H19" s="78"/>
      <c r="I19" s="286">
        <v>232776.14847554817</v>
      </c>
      <c r="J19" s="285">
        <v>-3.8923711084712522</v>
      </c>
    </row>
    <row r="20" spans="1:10" ht="12.75" customHeight="1">
      <c r="A20" s="280" t="s">
        <v>77</v>
      </c>
      <c r="B20" s="42">
        <v>117442.14450226825</v>
      </c>
      <c r="C20" s="281">
        <v>-2.057062163652617</v>
      </c>
      <c r="D20" s="38">
        <v>192997.198687646</v>
      </c>
      <c r="E20" s="282">
        <v>-2.874118892363768</v>
      </c>
      <c r="F20" s="38">
        <v>3764580</v>
      </c>
      <c r="G20" s="283">
        <v>2211.196898077491</v>
      </c>
      <c r="H20" s="78"/>
      <c r="I20" s="286">
        <v>269577.4236427074</v>
      </c>
      <c r="J20" s="285">
        <v>-3.4261263373361572</v>
      </c>
    </row>
    <row r="21" spans="1:10" ht="12.75" customHeight="1">
      <c r="A21" s="280" t="s">
        <v>78</v>
      </c>
      <c r="B21" s="42">
        <v>124430.54468607764</v>
      </c>
      <c r="C21" s="281">
        <v>-3.218883040762435</v>
      </c>
      <c r="D21" s="38">
        <v>183662.7848695363</v>
      </c>
      <c r="E21" s="282">
        <v>-3.075656644538469</v>
      </c>
      <c r="F21" s="38">
        <v>371602.6666666667</v>
      </c>
      <c r="G21" s="283">
        <v>105.69070272198684</v>
      </c>
      <c r="H21" s="78"/>
      <c r="I21" s="286">
        <v>253749.66090173027</v>
      </c>
      <c r="J21" s="285">
        <v>-3.5150258190834904</v>
      </c>
    </row>
    <row r="22" spans="1:10" ht="12.75" customHeight="1">
      <c r="A22" s="280" t="s">
        <v>79</v>
      </c>
      <c r="B22" s="42">
        <v>130640.71314494216</v>
      </c>
      <c r="C22" s="281">
        <v>-2.474095625425022</v>
      </c>
      <c r="D22" s="38">
        <v>164139.64561594345</v>
      </c>
      <c r="E22" s="282">
        <v>-3.198165693027974</v>
      </c>
      <c r="F22" s="38" t="s">
        <v>137</v>
      </c>
      <c r="G22" s="283" t="s">
        <v>137</v>
      </c>
      <c r="H22" s="78"/>
      <c r="I22" s="286">
        <v>206697.8818166996</v>
      </c>
      <c r="J22" s="285">
        <v>-3.9776671010986178</v>
      </c>
    </row>
    <row r="23" spans="1:10" ht="12.75" customHeight="1">
      <c r="A23" s="287" t="s">
        <v>80</v>
      </c>
      <c r="B23" s="288">
        <v>132717.02645389235</v>
      </c>
      <c r="C23" s="289">
        <v>-3.768203371312964</v>
      </c>
      <c r="D23" s="50">
        <v>157697.50828950512</v>
      </c>
      <c r="E23" s="290">
        <v>-3.416440609998048</v>
      </c>
      <c r="F23" s="50" t="s">
        <v>137</v>
      </c>
      <c r="G23" s="291" t="s">
        <v>137</v>
      </c>
      <c r="H23" s="78"/>
      <c r="I23" s="292">
        <v>237425.2498009289</v>
      </c>
      <c r="J23" s="293">
        <v>-4.631768961221056</v>
      </c>
    </row>
    <row r="24" spans="1:10" ht="12.75" customHeight="1">
      <c r="A24" s="280" t="s">
        <v>81</v>
      </c>
      <c r="B24" s="42">
        <v>135635.04402116442</v>
      </c>
      <c r="C24" s="281">
        <v>-2.146908120351142</v>
      </c>
      <c r="D24" s="38">
        <v>174769.2462195981</v>
      </c>
      <c r="E24" s="282">
        <v>-1.8769926440493663</v>
      </c>
      <c r="F24" s="38" t="s">
        <v>137</v>
      </c>
      <c r="G24" s="283" t="s">
        <v>137</v>
      </c>
      <c r="H24" s="78"/>
      <c r="I24" s="286">
        <v>244579.7155266626</v>
      </c>
      <c r="J24" s="285">
        <v>-4.325612249909071</v>
      </c>
    </row>
    <row r="25" spans="1:10" ht="12.75" customHeight="1">
      <c r="A25" s="280" t="s">
        <v>82</v>
      </c>
      <c r="B25" s="42">
        <v>141651.97929080002</v>
      </c>
      <c r="C25" s="281">
        <v>-3.4163865920432244</v>
      </c>
      <c r="D25" s="38">
        <v>184600.19308520432</v>
      </c>
      <c r="E25" s="282">
        <v>-4.092611097481992</v>
      </c>
      <c r="F25" s="38" t="s">
        <v>137</v>
      </c>
      <c r="G25" s="283" t="s">
        <v>137</v>
      </c>
      <c r="H25" s="78"/>
      <c r="I25" s="286">
        <v>254824.42224401713</v>
      </c>
      <c r="J25" s="285">
        <v>-5.273475031656389</v>
      </c>
    </row>
    <row r="26" spans="1:10" ht="12.75" customHeight="1">
      <c r="A26" s="280" t="s">
        <v>83</v>
      </c>
      <c r="B26" s="42">
        <v>126088.75582466128</v>
      </c>
      <c r="C26" s="281">
        <v>-1.980900191497696</v>
      </c>
      <c r="D26" s="38">
        <v>172150.41098247207</v>
      </c>
      <c r="E26" s="282">
        <v>-3.7675354680997515</v>
      </c>
      <c r="F26" s="38" t="s">
        <v>137</v>
      </c>
      <c r="G26" s="283" t="s">
        <v>137</v>
      </c>
      <c r="H26" s="78"/>
      <c r="I26" s="286">
        <v>229734.36976353062</v>
      </c>
      <c r="J26" s="285">
        <v>-2.1939496045883686</v>
      </c>
    </row>
    <row r="27" spans="1:10" ht="12.75" customHeight="1">
      <c r="A27" s="294" t="s">
        <v>84</v>
      </c>
      <c r="B27" s="44">
        <v>125225.96299774737</v>
      </c>
      <c r="C27" s="295">
        <v>-1.9605605006296827</v>
      </c>
      <c r="D27" s="68">
        <v>166682.71097631645</v>
      </c>
      <c r="E27" s="296">
        <v>-2.1554431353149113</v>
      </c>
      <c r="F27" s="68" t="s">
        <v>137</v>
      </c>
      <c r="G27" s="297" t="s">
        <v>137</v>
      </c>
      <c r="H27" s="78"/>
      <c r="I27" s="298">
        <v>228796.41157916596</v>
      </c>
      <c r="J27" s="299">
        <v>-3.135160210678393</v>
      </c>
    </row>
    <row r="28" spans="1:10" ht="12.75" customHeight="1">
      <c r="A28" s="280" t="s">
        <v>85</v>
      </c>
      <c r="B28" s="42">
        <v>141282.05944137493</v>
      </c>
      <c r="C28" s="281">
        <v>-2.6537162731646617</v>
      </c>
      <c r="D28" s="38">
        <v>192852.93249742998</v>
      </c>
      <c r="E28" s="282">
        <v>-2.6212906219989094</v>
      </c>
      <c r="F28" s="38">
        <v>145648.33333333334</v>
      </c>
      <c r="G28" s="283">
        <v>9.2320162918315</v>
      </c>
      <c r="H28" s="78"/>
      <c r="I28" s="286">
        <v>265763.2382321879</v>
      </c>
      <c r="J28" s="285">
        <v>-3.78966213959761</v>
      </c>
    </row>
    <row r="29" spans="1:10" ht="12.75" customHeight="1">
      <c r="A29" s="280" t="s">
        <v>86</v>
      </c>
      <c r="B29" s="42">
        <v>141073.98420841072</v>
      </c>
      <c r="C29" s="281">
        <v>-0.896713057348677</v>
      </c>
      <c r="D29" s="38">
        <v>189933.6109830934</v>
      </c>
      <c r="E29" s="282">
        <v>-1.0114366831393937</v>
      </c>
      <c r="F29" s="38">
        <v>295614</v>
      </c>
      <c r="G29" s="283">
        <v>90.38350166294148</v>
      </c>
      <c r="H29" s="78"/>
      <c r="I29" s="286">
        <v>256271.5195754432</v>
      </c>
      <c r="J29" s="285">
        <v>-2.9703099698375297</v>
      </c>
    </row>
    <row r="30" spans="1:10" ht="12.75" customHeight="1">
      <c r="A30" s="280" t="s">
        <v>87</v>
      </c>
      <c r="B30" s="42">
        <v>130548.35218065433</v>
      </c>
      <c r="C30" s="281">
        <v>-2.179453702883009</v>
      </c>
      <c r="D30" s="38">
        <v>174738.62518329453</v>
      </c>
      <c r="E30" s="282">
        <v>-2.80551067557964</v>
      </c>
      <c r="F30" s="38" t="s">
        <v>137</v>
      </c>
      <c r="G30" s="283" t="s">
        <v>137</v>
      </c>
      <c r="H30" s="78"/>
      <c r="I30" s="286">
        <v>304070.4142771664</v>
      </c>
      <c r="J30" s="285">
        <v>-3.4480621940370924</v>
      </c>
    </row>
    <row r="31" spans="1:10" ht="12.75" customHeight="1">
      <c r="A31" s="280" t="s">
        <v>88</v>
      </c>
      <c r="B31" s="42">
        <v>142661.80839830416</v>
      </c>
      <c r="C31" s="281">
        <v>-2.9959239283679864</v>
      </c>
      <c r="D31" s="38">
        <v>189504.93489279915</v>
      </c>
      <c r="E31" s="282">
        <v>-3.9917328416131426</v>
      </c>
      <c r="F31" s="38" t="s">
        <v>137</v>
      </c>
      <c r="G31" s="283" t="s">
        <v>137</v>
      </c>
      <c r="H31" s="78"/>
      <c r="I31" s="286">
        <v>258059.08194806508</v>
      </c>
      <c r="J31" s="285">
        <v>-4.299486654537702</v>
      </c>
    </row>
    <row r="32" spans="1:10" ht="12.75" customHeight="1">
      <c r="A32" s="280" t="s">
        <v>89</v>
      </c>
      <c r="B32" s="42">
        <v>129540.79164532555</v>
      </c>
      <c r="C32" s="281">
        <v>-2.7190022346012768</v>
      </c>
      <c r="D32" s="38">
        <v>177748.19472761927</v>
      </c>
      <c r="E32" s="282">
        <v>-2.512961529862636</v>
      </c>
      <c r="F32" s="38">
        <v>4.137931034482759</v>
      </c>
      <c r="G32" s="283">
        <v>-99.99694688111933</v>
      </c>
      <c r="H32" s="78"/>
      <c r="I32" s="286">
        <v>239415.74637390024</v>
      </c>
      <c r="J32" s="285">
        <v>-4.032744540804032</v>
      </c>
    </row>
    <row r="33" spans="1:10" ht="12.75" customHeight="1">
      <c r="A33" s="287" t="s">
        <v>90</v>
      </c>
      <c r="B33" s="288">
        <v>135366.34590352688</v>
      </c>
      <c r="C33" s="289">
        <v>-3.0669850985122196</v>
      </c>
      <c r="D33" s="50">
        <v>197544.63440376663</v>
      </c>
      <c r="E33" s="290">
        <v>-3.468954174022727</v>
      </c>
      <c r="F33" s="50">
        <v>187296</v>
      </c>
      <c r="G33" s="291">
        <v>-1.59075297646163</v>
      </c>
      <c r="H33" s="78"/>
      <c r="I33" s="292">
        <v>282235.21562752104</v>
      </c>
      <c r="J33" s="293">
        <v>-3.61414364330318</v>
      </c>
    </row>
    <row r="34" spans="1:10" ht="12.75" customHeight="1">
      <c r="A34" s="280" t="s">
        <v>91</v>
      </c>
      <c r="B34" s="42">
        <v>136154.05891402886</v>
      </c>
      <c r="C34" s="281">
        <v>-3.0085303189268586</v>
      </c>
      <c r="D34" s="38">
        <v>209148.9410755402</v>
      </c>
      <c r="E34" s="282">
        <v>-3.17975951775459</v>
      </c>
      <c r="F34" s="38">
        <v>3352852.1739130435</v>
      </c>
      <c r="G34" s="283">
        <v>1245.8922607697993</v>
      </c>
      <c r="H34" s="78"/>
      <c r="I34" s="286">
        <v>301790.4923664711</v>
      </c>
      <c r="J34" s="285">
        <v>-4.3108112665228475</v>
      </c>
    </row>
    <row r="35" spans="1:10" ht="12.75" customHeight="1">
      <c r="A35" s="280" t="s">
        <v>92</v>
      </c>
      <c r="B35" s="42">
        <v>137332.90219706058</v>
      </c>
      <c r="C35" s="281">
        <v>-2.1461032932257496</v>
      </c>
      <c r="D35" s="38">
        <v>191672.41437937666</v>
      </c>
      <c r="E35" s="282">
        <v>-2.026462095820733</v>
      </c>
      <c r="F35" s="38">
        <v>1356090</v>
      </c>
      <c r="G35" s="283">
        <v>652.1974364740274</v>
      </c>
      <c r="H35" s="78"/>
      <c r="I35" s="286">
        <v>285487.17692150996</v>
      </c>
      <c r="J35" s="285">
        <v>-4.482340189389717</v>
      </c>
    </row>
    <row r="36" spans="1:10" ht="12.75" customHeight="1">
      <c r="A36" s="280" t="s">
        <v>93</v>
      </c>
      <c r="B36" s="42">
        <v>145106.25099261588</v>
      </c>
      <c r="C36" s="281">
        <v>-1.6651092638878708</v>
      </c>
      <c r="D36" s="38">
        <v>200441.5602696721</v>
      </c>
      <c r="E36" s="282">
        <v>-1.5760096431149009</v>
      </c>
      <c r="F36" s="38">
        <v>247330</v>
      </c>
      <c r="G36" s="283">
        <v>49.72456874413268</v>
      </c>
      <c r="H36" s="78"/>
      <c r="I36" s="286">
        <v>289377.0865309398</v>
      </c>
      <c r="J36" s="285">
        <v>-3.705566633355957</v>
      </c>
    </row>
    <row r="37" spans="1:10" ht="12.75" customHeight="1">
      <c r="A37" s="294" t="s">
        <v>94</v>
      </c>
      <c r="B37" s="44">
        <v>138560.16941553378</v>
      </c>
      <c r="C37" s="295">
        <v>-1.8203428035203473</v>
      </c>
      <c r="D37" s="68">
        <v>190617.61750735235</v>
      </c>
      <c r="E37" s="296">
        <v>-0.6064055098585044</v>
      </c>
      <c r="F37" s="68">
        <v>1356300</v>
      </c>
      <c r="G37" s="297">
        <v>596.5423283054199</v>
      </c>
      <c r="H37" s="78"/>
      <c r="I37" s="298">
        <v>286277.85813099466</v>
      </c>
      <c r="J37" s="299">
        <v>-3.0184735388267967</v>
      </c>
    </row>
    <row r="38" spans="1:10" ht="12.75" customHeight="1">
      <c r="A38" s="280" t="s">
        <v>95</v>
      </c>
      <c r="B38" s="42">
        <v>129835.7360201981</v>
      </c>
      <c r="C38" s="281">
        <v>-1.5927614516985074</v>
      </c>
      <c r="D38" s="38">
        <v>166215.94996879462</v>
      </c>
      <c r="E38" s="282">
        <v>-2.000791681234631</v>
      </c>
      <c r="F38" s="38">
        <v>3211693.3333333335</v>
      </c>
      <c r="G38" s="283">
        <v>1838.9996294761095</v>
      </c>
      <c r="H38" s="78"/>
      <c r="I38" s="286">
        <v>235857.57503903087</v>
      </c>
      <c r="J38" s="285">
        <v>-1.2658313747468242</v>
      </c>
    </row>
    <row r="39" spans="1:10" ht="12.75" customHeight="1">
      <c r="A39" s="280" t="s">
        <v>96</v>
      </c>
      <c r="B39" s="42">
        <v>145962.15247971096</v>
      </c>
      <c r="C39" s="281">
        <v>-2.365310077850424</v>
      </c>
      <c r="D39" s="38">
        <v>176341.1826648581</v>
      </c>
      <c r="E39" s="282">
        <v>-2.8403818903666007</v>
      </c>
      <c r="F39" s="38">
        <v>306456.9230769231</v>
      </c>
      <c r="G39" s="283">
        <v>115.7950823187837</v>
      </c>
      <c r="H39" s="78"/>
      <c r="I39" s="286">
        <v>240827.76375351823</v>
      </c>
      <c r="J39" s="285">
        <v>-2.459210754036107</v>
      </c>
    </row>
    <row r="40" spans="1:10" ht="12.75" customHeight="1">
      <c r="A40" s="280" t="s">
        <v>97</v>
      </c>
      <c r="B40" s="42">
        <v>155980.50772632356</v>
      </c>
      <c r="C40" s="281">
        <v>-1.835230301603474</v>
      </c>
      <c r="D40" s="38">
        <v>208753.96472089752</v>
      </c>
      <c r="E40" s="282">
        <v>-2.072123834929556</v>
      </c>
      <c r="F40" s="38">
        <v>689748</v>
      </c>
      <c r="G40" s="283">
        <v>230.8134615357672</v>
      </c>
      <c r="H40" s="78"/>
      <c r="I40" s="286">
        <v>272543.0879597739</v>
      </c>
      <c r="J40" s="285">
        <v>-3.8016391549834765</v>
      </c>
    </row>
    <row r="41" spans="1:10" ht="12.75" customHeight="1">
      <c r="A41" s="280" t="s">
        <v>98</v>
      </c>
      <c r="B41" s="42">
        <v>140026.37193064345</v>
      </c>
      <c r="C41" s="281">
        <v>-3.4680921632470785</v>
      </c>
      <c r="D41" s="38">
        <v>183646.61881555797</v>
      </c>
      <c r="E41" s="282">
        <v>-3.988620594278075</v>
      </c>
      <c r="F41" s="38">
        <v>-12685440</v>
      </c>
      <c r="G41" s="283">
        <v>-6338.000687025757</v>
      </c>
      <c r="H41" s="78"/>
      <c r="I41" s="286">
        <v>298023.8421634592</v>
      </c>
      <c r="J41" s="285">
        <v>-3.8941543195603003</v>
      </c>
    </row>
    <row r="42" spans="1:10" ht="12.75" customHeight="1">
      <c r="A42" s="280" t="s">
        <v>99</v>
      </c>
      <c r="B42" s="42">
        <v>147051.44323366223</v>
      </c>
      <c r="C42" s="281">
        <v>-1.4491853062719429</v>
      </c>
      <c r="D42" s="38">
        <v>181866.7320522616</v>
      </c>
      <c r="E42" s="282">
        <v>-1.4445250057377876</v>
      </c>
      <c r="F42" s="38">
        <v>1064300</v>
      </c>
      <c r="G42" s="283">
        <v>499.2929903494138</v>
      </c>
      <c r="H42" s="78"/>
      <c r="I42" s="286">
        <v>241553.06408391523</v>
      </c>
      <c r="J42" s="285">
        <v>-4.119289141910414</v>
      </c>
    </row>
    <row r="43" spans="1:10" ht="12.75" customHeight="1">
      <c r="A43" s="287" t="s">
        <v>100</v>
      </c>
      <c r="B43" s="288">
        <v>140945.32429573653</v>
      </c>
      <c r="C43" s="289">
        <v>-3.008031965969508</v>
      </c>
      <c r="D43" s="50">
        <v>172507.48098634146</v>
      </c>
      <c r="E43" s="290">
        <v>-3.6425802910603977</v>
      </c>
      <c r="F43" s="50">
        <v>622704</v>
      </c>
      <c r="G43" s="291">
        <v>262.87127822912</v>
      </c>
      <c r="H43" s="78"/>
      <c r="I43" s="292">
        <v>302618.8987141788</v>
      </c>
      <c r="J43" s="293">
        <v>-2.7998993445199574</v>
      </c>
    </row>
    <row r="44" spans="1:10" ht="12.75" customHeight="1">
      <c r="A44" s="280" t="s">
        <v>101</v>
      </c>
      <c r="B44" s="42">
        <v>152794.2986934104</v>
      </c>
      <c r="C44" s="281">
        <v>-2.0473862871827038</v>
      </c>
      <c r="D44" s="38">
        <v>200067.0960649271</v>
      </c>
      <c r="E44" s="282">
        <v>-2.917904191278822</v>
      </c>
      <c r="F44" s="38">
        <v>1107810</v>
      </c>
      <c r="G44" s="283">
        <v>740.9471252050072</v>
      </c>
      <c r="H44" s="78"/>
      <c r="I44" s="286">
        <v>280557.7147685927</v>
      </c>
      <c r="J44" s="285">
        <v>-2.9800978228004738</v>
      </c>
    </row>
    <row r="45" spans="1:10" ht="12.75" customHeight="1">
      <c r="A45" s="280" t="s">
        <v>102</v>
      </c>
      <c r="B45" s="42">
        <v>140307.2144748046</v>
      </c>
      <c r="C45" s="281">
        <v>-3.4277726108552997</v>
      </c>
      <c r="D45" s="38">
        <v>181499.31297273483</v>
      </c>
      <c r="E45" s="282">
        <v>-3.804017759241802</v>
      </c>
      <c r="F45" s="38" t="s">
        <v>137</v>
      </c>
      <c r="G45" s="283" t="s">
        <v>137</v>
      </c>
      <c r="H45" s="78"/>
      <c r="I45" s="286">
        <v>278948.2103179376</v>
      </c>
      <c r="J45" s="285">
        <v>-3.634336913634243</v>
      </c>
    </row>
    <row r="46" spans="1:10" ht="12.75" customHeight="1">
      <c r="A46" s="280" t="s">
        <v>103</v>
      </c>
      <c r="B46" s="42">
        <v>130734.4263883464</v>
      </c>
      <c r="C46" s="281">
        <v>-2.379288409973455</v>
      </c>
      <c r="D46" s="38">
        <v>165391.0195799447</v>
      </c>
      <c r="E46" s="282">
        <v>-6.352401015941169</v>
      </c>
      <c r="F46" s="38">
        <v>-3143520</v>
      </c>
      <c r="G46" s="283">
        <v>-2728.6358087278395</v>
      </c>
      <c r="H46" s="78"/>
      <c r="I46" s="286">
        <v>239757.42046370954</v>
      </c>
      <c r="J46" s="285">
        <v>-4.006857037399925</v>
      </c>
    </row>
    <row r="47" spans="1:10" ht="12.75" customHeight="1">
      <c r="A47" s="294" t="s">
        <v>104</v>
      </c>
      <c r="B47" s="44">
        <v>118071.10589877285</v>
      </c>
      <c r="C47" s="295">
        <v>-3.798583706285612</v>
      </c>
      <c r="D47" s="68">
        <v>162127.63297881203</v>
      </c>
      <c r="E47" s="296">
        <v>-4.3345899859133965</v>
      </c>
      <c r="F47" s="68">
        <v>2882061.8181818184</v>
      </c>
      <c r="G47" s="297">
        <v>1898.3131043719816</v>
      </c>
      <c r="H47" s="78"/>
      <c r="I47" s="298">
        <v>284087.3698995917</v>
      </c>
      <c r="J47" s="299">
        <v>-5.23349240674969</v>
      </c>
    </row>
    <row r="48" spans="1:10" ht="12.75" customHeight="1">
      <c r="A48" s="287" t="s">
        <v>105</v>
      </c>
      <c r="B48" s="288">
        <v>146309.60597519812</v>
      </c>
      <c r="C48" s="289">
        <v>-0.9209495224897495</v>
      </c>
      <c r="D48" s="50">
        <v>199670.22363415436</v>
      </c>
      <c r="E48" s="290">
        <v>-1.7286546772450606</v>
      </c>
      <c r="F48" s="50" t="s">
        <v>137</v>
      </c>
      <c r="G48" s="291" t="s">
        <v>137</v>
      </c>
      <c r="H48" s="78"/>
      <c r="I48" s="292">
        <v>268320.6200705784</v>
      </c>
      <c r="J48" s="293">
        <v>-3.045576879289854</v>
      </c>
    </row>
    <row r="49" spans="1:10" ht="12.75" customHeight="1">
      <c r="A49" s="280" t="s">
        <v>106</v>
      </c>
      <c r="B49" s="42">
        <v>132754.74615652306</v>
      </c>
      <c r="C49" s="281">
        <v>-2.06299768789836</v>
      </c>
      <c r="D49" s="38">
        <v>178987.36430063212</v>
      </c>
      <c r="E49" s="282">
        <v>-4.132403109340061</v>
      </c>
      <c r="F49" s="38">
        <v>26722320</v>
      </c>
      <c r="G49" s="283">
        <v>16215.617252972408</v>
      </c>
      <c r="H49" s="78"/>
      <c r="I49" s="286">
        <v>250744.48593661631</v>
      </c>
      <c r="J49" s="285">
        <v>-4.951371073797674</v>
      </c>
    </row>
    <row r="50" spans="1:10" ht="12.75" customHeight="1">
      <c r="A50" s="280" t="s">
        <v>107</v>
      </c>
      <c r="B50" s="42">
        <v>140236.94643855438</v>
      </c>
      <c r="C50" s="281">
        <v>-3.3863982425994834</v>
      </c>
      <c r="D50" s="38">
        <v>193165.75220570498</v>
      </c>
      <c r="E50" s="282">
        <v>-4.286702690224416</v>
      </c>
      <c r="F50" s="38">
        <v>409546.95652173914</v>
      </c>
      <c r="G50" s="283">
        <v>181.2225770047154</v>
      </c>
      <c r="H50" s="78"/>
      <c r="I50" s="286">
        <v>261244.30203685793</v>
      </c>
      <c r="J50" s="285">
        <v>-4.8707131571308935</v>
      </c>
    </row>
    <row r="51" spans="1:10" ht="12.75" customHeight="1">
      <c r="A51" s="280" t="s">
        <v>108</v>
      </c>
      <c r="B51" s="42">
        <v>141718.64872861226</v>
      </c>
      <c r="C51" s="281">
        <v>-1.7826154613842249</v>
      </c>
      <c r="D51" s="38">
        <v>183948.95092033804</v>
      </c>
      <c r="E51" s="282">
        <v>-2.5613618302579084</v>
      </c>
      <c r="F51" s="38">
        <v>517603.2786885246</v>
      </c>
      <c r="G51" s="283">
        <v>77.29144205160912</v>
      </c>
      <c r="H51" s="78"/>
      <c r="I51" s="286">
        <v>250668.66209765454</v>
      </c>
      <c r="J51" s="285">
        <v>-3.4034697461311367</v>
      </c>
    </row>
    <row r="52" spans="1:10" ht="12.75" customHeight="1">
      <c r="A52" s="294" t="s">
        <v>109</v>
      </c>
      <c r="B52" s="44">
        <v>130947.99505053842</v>
      </c>
      <c r="C52" s="295">
        <v>-2.243209188511372</v>
      </c>
      <c r="D52" s="68">
        <v>170075.76403858166</v>
      </c>
      <c r="E52" s="296">
        <v>-3.9658657755568356</v>
      </c>
      <c r="F52" s="68" t="s">
        <v>137</v>
      </c>
      <c r="G52" s="297" t="s">
        <v>137</v>
      </c>
      <c r="H52" s="78"/>
      <c r="I52" s="298">
        <v>250874.5451915443</v>
      </c>
      <c r="J52" s="299">
        <v>-2.7086668166365087</v>
      </c>
    </row>
    <row r="53" spans="1:10" ht="12.75" customHeight="1">
      <c r="A53" s="280" t="s">
        <v>110</v>
      </c>
      <c r="B53" s="42">
        <v>145947.34268831264</v>
      </c>
      <c r="C53" s="281">
        <v>-1.7203923441286122</v>
      </c>
      <c r="D53" s="38">
        <v>194184.53019616162</v>
      </c>
      <c r="E53" s="282">
        <v>-2.64700419439491</v>
      </c>
      <c r="F53" s="38">
        <v>201850</v>
      </c>
      <c r="G53" s="283">
        <v>30.755865654232792</v>
      </c>
      <c r="H53" s="78"/>
      <c r="I53" s="286">
        <v>259982.32511151364</v>
      </c>
      <c r="J53" s="285">
        <v>-2.966060919162345</v>
      </c>
    </row>
    <row r="54" spans="1:10" ht="12.75" customHeight="1" thickBot="1">
      <c r="A54" s="280" t="s">
        <v>111</v>
      </c>
      <c r="B54" s="42">
        <v>104500.93258435</v>
      </c>
      <c r="C54" s="281">
        <v>-3.1320719339613845</v>
      </c>
      <c r="D54" s="38">
        <v>182349.51850669214</v>
      </c>
      <c r="E54" s="282">
        <v>-4.357419108733282</v>
      </c>
      <c r="F54" s="38">
        <v>186802.1052631579</v>
      </c>
      <c r="G54" s="283">
        <v>63.43957509733133</v>
      </c>
      <c r="H54" s="78"/>
      <c r="I54" s="286">
        <v>230720.7147358234</v>
      </c>
      <c r="J54" s="285">
        <v>-6.651032797292231</v>
      </c>
    </row>
    <row r="55" spans="1:10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</row>
    <row r="56" spans="1:10" ht="13.5">
      <c r="A56" s="303" t="s">
        <v>112</v>
      </c>
      <c r="B56" s="324">
        <f>LARGE(B8:B54,1)</f>
        <v>155980.50772632356</v>
      </c>
      <c r="C56" s="342" t="str">
        <f>INDEX(A8:A54,MATCH(B56,$B$8:$B$54,0))</f>
        <v>岡山県</v>
      </c>
      <c r="D56" s="353">
        <f>LARGE(D8:D54,1)</f>
        <v>209148.9410755402</v>
      </c>
      <c r="E56" s="304" t="str">
        <f>INDEX(A8:A54,MATCH(D56,$D$8:$D$54,0))</f>
        <v>大阪府</v>
      </c>
      <c r="F56" s="347">
        <f>LARGE(F8:F54,1)</f>
        <v>26722320</v>
      </c>
      <c r="G56" s="305" t="str">
        <f>INDEX(A8:A54,MATCH(F56,$F$8:$F$54,0))</f>
        <v>長崎県</v>
      </c>
      <c r="I56" s="324">
        <f>LARGE(I8:I54,1)</f>
        <v>304070.4142771664</v>
      </c>
      <c r="J56" s="305" t="str">
        <f>INDEX(A8:A54,MATCH(I56,$I$8:$I$54,0))</f>
        <v>愛知県</v>
      </c>
    </row>
    <row r="57" spans="1:10" ht="13.5">
      <c r="A57" s="306" t="s">
        <v>113</v>
      </c>
      <c r="B57" s="308">
        <f>LARGE(B8:B54,2)</f>
        <v>152794.2986934104</v>
      </c>
      <c r="C57" s="343" t="str">
        <f>INDEX(A8:A54,MATCH(B57,$B$8:$B$54,0))</f>
        <v>香川県</v>
      </c>
      <c r="D57" s="354">
        <f>LARGE(D8:D54,2)</f>
        <v>208753.96472089752</v>
      </c>
      <c r="E57" s="307" t="str">
        <f>INDEX(A8:A54,MATCH(D57,$D$8:$D$54,0))</f>
        <v>岡山県</v>
      </c>
      <c r="F57" s="348">
        <f>LARGE(F8:F54,2)</f>
        <v>4553040</v>
      </c>
      <c r="G57" s="309" t="str">
        <f>INDEX(A8:A54,MATCH(F57,$F$8:$F$54,0))</f>
        <v>山形県</v>
      </c>
      <c r="I57" s="308">
        <f>LARGE(I8:I54,2)</f>
        <v>302618.8987141788</v>
      </c>
      <c r="J57" s="309" t="str">
        <f>INDEX(A8:A54,MATCH(I57,$I$8:$I$54,0))</f>
        <v>徳島県</v>
      </c>
    </row>
    <row r="58" spans="1:10" ht="13.5">
      <c r="A58" s="306" t="s">
        <v>114</v>
      </c>
      <c r="B58" s="325">
        <f>LARGE(B8:B54,3)</f>
        <v>147051.44323366223</v>
      </c>
      <c r="C58" s="343" t="str">
        <f>INDEX(A8:A54,MATCH(B58,$B$8:$B$54,0))</f>
        <v>山口県</v>
      </c>
      <c r="D58" s="355">
        <f>LARGE(D8:D54,3)</f>
        <v>200441.5602696721</v>
      </c>
      <c r="E58" s="307" t="str">
        <f>INDEX(A8:A54,MATCH(D58,$D$8:$D$54,0))</f>
        <v>奈良県</v>
      </c>
      <c r="F58" s="349">
        <f>LARGE(F8:F54,3)</f>
        <v>3764580</v>
      </c>
      <c r="G58" s="317" t="str">
        <f>INDEX(A8:A54,MATCH(F58,$F$8:$F$54,0))</f>
        <v>東京都</v>
      </c>
      <c r="I58" s="325">
        <f>LARGE(I8:I54,3)</f>
        <v>301790.4923664711</v>
      </c>
      <c r="J58" s="309" t="str">
        <f>INDEX(A8:A54,MATCH(I58,$I$8:$I$54,0))</f>
        <v>大阪府</v>
      </c>
    </row>
    <row r="59" spans="1:10" ht="13.5">
      <c r="A59" s="310" t="s">
        <v>115</v>
      </c>
      <c r="B59" s="326">
        <f>SMALL(B8:B54,3)</f>
        <v>117442.14450226825</v>
      </c>
      <c r="C59" s="344" t="str">
        <f>INDEX(A8:A54,MATCH(B59,$B$8:$B$54,0))</f>
        <v>東京都</v>
      </c>
      <c r="D59" s="356">
        <f>SMALL(D8:D54,3)</f>
        <v>152413.92663715506</v>
      </c>
      <c r="E59" s="312" t="str">
        <f>INDEX(A8:A54,MATCH(D59,$D$8:$D$54,0))</f>
        <v>福島県</v>
      </c>
      <c r="F59" s="350">
        <f>SMALL(F8:F54,3)</f>
        <v>-172380</v>
      </c>
      <c r="G59" s="313" t="str">
        <f>INDEX(A8:A54,MATCH(F59,$F$8:$F$54,0))</f>
        <v>茨城県</v>
      </c>
      <c r="I59" s="326">
        <f>SMALL(I8:I54,3)</f>
        <v>206697.8818166996</v>
      </c>
      <c r="J59" s="313" t="str">
        <f>INDEX(A8:A54,MATCH(I59,$I$8:$I$54,0))</f>
        <v>新潟県</v>
      </c>
    </row>
    <row r="60" spans="1:10" ht="13.5">
      <c r="A60" s="306" t="s">
        <v>116</v>
      </c>
      <c r="B60" s="325">
        <f>SMALL(B8:B54,2)</f>
        <v>114707.17042834792</v>
      </c>
      <c r="C60" s="343" t="str">
        <f>INDEX(A8:A54,MATCH(B60,$B$8:$B$54,0))</f>
        <v>茨城県</v>
      </c>
      <c r="D60" s="355">
        <f>SMALL(D8:D54,2)</f>
        <v>151650.36630027843</v>
      </c>
      <c r="E60" s="307" t="str">
        <f>INDEX(A8:A54,MATCH(D60,$D$8:$D$54,0))</f>
        <v>青森県</v>
      </c>
      <c r="F60" s="349">
        <f>SMALL(F8:F54,2)</f>
        <v>-3143520</v>
      </c>
      <c r="G60" s="309" t="str">
        <f>INDEX(A8:A54,MATCH(F60,$F$8:$F$54,0))</f>
        <v>高知県</v>
      </c>
      <c r="I60" s="325">
        <f>SMALL(I8:I54,2)</f>
        <v>202062.1687190025</v>
      </c>
      <c r="J60" s="309" t="str">
        <f>INDEX(A8:A54,MATCH(I60,$I$8:$I$54,0))</f>
        <v>岩手県</v>
      </c>
    </row>
    <row r="61" spans="1:10" ht="13.5">
      <c r="A61" s="327" t="s">
        <v>117</v>
      </c>
      <c r="B61" s="328">
        <f>SMALL(B8:B54,1)</f>
        <v>104500.93258435</v>
      </c>
      <c r="C61" s="345" t="str">
        <f>INDEX(A8:A54,MATCH(B61,$B$8:$B$54,0))</f>
        <v>沖縄県</v>
      </c>
      <c r="D61" s="357">
        <f>SMALL(D8:D54,1)</f>
        <v>150883.25725012014</v>
      </c>
      <c r="E61" s="316" t="str">
        <f>INDEX(A8:A54,MATCH(D61,$D$8:$D$54,0))</f>
        <v>茨城県</v>
      </c>
      <c r="F61" s="351">
        <f>SMALL(F8:F54,1)</f>
        <v>-12685440</v>
      </c>
      <c r="G61" s="309" t="str">
        <f>INDEX(A8:A54,MATCH(F61,$F$8:$F$54,0))</f>
        <v>広島県</v>
      </c>
      <c r="I61" s="328">
        <f>SMALL(I8:I54,1)</f>
        <v>201918.30641278293</v>
      </c>
      <c r="J61" s="317" t="str">
        <f>INDEX(A8:A54,MATCH(I61,$I$8:$I$54,0))</f>
        <v>秋田県</v>
      </c>
    </row>
    <row r="62" spans="1:10" ht="14.25" thickBot="1">
      <c r="A62" s="318" t="s">
        <v>118</v>
      </c>
      <c r="B62" s="319">
        <f>IF(B61=0,0,B56/B61)</f>
        <v>1.4926231170274085</v>
      </c>
      <c r="C62" s="346"/>
      <c r="D62" s="358">
        <f>IF(D61=0,0,D56/D61)</f>
        <v>1.3861640110859528</v>
      </c>
      <c r="E62" s="320"/>
      <c r="F62" s="352">
        <f>IF(F61=0,0,F56/F61)</f>
        <v>-2.1065347358861812</v>
      </c>
      <c r="G62" s="359"/>
      <c r="H62" s="321"/>
      <c r="I62" s="319">
        <f>IF(I61=0,0,I56/I61)</f>
        <v>1.505908105506557</v>
      </c>
      <c r="J62" s="322"/>
    </row>
    <row r="63" spans="1:10" ht="13.5">
      <c r="A63" s="323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23"/>
    </row>
    <row r="73" ht="13.5">
      <c r="E73" s="329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28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138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7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3.5">
      <c r="A3" s="265" t="s">
        <v>130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60</v>
      </c>
    </row>
    <row r="5" spans="1:10" ht="18.75" customHeight="1">
      <c r="A5" s="267"/>
      <c r="B5" s="15" t="s">
        <v>61</v>
      </c>
      <c r="C5" s="11"/>
      <c r="D5" s="12" t="s">
        <v>3</v>
      </c>
      <c r="E5" s="11"/>
      <c r="F5" s="12" t="s">
        <v>4</v>
      </c>
      <c r="G5" s="13"/>
      <c r="H5" s="268"/>
      <c r="I5" s="15" t="s">
        <v>63</v>
      </c>
      <c r="J5" s="13"/>
    </row>
    <row r="6" spans="1:10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</row>
    <row r="7" spans="1:10" ht="18.75" customHeight="1">
      <c r="A7" s="272" t="s">
        <v>64</v>
      </c>
      <c r="B7" s="273">
        <v>25470.734312121545</v>
      </c>
      <c r="C7" s="274">
        <v>-1.389696490813492</v>
      </c>
      <c r="D7" s="276">
        <v>31772.96828334444</v>
      </c>
      <c r="E7" s="277">
        <v>-3.7838817575361503</v>
      </c>
      <c r="F7" s="276">
        <v>208393.98496240602</v>
      </c>
      <c r="G7" s="278">
        <v>527.498004574698</v>
      </c>
      <c r="H7" s="78"/>
      <c r="I7" s="273">
        <v>34392.68437560883</v>
      </c>
      <c r="J7" s="279">
        <v>-4.411342430386284</v>
      </c>
    </row>
    <row r="8" spans="1:10" ht="12.75" customHeight="1">
      <c r="A8" s="280" t="s">
        <v>65</v>
      </c>
      <c r="B8" s="42">
        <v>26403.91311573588</v>
      </c>
      <c r="C8" s="281">
        <v>-0.9321873024237703</v>
      </c>
      <c r="D8" s="38">
        <v>31114.445735927347</v>
      </c>
      <c r="E8" s="282">
        <v>-3.5402370365595885</v>
      </c>
      <c r="F8" s="38">
        <v>47953.282442748095</v>
      </c>
      <c r="G8" s="283">
        <v>34.455314708133244</v>
      </c>
      <c r="H8" s="78"/>
      <c r="I8" s="284">
        <v>31137.83871713227</v>
      </c>
      <c r="J8" s="285">
        <v>-5.487645294618844</v>
      </c>
    </row>
    <row r="9" spans="1:10" ht="12.75" customHeight="1">
      <c r="A9" s="280" t="s">
        <v>66</v>
      </c>
      <c r="B9" s="42">
        <v>21665.67717828897</v>
      </c>
      <c r="C9" s="281">
        <v>0.6149676210833661</v>
      </c>
      <c r="D9" s="38">
        <v>25368.69368969644</v>
      </c>
      <c r="E9" s="282">
        <v>-1.8841633909483733</v>
      </c>
      <c r="F9" s="38">
        <v>-30580</v>
      </c>
      <c r="G9" s="283">
        <v>-196.00398012399302</v>
      </c>
      <c r="H9" s="78"/>
      <c r="I9" s="286">
        <v>20107.966487134403</v>
      </c>
      <c r="J9" s="285">
        <v>-4.0646809829803345</v>
      </c>
    </row>
    <row r="10" spans="1:10" ht="12.75" customHeight="1">
      <c r="A10" s="280" t="s">
        <v>67</v>
      </c>
      <c r="B10" s="42">
        <v>25305.728286954472</v>
      </c>
      <c r="C10" s="281">
        <v>1.8641376333766289</v>
      </c>
      <c r="D10" s="38">
        <v>30177.29214451088</v>
      </c>
      <c r="E10" s="282">
        <v>-0.7870892094335602</v>
      </c>
      <c r="F10" s="38">
        <v>181810</v>
      </c>
      <c r="G10" s="283">
        <v>525.977534604907</v>
      </c>
      <c r="H10" s="78"/>
      <c r="I10" s="286">
        <v>26059.552261174544</v>
      </c>
      <c r="J10" s="285">
        <v>-0.909134732450326</v>
      </c>
    </row>
    <row r="11" spans="1:10" ht="12.75" customHeight="1">
      <c r="A11" s="280" t="s">
        <v>68</v>
      </c>
      <c r="B11" s="42">
        <v>23718.28339456966</v>
      </c>
      <c r="C11" s="281">
        <v>1.1397632603556787</v>
      </c>
      <c r="D11" s="38">
        <v>29676.54861109498</v>
      </c>
      <c r="E11" s="282">
        <v>-0.8227575888565326</v>
      </c>
      <c r="F11" s="38">
        <v>49405.71428571428</v>
      </c>
      <c r="G11" s="283">
        <v>86.89106091009126</v>
      </c>
      <c r="H11" s="78"/>
      <c r="I11" s="286">
        <v>29123.636514466256</v>
      </c>
      <c r="J11" s="285">
        <v>-3.1679374157484688</v>
      </c>
    </row>
    <row r="12" spans="1:10" ht="12.75" customHeight="1">
      <c r="A12" s="280" t="s">
        <v>69</v>
      </c>
      <c r="B12" s="42">
        <v>26113.027073067446</v>
      </c>
      <c r="C12" s="281">
        <v>-0.248017127837187</v>
      </c>
      <c r="D12" s="38">
        <v>30100.17444155024</v>
      </c>
      <c r="E12" s="282">
        <v>-1.7558649704289166</v>
      </c>
      <c r="F12" s="38" t="s">
        <v>137</v>
      </c>
      <c r="G12" s="283" t="s">
        <v>137</v>
      </c>
      <c r="H12" s="78"/>
      <c r="I12" s="286">
        <v>26135.949788064798</v>
      </c>
      <c r="J12" s="285">
        <v>-1.4639738486215066</v>
      </c>
    </row>
    <row r="13" spans="1:10" ht="12.75" customHeight="1">
      <c r="A13" s="287" t="s">
        <v>70</v>
      </c>
      <c r="B13" s="288">
        <v>25240.969123224833</v>
      </c>
      <c r="C13" s="289">
        <v>0.9183110332483722</v>
      </c>
      <c r="D13" s="50">
        <v>30230.45551212022</v>
      </c>
      <c r="E13" s="290">
        <v>-0.5820169654865595</v>
      </c>
      <c r="F13" s="50">
        <v>2888040</v>
      </c>
      <c r="G13" s="291">
        <v>8989.471723394385</v>
      </c>
      <c r="H13" s="78"/>
      <c r="I13" s="292">
        <v>26597.837152990647</v>
      </c>
      <c r="J13" s="293">
        <v>-3.113533181685085</v>
      </c>
    </row>
    <row r="14" spans="1:10" ht="12.75" customHeight="1">
      <c r="A14" s="280" t="s">
        <v>71</v>
      </c>
      <c r="B14" s="42">
        <v>23341.4469932621</v>
      </c>
      <c r="C14" s="281">
        <v>0.270895630045203</v>
      </c>
      <c r="D14" s="38">
        <v>28323.906164300108</v>
      </c>
      <c r="E14" s="282">
        <v>-1.674722178028631</v>
      </c>
      <c r="F14" s="38">
        <v>369528</v>
      </c>
      <c r="G14" s="283">
        <v>1144.522335071677</v>
      </c>
      <c r="H14" s="78"/>
      <c r="I14" s="286">
        <v>25828.06096954305</v>
      </c>
      <c r="J14" s="285">
        <v>-2.367477063389188</v>
      </c>
    </row>
    <row r="15" spans="1:10" ht="12.75" customHeight="1">
      <c r="A15" s="280" t="s">
        <v>72</v>
      </c>
      <c r="B15" s="42">
        <v>22575.057740401346</v>
      </c>
      <c r="C15" s="281">
        <v>-1.2390053479103926</v>
      </c>
      <c r="D15" s="38">
        <v>28008.021440161287</v>
      </c>
      <c r="E15" s="282">
        <v>-4.086899174385394</v>
      </c>
      <c r="F15" s="38">
        <v>-89250</v>
      </c>
      <c r="G15" s="283">
        <v>-380.3804214162273</v>
      </c>
      <c r="H15" s="78"/>
      <c r="I15" s="286">
        <v>28267.050429334435</v>
      </c>
      <c r="J15" s="285">
        <v>-4.823262824554007</v>
      </c>
    </row>
    <row r="16" spans="1:10" ht="12.75" customHeight="1">
      <c r="A16" s="280" t="s">
        <v>73</v>
      </c>
      <c r="B16" s="42">
        <v>22528.263709369945</v>
      </c>
      <c r="C16" s="281">
        <v>-0.5822443051112174</v>
      </c>
      <c r="D16" s="38">
        <v>27777.089586723403</v>
      </c>
      <c r="E16" s="282">
        <v>-3.9737939304788483</v>
      </c>
      <c r="F16" s="38">
        <v>27137.142857142855</v>
      </c>
      <c r="G16" s="283">
        <v>-12.047281484998976</v>
      </c>
      <c r="H16" s="78"/>
      <c r="I16" s="286">
        <v>26423.297198257525</v>
      </c>
      <c r="J16" s="285">
        <v>-3.1557033757076454</v>
      </c>
    </row>
    <row r="17" spans="1:10" ht="12.75" customHeight="1">
      <c r="A17" s="294" t="s">
        <v>74</v>
      </c>
      <c r="B17" s="44">
        <v>22251.97390190172</v>
      </c>
      <c r="C17" s="295">
        <v>-1.2436004381378183</v>
      </c>
      <c r="D17" s="68">
        <v>27350.185811531905</v>
      </c>
      <c r="E17" s="296">
        <v>-3.785981273417619</v>
      </c>
      <c r="F17" s="68">
        <v>79500</v>
      </c>
      <c r="G17" s="297">
        <v>193.04327699364575</v>
      </c>
      <c r="H17" s="78"/>
      <c r="I17" s="298">
        <v>27534.464834179198</v>
      </c>
      <c r="J17" s="299">
        <v>-4.39286968079675</v>
      </c>
    </row>
    <row r="18" spans="1:10" ht="12.75" customHeight="1">
      <c r="A18" s="280" t="s">
        <v>75</v>
      </c>
      <c r="B18" s="42">
        <v>23180.424337873326</v>
      </c>
      <c r="C18" s="281">
        <v>-4.222151883839203</v>
      </c>
      <c r="D18" s="38">
        <v>29479.200874652466</v>
      </c>
      <c r="E18" s="282">
        <v>-6.4502567144681535</v>
      </c>
      <c r="F18" s="38">
        <v>225323.2258064516</v>
      </c>
      <c r="G18" s="283">
        <v>610.5048833065803</v>
      </c>
      <c r="H18" s="78"/>
      <c r="I18" s="286">
        <v>33810.702067679806</v>
      </c>
      <c r="J18" s="285">
        <v>-5.96521462943997</v>
      </c>
    </row>
    <row r="19" spans="1:10" ht="12.75" customHeight="1">
      <c r="A19" s="280" t="s">
        <v>76</v>
      </c>
      <c r="B19" s="42">
        <v>24154.280372716963</v>
      </c>
      <c r="C19" s="281">
        <v>-3.3019236888555668</v>
      </c>
      <c r="D19" s="38">
        <v>30614.117197328622</v>
      </c>
      <c r="E19" s="282">
        <v>-6.025072017881087</v>
      </c>
      <c r="F19" s="38">
        <v>82818.78260869565</v>
      </c>
      <c r="G19" s="283">
        <v>170.5116847713158</v>
      </c>
      <c r="H19" s="78"/>
      <c r="I19" s="286">
        <v>33862.859736638566</v>
      </c>
      <c r="J19" s="285">
        <v>-6.7078876841755175</v>
      </c>
    </row>
    <row r="20" spans="1:10" ht="12.75" customHeight="1">
      <c r="A20" s="280" t="s">
        <v>77</v>
      </c>
      <c r="B20" s="42">
        <v>24092.545938599877</v>
      </c>
      <c r="C20" s="281">
        <v>-3.106598660214374</v>
      </c>
      <c r="D20" s="38">
        <v>32525.311330671895</v>
      </c>
      <c r="E20" s="282">
        <v>-6.907167266386736</v>
      </c>
      <c r="F20" s="38">
        <v>3390430</v>
      </c>
      <c r="G20" s="283">
        <v>9168.960369695005</v>
      </c>
      <c r="H20" s="78"/>
      <c r="I20" s="286">
        <v>39606.79158854797</v>
      </c>
      <c r="J20" s="285">
        <v>-6.464093122218884</v>
      </c>
    </row>
    <row r="21" spans="1:10" ht="12.75" customHeight="1">
      <c r="A21" s="280" t="s">
        <v>78</v>
      </c>
      <c r="B21" s="42">
        <v>25715.405160980154</v>
      </c>
      <c r="C21" s="281">
        <v>-3.5659974636373875</v>
      </c>
      <c r="D21" s="38">
        <v>32639.591756435402</v>
      </c>
      <c r="E21" s="282">
        <v>-5.846031024440464</v>
      </c>
      <c r="F21" s="38">
        <v>162821.33333333334</v>
      </c>
      <c r="G21" s="283">
        <v>341.85511335408154</v>
      </c>
      <c r="H21" s="78"/>
      <c r="I21" s="286">
        <v>38930.667881124</v>
      </c>
      <c r="J21" s="285">
        <v>-4.948476174159595</v>
      </c>
    </row>
    <row r="22" spans="1:10" ht="12.75" customHeight="1">
      <c r="A22" s="280" t="s">
        <v>79</v>
      </c>
      <c r="B22" s="42">
        <v>26463.148738008895</v>
      </c>
      <c r="C22" s="281">
        <v>0.07178443441375748</v>
      </c>
      <c r="D22" s="38">
        <v>32047.62240709667</v>
      </c>
      <c r="E22" s="282">
        <v>-1.8885529354884625</v>
      </c>
      <c r="F22" s="38" t="s">
        <v>137</v>
      </c>
      <c r="G22" s="283" t="s">
        <v>137</v>
      </c>
      <c r="H22" s="78"/>
      <c r="I22" s="286">
        <v>30414.051579873103</v>
      </c>
      <c r="J22" s="285">
        <v>-2.6775656211046908</v>
      </c>
    </row>
    <row r="23" spans="1:10" ht="12.75" customHeight="1">
      <c r="A23" s="287" t="s">
        <v>80</v>
      </c>
      <c r="B23" s="288">
        <v>22930.263994279478</v>
      </c>
      <c r="C23" s="289">
        <v>-1.6767300173796826</v>
      </c>
      <c r="D23" s="50">
        <v>26993.801650145688</v>
      </c>
      <c r="E23" s="290">
        <v>-2.6076164260611137</v>
      </c>
      <c r="F23" s="50" t="s">
        <v>137</v>
      </c>
      <c r="G23" s="291" t="s">
        <v>137</v>
      </c>
      <c r="H23" s="78"/>
      <c r="I23" s="292">
        <v>23732.21672895196</v>
      </c>
      <c r="J23" s="293">
        <v>-4.786784589907455</v>
      </c>
    </row>
    <row r="24" spans="1:10" ht="12.75" customHeight="1">
      <c r="A24" s="280" t="s">
        <v>81</v>
      </c>
      <c r="B24" s="42">
        <v>22127.36291024241</v>
      </c>
      <c r="C24" s="281">
        <v>-2.4734925840254363</v>
      </c>
      <c r="D24" s="38">
        <v>26197.01789520114</v>
      </c>
      <c r="E24" s="282">
        <v>-3.5804655782945503</v>
      </c>
      <c r="F24" s="38" t="s">
        <v>137</v>
      </c>
      <c r="G24" s="283" t="s">
        <v>137</v>
      </c>
      <c r="H24" s="78"/>
      <c r="I24" s="286">
        <v>23185.28562244058</v>
      </c>
      <c r="J24" s="285">
        <v>-5.715681926115906</v>
      </c>
    </row>
    <row r="25" spans="1:10" ht="12.75" customHeight="1">
      <c r="A25" s="280" t="s">
        <v>82</v>
      </c>
      <c r="B25" s="42">
        <v>21646.98886606586</v>
      </c>
      <c r="C25" s="281">
        <v>-3.8152100936205073</v>
      </c>
      <c r="D25" s="38">
        <v>25526.391583885023</v>
      </c>
      <c r="E25" s="282">
        <v>-6.231107815364396</v>
      </c>
      <c r="F25" s="38" t="s">
        <v>137</v>
      </c>
      <c r="G25" s="283" t="s">
        <v>137</v>
      </c>
      <c r="H25" s="78"/>
      <c r="I25" s="286">
        <v>23956.044110762163</v>
      </c>
      <c r="J25" s="285">
        <v>-4.141327521046236</v>
      </c>
    </row>
    <row r="26" spans="1:10" ht="12.75" customHeight="1">
      <c r="A26" s="280" t="s">
        <v>83</v>
      </c>
      <c r="B26" s="42">
        <v>24248.333394138528</v>
      </c>
      <c r="C26" s="281">
        <v>1.4324500569399277</v>
      </c>
      <c r="D26" s="38">
        <v>29872.242027296</v>
      </c>
      <c r="E26" s="282">
        <v>-0.9429165764561986</v>
      </c>
      <c r="F26" s="38" t="s">
        <v>137</v>
      </c>
      <c r="G26" s="283" t="s">
        <v>137</v>
      </c>
      <c r="H26" s="78"/>
      <c r="I26" s="286">
        <v>30110.431515223045</v>
      </c>
      <c r="J26" s="285">
        <v>0.18623829397270697</v>
      </c>
    </row>
    <row r="27" spans="1:10" ht="12.75" customHeight="1">
      <c r="A27" s="294" t="s">
        <v>84</v>
      </c>
      <c r="B27" s="44">
        <v>24044.610918668142</v>
      </c>
      <c r="C27" s="295">
        <v>1.407295764981626</v>
      </c>
      <c r="D27" s="68">
        <v>29978.212014823872</v>
      </c>
      <c r="E27" s="296">
        <v>-0.7581893318044166</v>
      </c>
      <c r="F27" s="68" t="s">
        <v>137</v>
      </c>
      <c r="G27" s="297" t="s">
        <v>137</v>
      </c>
      <c r="H27" s="78"/>
      <c r="I27" s="298">
        <v>28712.293430290963</v>
      </c>
      <c r="J27" s="299">
        <v>-1.1781725298396992</v>
      </c>
    </row>
    <row r="28" spans="1:10" ht="12.75" customHeight="1">
      <c r="A28" s="280" t="s">
        <v>85</v>
      </c>
      <c r="B28" s="42">
        <v>27857.645550130957</v>
      </c>
      <c r="C28" s="281">
        <v>0.36855836256827956</v>
      </c>
      <c r="D28" s="38">
        <v>34128.3949041089</v>
      </c>
      <c r="E28" s="282">
        <v>-1.0090225631937813</v>
      </c>
      <c r="F28" s="38">
        <v>81498.33333333333</v>
      </c>
      <c r="G28" s="283">
        <v>197.12240189229232</v>
      </c>
      <c r="H28" s="78"/>
      <c r="I28" s="286">
        <v>35754.23909213132</v>
      </c>
      <c r="J28" s="285">
        <v>-2.2072308051663754</v>
      </c>
    </row>
    <row r="29" spans="1:10" ht="12.75" customHeight="1">
      <c r="A29" s="280" t="s">
        <v>86</v>
      </c>
      <c r="B29" s="42">
        <v>23282.978691805765</v>
      </c>
      <c r="C29" s="281">
        <v>0.8566782206209922</v>
      </c>
      <c r="D29" s="38">
        <v>28724.941293042022</v>
      </c>
      <c r="E29" s="282">
        <v>-0.5766258199815724</v>
      </c>
      <c r="F29" s="38">
        <v>250080</v>
      </c>
      <c r="G29" s="283">
        <v>749.4983726174409</v>
      </c>
      <c r="H29" s="78"/>
      <c r="I29" s="286">
        <v>28273.55540313463</v>
      </c>
      <c r="J29" s="285">
        <v>-1.883961057282022</v>
      </c>
    </row>
    <row r="30" spans="1:10" ht="12.75" customHeight="1">
      <c r="A30" s="280" t="s">
        <v>87</v>
      </c>
      <c r="B30" s="42">
        <v>27989.974736202348</v>
      </c>
      <c r="C30" s="281">
        <v>-0.346827363797928</v>
      </c>
      <c r="D30" s="38">
        <v>35070.66156031532</v>
      </c>
      <c r="E30" s="282">
        <v>-2.4525499225388216</v>
      </c>
      <c r="F30" s="38" t="s">
        <v>137</v>
      </c>
      <c r="G30" s="283" t="s">
        <v>137</v>
      </c>
      <c r="H30" s="78"/>
      <c r="I30" s="286">
        <v>40081.95707500255</v>
      </c>
      <c r="J30" s="285">
        <v>-2.6279062929419723</v>
      </c>
    </row>
    <row r="31" spans="1:10" ht="12.75" customHeight="1">
      <c r="A31" s="280" t="s">
        <v>88</v>
      </c>
      <c r="B31" s="42">
        <v>25398.5031459975</v>
      </c>
      <c r="C31" s="281">
        <v>-0.4506021141666565</v>
      </c>
      <c r="D31" s="38">
        <v>31078.88326936019</v>
      </c>
      <c r="E31" s="282">
        <v>-2.4731662549853155</v>
      </c>
      <c r="F31" s="38" t="s">
        <v>137</v>
      </c>
      <c r="G31" s="283" t="s">
        <v>137</v>
      </c>
      <c r="H31" s="78"/>
      <c r="I31" s="286">
        <v>29690.27155443056</v>
      </c>
      <c r="J31" s="285">
        <v>-1.5100355738785254</v>
      </c>
    </row>
    <row r="32" spans="1:10" ht="12.75" customHeight="1">
      <c r="A32" s="280" t="s">
        <v>89</v>
      </c>
      <c r="B32" s="42">
        <v>23518.11042598443</v>
      </c>
      <c r="C32" s="281">
        <v>-2.031549593929782</v>
      </c>
      <c r="D32" s="38">
        <v>28642.997096481246</v>
      </c>
      <c r="E32" s="282">
        <v>-4.1739352721254335</v>
      </c>
      <c r="F32" s="38">
        <v>-604.1379310344828</v>
      </c>
      <c r="G32" s="283">
        <v>-102.18615172996945</v>
      </c>
      <c r="H32" s="78"/>
      <c r="I32" s="286">
        <v>27758.564614998126</v>
      </c>
      <c r="J32" s="285">
        <v>-4.794646650342898</v>
      </c>
    </row>
    <row r="33" spans="1:10" ht="12.75" customHeight="1">
      <c r="A33" s="287" t="s">
        <v>90</v>
      </c>
      <c r="B33" s="288">
        <v>25816.238352207092</v>
      </c>
      <c r="C33" s="289">
        <v>-2.33457504091092</v>
      </c>
      <c r="D33" s="50">
        <v>32570.885408171318</v>
      </c>
      <c r="E33" s="290">
        <v>-5.001903869940492</v>
      </c>
      <c r="F33" s="50">
        <v>274848</v>
      </c>
      <c r="G33" s="291">
        <v>597.5347050992083</v>
      </c>
      <c r="H33" s="78"/>
      <c r="I33" s="292">
        <v>35617.837244350674</v>
      </c>
      <c r="J33" s="293">
        <v>-4.626912485561689</v>
      </c>
    </row>
    <row r="34" spans="1:10" ht="12.75" customHeight="1">
      <c r="A34" s="280" t="s">
        <v>91</v>
      </c>
      <c r="B34" s="42">
        <v>30264.820149023722</v>
      </c>
      <c r="C34" s="281">
        <v>-2.538393084704353</v>
      </c>
      <c r="D34" s="38">
        <v>38773.773016353174</v>
      </c>
      <c r="E34" s="282">
        <v>-5.428433906548818</v>
      </c>
      <c r="F34" s="38">
        <v>1884187.8260869565</v>
      </c>
      <c r="G34" s="283">
        <v>3463.332840342274</v>
      </c>
      <c r="H34" s="78"/>
      <c r="I34" s="286">
        <v>48936.78596425844</v>
      </c>
      <c r="J34" s="285">
        <v>-6.034428462072839</v>
      </c>
    </row>
    <row r="35" spans="1:10" ht="12.75" customHeight="1">
      <c r="A35" s="280" t="s">
        <v>92</v>
      </c>
      <c r="B35" s="42">
        <v>28271.208916110667</v>
      </c>
      <c r="C35" s="281">
        <v>-2.2016430497741624</v>
      </c>
      <c r="D35" s="38">
        <v>34915.324509721526</v>
      </c>
      <c r="E35" s="282">
        <v>-4.151127143739856</v>
      </c>
      <c r="F35" s="38">
        <v>256780</v>
      </c>
      <c r="G35" s="283">
        <v>609.5132469341602</v>
      </c>
      <c r="H35" s="78"/>
      <c r="I35" s="286">
        <v>39743.22439475375</v>
      </c>
      <c r="J35" s="285">
        <v>-4.734382835789916</v>
      </c>
    </row>
    <row r="36" spans="1:10" ht="12.75" customHeight="1">
      <c r="A36" s="280" t="s">
        <v>93</v>
      </c>
      <c r="B36" s="42">
        <v>25614.00653069904</v>
      </c>
      <c r="C36" s="281">
        <v>-1.597826502873943</v>
      </c>
      <c r="D36" s="38">
        <v>31866.4050581976</v>
      </c>
      <c r="E36" s="282">
        <v>-3.292367186724775</v>
      </c>
      <c r="F36" s="38">
        <v>30260</v>
      </c>
      <c r="G36" s="283">
        <v>14.155990592720997</v>
      </c>
      <c r="H36" s="78"/>
      <c r="I36" s="286">
        <v>34212.22159939917</v>
      </c>
      <c r="J36" s="285">
        <v>-3.279506898613164</v>
      </c>
    </row>
    <row r="37" spans="1:10" ht="12.75" customHeight="1">
      <c r="A37" s="294" t="s">
        <v>94</v>
      </c>
      <c r="B37" s="44">
        <v>24860.61469868882</v>
      </c>
      <c r="C37" s="295">
        <v>-1.3061845652817254</v>
      </c>
      <c r="D37" s="68">
        <v>30108.30926751185</v>
      </c>
      <c r="E37" s="296">
        <v>-2.3530815382343206</v>
      </c>
      <c r="F37" s="68">
        <v>-329760</v>
      </c>
      <c r="G37" s="297">
        <v>-1127.241557142634</v>
      </c>
      <c r="H37" s="78"/>
      <c r="I37" s="298">
        <v>28643.55110399646</v>
      </c>
      <c r="J37" s="299">
        <v>-3.992247864268805</v>
      </c>
    </row>
    <row r="38" spans="1:10" ht="12.75" customHeight="1">
      <c r="A38" s="280" t="s">
        <v>95</v>
      </c>
      <c r="B38" s="42">
        <v>25632.12926554594</v>
      </c>
      <c r="C38" s="281">
        <v>1.4209663551794591</v>
      </c>
      <c r="D38" s="38">
        <v>31453.232108201457</v>
      </c>
      <c r="E38" s="282">
        <v>0.33520761354148476</v>
      </c>
      <c r="F38" s="38">
        <v>-41200</v>
      </c>
      <c r="G38" s="283">
        <v>-216.34533350891812</v>
      </c>
      <c r="H38" s="78"/>
      <c r="I38" s="286">
        <v>28181.36725850304</v>
      </c>
      <c r="J38" s="285">
        <v>-1.14574748650152</v>
      </c>
    </row>
    <row r="39" spans="1:10" ht="12.75" customHeight="1">
      <c r="A39" s="280" t="s">
        <v>96</v>
      </c>
      <c r="B39" s="42">
        <v>26137.42254359309</v>
      </c>
      <c r="C39" s="281">
        <v>2.843801068056706</v>
      </c>
      <c r="D39" s="38">
        <v>30578.456151453316</v>
      </c>
      <c r="E39" s="282">
        <v>0.7573476798581567</v>
      </c>
      <c r="F39" s="38">
        <v>41533.846153846156</v>
      </c>
      <c r="G39" s="283">
        <v>39.567141301710905</v>
      </c>
      <c r="H39" s="78"/>
      <c r="I39" s="286">
        <v>27537.18574972507</v>
      </c>
      <c r="J39" s="285">
        <v>-0.281482022081633</v>
      </c>
    </row>
    <row r="40" spans="1:10" ht="12.75" customHeight="1">
      <c r="A40" s="280" t="s">
        <v>97</v>
      </c>
      <c r="B40" s="42">
        <v>29194.988341775934</v>
      </c>
      <c r="C40" s="281">
        <v>0.8826907112038782</v>
      </c>
      <c r="D40" s="38">
        <v>35909.78787205637</v>
      </c>
      <c r="E40" s="282">
        <v>-0.48570556313680413</v>
      </c>
      <c r="F40" s="38">
        <v>94440</v>
      </c>
      <c r="G40" s="283">
        <v>160.50615449573098</v>
      </c>
      <c r="H40" s="78"/>
      <c r="I40" s="286">
        <v>36372.307659514314</v>
      </c>
      <c r="J40" s="285">
        <v>-1.610144610592215</v>
      </c>
    </row>
    <row r="41" spans="1:10" ht="12.75" customHeight="1">
      <c r="A41" s="280" t="s">
        <v>98</v>
      </c>
      <c r="B41" s="42">
        <v>28879.305024388857</v>
      </c>
      <c r="C41" s="281">
        <v>-1.9452892117362097</v>
      </c>
      <c r="D41" s="38">
        <v>36121.22474991128</v>
      </c>
      <c r="E41" s="282">
        <v>-3.018370331633065</v>
      </c>
      <c r="F41" s="38">
        <v>1688040</v>
      </c>
      <c r="G41" s="283">
        <v>4233.092568931509</v>
      </c>
      <c r="H41" s="78"/>
      <c r="I41" s="286">
        <v>43262.55917855494</v>
      </c>
      <c r="J41" s="285">
        <v>-4.6172493777708326</v>
      </c>
    </row>
    <row r="42" spans="1:10" ht="12.75" customHeight="1">
      <c r="A42" s="280" t="s">
        <v>99</v>
      </c>
      <c r="B42" s="42">
        <v>27797.63024694923</v>
      </c>
      <c r="C42" s="281">
        <v>2.512646968670751</v>
      </c>
      <c r="D42" s="38">
        <v>32380.80758029609</v>
      </c>
      <c r="E42" s="282">
        <v>1.3544136628745633</v>
      </c>
      <c r="F42" s="38">
        <v>831370</v>
      </c>
      <c r="G42" s="283">
        <v>2733.4604847483847</v>
      </c>
      <c r="H42" s="78"/>
      <c r="I42" s="286">
        <v>31485.927696321953</v>
      </c>
      <c r="J42" s="285">
        <v>-0.6634144071518477</v>
      </c>
    </row>
    <row r="43" spans="1:10" ht="12.75" customHeight="1">
      <c r="A43" s="287" t="s">
        <v>100</v>
      </c>
      <c r="B43" s="288">
        <v>28174.1479074472</v>
      </c>
      <c r="C43" s="289">
        <v>-0.14358242970084234</v>
      </c>
      <c r="D43" s="50">
        <v>34065.898459406126</v>
      </c>
      <c r="E43" s="290">
        <v>-1.2034228425667948</v>
      </c>
      <c r="F43" s="50">
        <v>46416</v>
      </c>
      <c r="G43" s="291">
        <v>28.000057676779335</v>
      </c>
      <c r="H43" s="78"/>
      <c r="I43" s="292">
        <v>34899.7362983711</v>
      </c>
      <c r="J43" s="293">
        <v>-1.8373170360444249</v>
      </c>
    </row>
    <row r="44" spans="1:10" ht="12.75" customHeight="1">
      <c r="A44" s="280" t="s">
        <v>101</v>
      </c>
      <c r="B44" s="42">
        <v>28982.576411092876</v>
      </c>
      <c r="C44" s="281">
        <v>-1.3413906926035821</v>
      </c>
      <c r="D44" s="38">
        <v>34621.38415275674</v>
      </c>
      <c r="E44" s="282">
        <v>-3.9117113238994534</v>
      </c>
      <c r="F44" s="38">
        <v>93210</v>
      </c>
      <c r="G44" s="283">
        <v>157.2599522773952</v>
      </c>
      <c r="H44" s="78"/>
      <c r="I44" s="286">
        <v>36487.047351262096</v>
      </c>
      <c r="J44" s="285">
        <v>-4.928115008479594</v>
      </c>
    </row>
    <row r="45" spans="1:10" ht="12.75" customHeight="1">
      <c r="A45" s="280" t="s">
        <v>102</v>
      </c>
      <c r="B45" s="42">
        <v>24952.219825658256</v>
      </c>
      <c r="C45" s="281">
        <v>1.2967696001494886</v>
      </c>
      <c r="D45" s="38">
        <v>29758.45449133817</v>
      </c>
      <c r="E45" s="282">
        <v>-1.0489157749733806</v>
      </c>
      <c r="F45" s="38" t="s">
        <v>137</v>
      </c>
      <c r="G45" s="283" t="s">
        <v>137</v>
      </c>
      <c r="H45" s="78"/>
      <c r="I45" s="286">
        <v>29304.366695602344</v>
      </c>
      <c r="J45" s="285">
        <v>-2.4326982634934495</v>
      </c>
    </row>
    <row r="46" spans="1:10" ht="12.75" customHeight="1">
      <c r="A46" s="280" t="s">
        <v>103</v>
      </c>
      <c r="B46" s="42">
        <v>24226.84470443611</v>
      </c>
      <c r="C46" s="281">
        <v>-1.5623208780122013</v>
      </c>
      <c r="D46" s="38">
        <v>28340.077770052867</v>
      </c>
      <c r="E46" s="282">
        <v>-7.884258876274174</v>
      </c>
      <c r="F46" s="38">
        <v>-350520</v>
      </c>
      <c r="G46" s="283">
        <v>-1199.6382209599283</v>
      </c>
      <c r="H46" s="78"/>
      <c r="I46" s="286">
        <v>28655.823660192054</v>
      </c>
      <c r="J46" s="285">
        <v>-4.86424641072162</v>
      </c>
    </row>
    <row r="47" spans="1:10" ht="12.75" customHeight="1">
      <c r="A47" s="294" t="s">
        <v>104</v>
      </c>
      <c r="B47" s="44">
        <v>27463.400017209507</v>
      </c>
      <c r="C47" s="295">
        <v>-1.5946418385512828</v>
      </c>
      <c r="D47" s="68">
        <v>34660.59401849435</v>
      </c>
      <c r="E47" s="296">
        <v>-3.606797290552052</v>
      </c>
      <c r="F47" s="68">
        <v>961876.3636363636</v>
      </c>
      <c r="G47" s="297">
        <v>2714.2476091801254</v>
      </c>
      <c r="H47" s="78"/>
      <c r="I47" s="298">
        <v>40963.27766880812</v>
      </c>
      <c r="J47" s="299">
        <v>-6.55419077250879</v>
      </c>
    </row>
    <row r="48" spans="1:10" ht="12.75" customHeight="1">
      <c r="A48" s="287" t="s">
        <v>105</v>
      </c>
      <c r="B48" s="288">
        <v>26656.941211524874</v>
      </c>
      <c r="C48" s="289">
        <v>2.6575367627881974</v>
      </c>
      <c r="D48" s="50">
        <v>33006.257155226325</v>
      </c>
      <c r="E48" s="290">
        <v>0.6522567662850349</v>
      </c>
      <c r="F48" s="50" t="s">
        <v>137</v>
      </c>
      <c r="G48" s="291" t="s">
        <v>137</v>
      </c>
      <c r="H48" s="78"/>
      <c r="I48" s="292">
        <v>33318.28475586029</v>
      </c>
      <c r="J48" s="293">
        <v>-2.9471695638567468</v>
      </c>
    </row>
    <row r="49" spans="1:10" ht="12.75" customHeight="1">
      <c r="A49" s="280" t="s">
        <v>106</v>
      </c>
      <c r="B49" s="42">
        <v>26866.160833595295</v>
      </c>
      <c r="C49" s="281">
        <v>1.4984146048821145</v>
      </c>
      <c r="D49" s="38">
        <v>33710.13638088287</v>
      </c>
      <c r="E49" s="282">
        <v>-0.8873946697614343</v>
      </c>
      <c r="F49" s="38">
        <v>2119320</v>
      </c>
      <c r="G49" s="283">
        <v>6156.576010305729</v>
      </c>
      <c r="H49" s="78"/>
      <c r="I49" s="286">
        <v>34789.68878316594</v>
      </c>
      <c r="J49" s="285">
        <v>-2.1934971626576925</v>
      </c>
    </row>
    <row r="50" spans="1:10" ht="12.75" customHeight="1">
      <c r="A50" s="280" t="s">
        <v>107</v>
      </c>
      <c r="B50" s="42">
        <v>24750.352321681083</v>
      </c>
      <c r="C50" s="281">
        <v>3.2793810620904225</v>
      </c>
      <c r="D50" s="38">
        <v>30957.650428094224</v>
      </c>
      <c r="E50" s="282">
        <v>0.28809710896580043</v>
      </c>
      <c r="F50" s="38">
        <v>12597.391304347826</v>
      </c>
      <c r="G50" s="283">
        <v>-64.74745097973326</v>
      </c>
      <c r="H50" s="78"/>
      <c r="I50" s="286">
        <v>31143.98317112284</v>
      </c>
      <c r="J50" s="285">
        <v>-2.582317073526795</v>
      </c>
    </row>
    <row r="51" spans="1:10" ht="12.75" customHeight="1">
      <c r="A51" s="280" t="s">
        <v>108</v>
      </c>
      <c r="B51" s="42">
        <v>22699.329927408802</v>
      </c>
      <c r="C51" s="281">
        <v>-0.026457066670275253</v>
      </c>
      <c r="D51" s="38">
        <v>27268.180584168622</v>
      </c>
      <c r="E51" s="282">
        <v>-2.5533459765800615</v>
      </c>
      <c r="F51" s="38">
        <v>4571.803278688525</v>
      </c>
      <c r="G51" s="283">
        <v>-86.49581221203192</v>
      </c>
      <c r="H51" s="78"/>
      <c r="I51" s="286">
        <v>26406.471125319847</v>
      </c>
      <c r="J51" s="285">
        <v>-5.192026146039012</v>
      </c>
    </row>
    <row r="52" spans="1:10" ht="12.75" customHeight="1">
      <c r="A52" s="294" t="s">
        <v>109</v>
      </c>
      <c r="B52" s="44">
        <v>23866.453402657728</v>
      </c>
      <c r="C52" s="295">
        <v>0.6314296042254455</v>
      </c>
      <c r="D52" s="68">
        <v>28889.434333627476</v>
      </c>
      <c r="E52" s="296">
        <v>-1.6385031607348424</v>
      </c>
      <c r="F52" s="68" t="s">
        <v>137</v>
      </c>
      <c r="G52" s="297" t="s">
        <v>137</v>
      </c>
      <c r="H52" s="78"/>
      <c r="I52" s="298">
        <v>27146.666471914454</v>
      </c>
      <c r="J52" s="299">
        <v>-4.437907472586716</v>
      </c>
    </row>
    <row r="53" spans="1:10" ht="12.75" customHeight="1">
      <c r="A53" s="280" t="s">
        <v>110</v>
      </c>
      <c r="B53" s="42">
        <v>23617.035334257384</v>
      </c>
      <c r="C53" s="281">
        <v>3.017654267139932</v>
      </c>
      <c r="D53" s="38">
        <v>28399.994165633496</v>
      </c>
      <c r="E53" s="282">
        <v>-0.1708085362955245</v>
      </c>
      <c r="F53" s="38">
        <v>177460</v>
      </c>
      <c r="G53" s="283">
        <v>583.244435975121</v>
      </c>
      <c r="H53" s="78"/>
      <c r="I53" s="286">
        <v>25015.128536969038</v>
      </c>
      <c r="J53" s="285">
        <v>-2.653023832424097</v>
      </c>
    </row>
    <row r="54" spans="1:10" ht="12.75" customHeight="1" thickBot="1">
      <c r="A54" s="280" t="s">
        <v>111</v>
      </c>
      <c r="B54" s="42">
        <v>18637.75363035006</v>
      </c>
      <c r="C54" s="281">
        <v>-1.510350616636245</v>
      </c>
      <c r="D54" s="38">
        <v>23660.354735541274</v>
      </c>
      <c r="E54" s="282">
        <v>-7.761990574938267</v>
      </c>
      <c r="F54" s="38">
        <v>-148856.84210526317</v>
      </c>
      <c r="G54" s="283">
        <v>-690.241599746466</v>
      </c>
      <c r="H54" s="78"/>
      <c r="I54" s="286">
        <v>22401.994704435532</v>
      </c>
      <c r="J54" s="285">
        <v>-11.74148604590846</v>
      </c>
    </row>
    <row r="55" spans="1:10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</row>
    <row r="56" spans="1:10" ht="13.5">
      <c r="A56" s="303" t="s">
        <v>112</v>
      </c>
      <c r="B56" s="324">
        <f>LARGE(B8:B54,1)</f>
        <v>30264.820149023722</v>
      </c>
      <c r="C56" s="342" t="str">
        <f>INDEX(A8:A54,MATCH(B56,$B$8:$B$54,0))</f>
        <v>大阪府</v>
      </c>
      <c r="D56" s="353">
        <f>LARGE(D8:D54,1)</f>
        <v>38773.773016353174</v>
      </c>
      <c r="E56" s="304" t="str">
        <f>INDEX(A8:A54,MATCH(D56,$D$8:$D$54,0))</f>
        <v>大阪府</v>
      </c>
      <c r="F56" s="347">
        <f>LARGE(F8:F54,1)</f>
        <v>3390430</v>
      </c>
      <c r="G56" s="305" t="str">
        <f>INDEX(A8:A54,MATCH(F56,$F$8:$F$54,0))</f>
        <v>東京都</v>
      </c>
      <c r="I56" s="324">
        <f>LARGE(I8:I54,1)</f>
        <v>48936.78596425844</v>
      </c>
      <c r="J56" s="305" t="str">
        <f>INDEX(A8:A54,MATCH(I56,$I$8:$I$54,0))</f>
        <v>大阪府</v>
      </c>
    </row>
    <row r="57" spans="1:10" ht="13.5">
      <c r="A57" s="306" t="s">
        <v>113</v>
      </c>
      <c r="B57" s="308">
        <f>LARGE(B8:B54,2)</f>
        <v>29194.988341775934</v>
      </c>
      <c r="C57" s="343" t="str">
        <f>INDEX(A8:A54,MATCH(B57,$B$8:$B$54,0))</f>
        <v>岡山県</v>
      </c>
      <c r="D57" s="354">
        <f>LARGE(D8:D54,2)</f>
        <v>36121.22474991128</v>
      </c>
      <c r="E57" s="307" t="str">
        <f>INDEX(A8:A54,MATCH(D57,$D$8:$D$54,0))</f>
        <v>広島県</v>
      </c>
      <c r="F57" s="348">
        <f>LARGE(F8:F54,2)</f>
        <v>2888040</v>
      </c>
      <c r="G57" s="309" t="str">
        <f>INDEX(A8:A54,MATCH(F57,$F$8:$F$54,0))</f>
        <v>山形県</v>
      </c>
      <c r="I57" s="308">
        <f>LARGE(I8:I54,2)</f>
        <v>43262.55917855494</v>
      </c>
      <c r="J57" s="309" t="str">
        <f>INDEX(A8:A54,MATCH(I57,$I$8:$I$54,0))</f>
        <v>広島県</v>
      </c>
    </row>
    <row r="58" spans="1:10" ht="13.5">
      <c r="A58" s="306" t="s">
        <v>114</v>
      </c>
      <c r="B58" s="325">
        <f>LARGE(B8:B54,3)</f>
        <v>28982.576411092876</v>
      </c>
      <c r="C58" s="343" t="str">
        <f>INDEX(A8:A54,MATCH(B58,$B$8:$B$54,0))</f>
        <v>香川県</v>
      </c>
      <c r="D58" s="355">
        <f>LARGE(D8:D54,3)</f>
        <v>35909.78787205637</v>
      </c>
      <c r="E58" s="307" t="str">
        <f>INDEX(A8:A54,MATCH(D58,$D$8:$D$54,0))</f>
        <v>岡山県</v>
      </c>
      <c r="F58" s="349">
        <f>LARGE(F8:F54,3)</f>
        <v>2119320</v>
      </c>
      <c r="G58" s="317" t="str">
        <f>INDEX(A8:A54,MATCH(F58,$F$8:$F$54,0))</f>
        <v>長崎県</v>
      </c>
      <c r="I58" s="325">
        <f>LARGE(I8:I54,3)</f>
        <v>40963.27766880812</v>
      </c>
      <c r="J58" s="309" t="str">
        <f>INDEX(A8:A54,MATCH(I58,$I$8:$I$54,0))</f>
        <v>福岡県</v>
      </c>
    </row>
    <row r="59" spans="1:10" ht="13.5">
      <c r="A59" s="310" t="s">
        <v>115</v>
      </c>
      <c r="B59" s="326">
        <f>SMALL(B8:B54,3)</f>
        <v>21665.67717828897</v>
      </c>
      <c r="C59" s="344" t="str">
        <f>INDEX(A8:A54,MATCH(B59,$B$8:$B$54,0))</f>
        <v>青森県</v>
      </c>
      <c r="D59" s="356">
        <f>SMALL(D8:D54,3)</f>
        <v>25526.391583885023</v>
      </c>
      <c r="E59" s="312" t="str">
        <f>INDEX(A8:A54,MATCH(D59,$D$8:$D$54,0))</f>
        <v>福井県</v>
      </c>
      <c r="F59" s="350">
        <f>SMALL(F8:F54,3)</f>
        <v>-148856.84210526317</v>
      </c>
      <c r="G59" s="313" t="str">
        <f>INDEX(A8:A54,MATCH(F59,$F$8:$F$54,0))</f>
        <v>沖縄県</v>
      </c>
      <c r="I59" s="326">
        <f>SMALL(I8:I54,3)</f>
        <v>23185.28562244058</v>
      </c>
      <c r="J59" s="313" t="str">
        <f>INDEX(A8:A54,MATCH(I59,$I$8:$I$54,0))</f>
        <v>石川県</v>
      </c>
    </row>
    <row r="60" spans="1:10" ht="13.5">
      <c r="A60" s="306" t="s">
        <v>116</v>
      </c>
      <c r="B60" s="325">
        <f>SMALL(B8:B54,2)</f>
        <v>21646.98886606586</v>
      </c>
      <c r="C60" s="343" t="str">
        <f>INDEX(A8:A54,MATCH(B60,$B$8:$B$54,0))</f>
        <v>福井県</v>
      </c>
      <c r="D60" s="355">
        <f>SMALL(D8:D54,2)</f>
        <v>25368.69368969644</v>
      </c>
      <c r="E60" s="307" t="str">
        <f>INDEX(A8:A54,MATCH(D60,$D$8:$D$54,0))</f>
        <v>青森県</v>
      </c>
      <c r="F60" s="349">
        <f>SMALL(F8:F54,2)</f>
        <v>-329760</v>
      </c>
      <c r="G60" s="309" t="str">
        <f>INDEX(A8:A54,MATCH(F60,$F$8:$F$54,0))</f>
        <v>和歌山県</v>
      </c>
      <c r="I60" s="325">
        <f>SMALL(I8:I54,2)</f>
        <v>22401.994704435532</v>
      </c>
      <c r="J60" s="309" t="str">
        <f>INDEX(A8:A54,MATCH(I60,$I$8:$I$54,0))</f>
        <v>沖縄県</v>
      </c>
    </row>
    <row r="61" spans="1:10" ht="13.5">
      <c r="A61" s="327" t="s">
        <v>117</v>
      </c>
      <c r="B61" s="328">
        <f>SMALL(B8:B54,1)</f>
        <v>18637.75363035006</v>
      </c>
      <c r="C61" s="345" t="str">
        <f>INDEX(A8:A54,MATCH(B61,$B$8:$B$54,0))</f>
        <v>沖縄県</v>
      </c>
      <c r="D61" s="357">
        <f>SMALL(D8:D54,1)</f>
        <v>23660.354735541274</v>
      </c>
      <c r="E61" s="316" t="str">
        <f>INDEX(A8:A54,MATCH(D61,$D$8:$D$54,0))</f>
        <v>沖縄県</v>
      </c>
      <c r="F61" s="351">
        <f>SMALL(F8:F54,1)</f>
        <v>-350520</v>
      </c>
      <c r="G61" s="309" t="str">
        <f>INDEX(A8:A54,MATCH(F61,$F$8:$F$54,0))</f>
        <v>高知県</v>
      </c>
      <c r="I61" s="328">
        <f>SMALL(I8:I54,1)</f>
        <v>20107.966487134403</v>
      </c>
      <c r="J61" s="317" t="str">
        <f>INDEX(A8:A54,MATCH(I61,$I$8:$I$54,0))</f>
        <v>青森県</v>
      </c>
    </row>
    <row r="62" spans="1:10" ht="14.25" thickBot="1">
      <c r="A62" s="318" t="s">
        <v>118</v>
      </c>
      <c r="B62" s="319">
        <f>IF(B61=0,0,B56/B61)</f>
        <v>1.623844844678059</v>
      </c>
      <c r="C62" s="346"/>
      <c r="D62" s="358">
        <f>IF(D61=0,0,D56/D61)</f>
        <v>1.6387654982243085</v>
      </c>
      <c r="E62" s="320"/>
      <c r="F62" s="352">
        <f>IF(F61=0,0,F56/F61)</f>
        <v>-9.67257217847769</v>
      </c>
      <c r="G62" s="359"/>
      <c r="H62" s="321"/>
      <c r="I62" s="319">
        <f>IF(I61=0,0,I56/I61)</f>
        <v>2.4337013887291614</v>
      </c>
      <c r="J62" s="322"/>
    </row>
    <row r="63" spans="1:10" ht="13.5">
      <c r="A63" s="323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23"/>
    </row>
    <row r="73" ht="13.5">
      <c r="E73" s="329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418" t="s">
        <v>136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7.25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3.5">
      <c r="A3" s="265" t="s">
        <v>131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4.25" thickBot="1">
      <c r="A4" s="265"/>
      <c r="B4" s="265"/>
      <c r="C4" s="265"/>
      <c r="D4" s="265"/>
      <c r="E4" s="265"/>
      <c r="F4" s="265"/>
      <c r="G4" s="265"/>
      <c r="H4" s="265"/>
      <c r="I4" s="265"/>
      <c r="J4" s="266" t="s">
        <v>60</v>
      </c>
    </row>
    <row r="5" spans="1:10" ht="18.75" customHeight="1">
      <c r="A5" s="267"/>
      <c r="B5" s="15" t="s">
        <v>61</v>
      </c>
      <c r="C5" s="11"/>
      <c r="D5" s="12" t="s">
        <v>3</v>
      </c>
      <c r="E5" s="11"/>
      <c r="F5" s="12" t="s">
        <v>4</v>
      </c>
      <c r="G5" s="13"/>
      <c r="H5" s="268"/>
      <c r="I5" s="15" t="s">
        <v>63</v>
      </c>
      <c r="J5" s="13"/>
    </row>
    <row r="6" spans="1:10" ht="21.75" customHeight="1" thickBot="1">
      <c r="A6" s="269"/>
      <c r="B6" s="270"/>
      <c r="C6" s="19" t="s">
        <v>133</v>
      </c>
      <c r="D6" s="144"/>
      <c r="E6" s="19" t="s">
        <v>133</v>
      </c>
      <c r="F6" s="144"/>
      <c r="G6" s="22" t="s">
        <v>133</v>
      </c>
      <c r="H6" s="271"/>
      <c r="I6" s="146"/>
      <c r="J6" s="22" t="s">
        <v>133</v>
      </c>
    </row>
    <row r="7" spans="1:10" ht="18.75" customHeight="1">
      <c r="A7" s="272" t="s">
        <v>64</v>
      </c>
      <c r="B7" s="273">
        <v>66712.90618669121</v>
      </c>
      <c r="C7" s="274">
        <v>-0.3426358183331786</v>
      </c>
      <c r="D7" s="276">
        <v>92811.53528592708</v>
      </c>
      <c r="E7" s="277">
        <v>-1.415078700401267</v>
      </c>
      <c r="F7" s="276">
        <v>335591.7293233083</v>
      </c>
      <c r="G7" s="278">
        <v>302.15001694712254</v>
      </c>
      <c r="H7" s="78"/>
      <c r="I7" s="273">
        <v>148924.941582464</v>
      </c>
      <c r="J7" s="279">
        <v>-3.6280956881250717</v>
      </c>
    </row>
    <row r="8" spans="1:10" ht="12.75" customHeight="1">
      <c r="A8" s="280" t="s">
        <v>65</v>
      </c>
      <c r="B8" s="42">
        <v>76128.27574006395</v>
      </c>
      <c r="C8" s="281">
        <v>-0.8351264304002797</v>
      </c>
      <c r="D8" s="38">
        <v>99570.90671199148</v>
      </c>
      <c r="E8" s="282">
        <v>-1.1780133521789793</v>
      </c>
      <c r="F8" s="38">
        <v>113707.78625954199</v>
      </c>
      <c r="G8" s="283">
        <v>-18.421364613680808</v>
      </c>
      <c r="H8" s="78"/>
      <c r="I8" s="284">
        <v>164601.8691252627</v>
      </c>
      <c r="J8" s="285">
        <v>-4.184122453434696</v>
      </c>
    </row>
    <row r="9" spans="1:10" ht="12.75" customHeight="1">
      <c r="A9" s="280" t="s">
        <v>66</v>
      </c>
      <c r="B9" s="42">
        <v>77564.65145343648</v>
      </c>
      <c r="C9" s="281">
        <v>-0.8184908483627709</v>
      </c>
      <c r="D9" s="38">
        <v>103652.60482596359</v>
      </c>
      <c r="E9" s="282">
        <v>-2.375147820987877</v>
      </c>
      <c r="F9" s="38">
        <v>462080</v>
      </c>
      <c r="G9" s="283">
        <v>389.81140575382165</v>
      </c>
      <c r="H9" s="78"/>
      <c r="I9" s="286">
        <v>163976.07963167696</v>
      </c>
      <c r="J9" s="285">
        <v>-4.5025996926547265</v>
      </c>
    </row>
    <row r="10" spans="1:10" ht="12.75" customHeight="1">
      <c r="A10" s="280" t="s">
        <v>67</v>
      </c>
      <c r="B10" s="42">
        <v>80136.5140151126</v>
      </c>
      <c r="C10" s="281">
        <v>2.31159759592758</v>
      </c>
      <c r="D10" s="38">
        <v>102935.70110022936</v>
      </c>
      <c r="E10" s="282">
        <v>-0.07116259369718136</v>
      </c>
      <c r="F10" s="38">
        <v>156555</v>
      </c>
      <c r="G10" s="283">
        <v>95.67152928718315</v>
      </c>
      <c r="H10" s="78"/>
      <c r="I10" s="286">
        <v>158268.35685923087</v>
      </c>
      <c r="J10" s="285">
        <v>-3.625206765983563</v>
      </c>
    </row>
    <row r="11" spans="1:10" ht="12.75" customHeight="1">
      <c r="A11" s="280" t="s">
        <v>68</v>
      </c>
      <c r="B11" s="42">
        <v>74098.42088105204</v>
      </c>
      <c r="C11" s="281">
        <v>-0.8362582997306021</v>
      </c>
      <c r="D11" s="38">
        <v>101563.10505126066</v>
      </c>
      <c r="E11" s="282">
        <v>-2.497257220546061</v>
      </c>
      <c r="F11" s="38">
        <v>465297.14285714284</v>
      </c>
      <c r="G11" s="283">
        <v>523.0994660138398</v>
      </c>
      <c r="H11" s="78"/>
      <c r="I11" s="286">
        <v>155376.36499143092</v>
      </c>
      <c r="J11" s="285">
        <v>-4.72081801837804</v>
      </c>
    </row>
    <row r="12" spans="1:10" ht="12.75" customHeight="1">
      <c r="A12" s="280" t="s">
        <v>69</v>
      </c>
      <c r="B12" s="42">
        <v>86410.73871073299</v>
      </c>
      <c r="C12" s="281">
        <v>-0.49855551829813294</v>
      </c>
      <c r="D12" s="38">
        <v>107953.51935169837</v>
      </c>
      <c r="E12" s="282">
        <v>-1.9285942933670839</v>
      </c>
      <c r="F12" s="38" t="s">
        <v>137</v>
      </c>
      <c r="G12" s="283" t="s">
        <v>137</v>
      </c>
      <c r="H12" s="78"/>
      <c r="I12" s="286">
        <v>171830.5930765203</v>
      </c>
      <c r="J12" s="285">
        <v>-4.103225915907402</v>
      </c>
    </row>
    <row r="13" spans="1:10" ht="12.75" customHeight="1">
      <c r="A13" s="287" t="s">
        <v>70</v>
      </c>
      <c r="B13" s="288">
        <v>74856.25737236004</v>
      </c>
      <c r="C13" s="289">
        <v>0.001705961257329136</v>
      </c>
      <c r="D13" s="50">
        <v>93392.8032261765</v>
      </c>
      <c r="E13" s="290">
        <v>-1.1057827042511974</v>
      </c>
      <c r="F13" s="50">
        <v>370560</v>
      </c>
      <c r="G13" s="291">
        <v>430.3159454055956</v>
      </c>
      <c r="H13" s="78"/>
      <c r="I13" s="292">
        <v>144432.45452321664</v>
      </c>
      <c r="J13" s="293">
        <v>-3.986572038685395</v>
      </c>
    </row>
    <row r="14" spans="1:10" ht="12.75" customHeight="1">
      <c r="A14" s="280" t="s">
        <v>71</v>
      </c>
      <c r="B14" s="42">
        <v>72685.76568879194</v>
      </c>
      <c r="C14" s="281">
        <v>-0.09232699999873262</v>
      </c>
      <c r="D14" s="38">
        <v>93914.69713298805</v>
      </c>
      <c r="E14" s="282">
        <v>-1.5552300572266518</v>
      </c>
      <c r="F14" s="38">
        <v>133968</v>
      </c>
      <c r="G14" s="283">
        <v>81.56934749532232</v>
      </c>
      <c r="H14" s="78"/>
      <c r="I14" s="286">
        <v>150690.52247684315</v>
      </c>
      <c r="J14" s="285">
        <v>-4.853026259798426</v>
      </c>
    </row>
    <row r="15" spans="1:10" ht="12.75" customHeight="1">
      <c r="A15" s="280" t="s">
        <v>72</v>
      </c>
      <c r="B15" s="42">
        <v>66809.29657753724</v>
      </c>
      <c r="C15" s="281">
        <v>-0.7066943882289962</v>
      </c>
      <c r="D15" s="38">
        <v>91094.30308591637</v>
      </c>
      <c r="E15" s="282">
        <v>-2.3864048542745877</v>
      </c>
      <c r="F15" s="38">
        <v>222150</v>
      </c>
      <c r="G15" s="283">
        <v>166.46405495904793</v>
      </c>
      <c r="H15" s="78"/>
      <c r="I15" s="286">
        <v>152885.45310907086</v>
      </c>
      <c r="J15" s="285">
        <v>-4.600475280520726</v>
      </c>
    </row>
    <row r="16" spans="1:10" ht="12.75" customHeight="1">
      <c r="A16" s="280" t="s">
        <v>73</v>
      </c>
      <c r="B16" s="42">
        <v>60601.296914692975</v>
      </c>
      <c r="C16" s="281">
        <v>3.9069151704135976</v>
      </c>
      <c r="D16" s="38">
        <v>82654.47967576637</v>
      </c>
      <c r="E16" s="282">
        <v>2.085090698056135</v>
      </c>
      <c r="F16" s="38">
        <v>-4457.142857142857</v>
      </c>
      <c r="G16" s="283">
        <v>-106.699113277883</v>
      </c>
      <c r="H16" s="78"/>
      <c r="I16" s="286">
        <v>134172.99649458527</v>
      </c>
      <c r="J16" s="285">
        <v>-0.5664853787555728</v>
      </c>
    </row>
    <row r="17" spans="1:10" ht="12.75" customHeight="1">
      <c r="A17" s="294" t="s">
        <v>74</v>
      </c>
      <c r="B17" s="44">
        <v>56125.35208829744</v>
      </c>
      <c r="C17" s="295">
        <v>-0.32398009967408825</v>
      </c>
      <c r="D17" s="68">
        <v>75884.35981466461</v>
      </c>
      <c r="E17" s="296">
        <v>-0.6828812256809442</v>
      </c>
      <c r="F17" s="68">
        <v>616064</v>
      </c>
      <c r="G17" s="297">
        <v>814.585186086894</v>
      </c>
      <c r="H17" s="78"/>
      <c r="I17" s="298">
        <v>119852.47380687622</v>
      </c>
      <c r="J17" s="299">
        <v>-3.130550653613753</v>
      </c>
    </row>
    <row r="18" spans="1:10" ht="12.75" customHeight="1">
      <c r="A18" s="280" t="s">
        <v>75</v>
      </c>
      <c r="B18" s="42">
        <v>64678.926034442535</v>
      </c>
      <c r="C18" s="281">
        <v>-1.6959775906859988</v>
      </c>
      <c r="D18" s="38">
        <v>91588.41289147521</v>
      </c>
      <c r="E18" s="282">
        <v>-2.5262157494750994</v>
      </c>
      <c r="F18" s="38">
        <v>452709.6774193548</v>
      </c>
      <c r="G18" s="283">
        <v>434.1672555197465</v>
      </c>
      <c r="H18" s="78"/>
      <c r="I18" s="286">
        <v>144312.26501850376</v>
      </c>
      <c r="J18" s="285">
        <v>-4.583836294420081</v>
      </c>
    </row>
    <row r="19" spans="1:10" ht="12.75" customHeight="1">
      <c r="A19" s="280" t="s">
        <v>76</v>
      </c>
      <c r="B19" s="42">
        <v>64033.98167249244</v>
      </c>
      <c r="C19" s="281">
        <v>-1.6940706361335884</v>
      </c>
      <c r="D19" s="38">
        <v>89893.29985746407</v>
      </c>
      <c r="E19" s="282">
        <v>-3.1561695007423225</v>
      </c>
      <c r="F19" s="38">
        <v>290022.2608695652</v>
      </c>
      <c r="G19" s="283">
        <v>242.42389380183158</v>
      </c>
      <c r="H19" s="78"/>
      <c r="I19" s="286">
        <v>139988.16982033686</v>
      </c>
      <c r="J19" s="285">
        <v>-4.79012267837048</v>
      </c>
    </row>
    <row r="20" spans="1:10" ht="12.75" customHeight="1">
      <c r="A20" s="280" t="s">
        <v>77</v>
      </c>
      <c r="B20" s="42">
        <v>63297.62351567593</v>
      </c>
      <c r="C20" s="281">
        <v>-0.8166192114478719</v>
      </c>
      <c r="D20" s="38">
        <v>101722.15550966974</v>
      </c>
      <c r="E20" s="282">
        <v>-2.0378083943730587</v>
      </c>
      <c r="F20" s="38">
        <v>1461240</v>
      </c>
      <c r="G20" s="283">
        <v>1619.355280407866</v>
      </c>
      <c r="H20" s="78"/>
      <c r="I20" s="286">
        <v>160920.4387329309</v>
      </c>
      <c r="J20" s="285">
        <v>-4.720093628477358</v>
      </c>
    </row>
    <row r="21" spans="1:10" ht="12.75" customHeight="1">
      <c r="A21" s="280" t="s">
        <v>78</v>
      </c>
      <c r="B21" s="42">
        <v>72064.7316100929</v>
      </c>
      <c r="C21" s="281">
        <v>-0.8826931192171372</v>
      </c>
      <c r="D21" s="38">
        <v>103767.73874088068</v>
      </c>
      <c r="E21" s="282">
        <v>-0.6144670223038418</v>
      </c>
      <c r="F21" s="38">
        <v>305674.6666666667</v>
      </c>
      <c r="G21" s="283">
        <v>238.22518646500203</v>
      </c>
      <c r="H21" s="78"/>
      <c r="I21" s="286">
        <v>160569.12307760614</v>
      </c>
      <c r="J21" s="285">
        <v>-3.6215183994425075</v>
      </c>
    </row>
    <row r="22" spans="1:10" ht="12.75" customHeight="1">
      <c r="A22" s="280" t="s">
        <v>79</v>
      </c>
      <c r="B22" s="42">
        <v>70047.9196423133</v>
      </c>
      <c r="C22" s="281">
        <v>-0.0629028921838568</v>
      </c>
      <c r="D22" s="38">
        <v>89582.94420147066</v>
      </c>
      <c r="E22" s="282">
        <v>-0.889291401942998</v>
      </c>
      <c r="F22" s="38" t="s">
        <v>137</v>
      </c>
      <c r="G22" s="283" t="s">
        <v>137</v>
      </c>
      <c r="H22" s="78"/>
      <c r="I22" s="286">
        <v>137714.8191465895</v>
      </c>
      <c r="J22" s="285">
        <v>-4.418214107910785</v>
      </c>
    </row>
    <row r="23" spans="1:10" ht="12.75" customHeight="1">
      <c r="A23" s="287" t="s">
        <v>80</v>
      </c>
      <c r="B23" s="288">
        <v>64917.02123585023</v>
      </c>
      <c r="C23" s="289">
        <v>2.5016394862535236</v>
      </c>
      <c r="D23" s="50">
        <v>81162.64317696569</v>
      </c>
      <c r="E23" s="290">
        <v>1.3848895759482929</v>
      </c>
      <c r="F23" s="50" t="s">
        <v>137</v>
      </c>
      <c r="G23" s="291" t="s">
        <v>137</v>
      </c>
      <c r="H23" s="78"/>
      <c r="I23" s="292">
        <v>129144.69941872159</v>
      </c>
      <c r="J23" s="293">
        <v>-0.507932853293454</v>
      </c>
    </row>
    <row r="24" spans="1:10" ht="12.75" customHeight="1">
      <c r="A24" s="280" t="s">
        <v>81</v>
      </c>
      <c r="B24" s="42">
        <v>68437.14336087563</v>
      </c>
      <c r="C24" s="281">
        <v>-0.3719745723435324</v>
      </c>
      <c r="D24" s="38">
        <v>88785.35669729019</v>
      </c>
      <c r="E24" s="282">
        <v>-1.0835436901563469</v>
      </c>
      <c r="F24" s="38" t="s">
        <v>137</v>
      </c>
      <c r="G24" s="283" t="s">
        <v>137</v>
      </c>
      <c r="H24" s="78"/>
      <c r="I24" s="286">
        <v>143910.87183475413</v>
      </c>
      <c r="J24" s="285">
        <v>-2.3350306535292447</v>
      </c>
    </row>
    <row r="25" spans="1:10" ht="12.75" customHeight="1">
      <c r="A25" s="280" t="s">
        <v>82</v>
      </c>
      <c r="B25" s="42">
        <v>62595.698546715576</v>
      </c>
      <c r="C25" s="281">
        <v>0.41426410826508686</v>
      </c>
      <c r="D25" s="38">
        <v>79225.68796831003</v>
      </c>
      <c r="E25" s="282">
        <v>-1.0597336922518963</v>
      </c>
      <c r="F25" s="38" t="s">
        <v>137</v>
      </c>
      <c r="G25" s="283" t="s">
        <v>137</v>
      </c>
      <c r="H25" s="78"/>
      <c r="I25" s="286">
        <v>116326.5889203662</v>
      </c>
      <c r="J25" s="285">
        <v>-2.430332272992544</v>
      </c>
    </row>
    <row r="26" spans="1:10" ht="12.75" customHeight="1">
      <c r="A26" s="280" t="s">
        <v>83</v>
      </c>
      <c r="B26" s="42">
        <v>66561.84701267019</v>
      </c>
      <c r="C26" s="281">
        <v>-1.1302375999842695</v>
      </c>
      <c r="D26" s="38">
        <v>93021.56710241784</v>
      </c>
      <c r="E26" s="282">
        <v>-2.7830128492295074</v>
      </c>
      <c r="F26" s="38" t="s">
        <v>137</v>
      </c>
      <c r="G26" s="283" t="s">
        <v>137</v>
      </c>
      <c r="H26" s="78"/>
      <c r="I26" s="286">
        <v>148224.4522385245</v>
      </c>
      <c r="J26" s="285">
        <v>-4.834839457735683</v>
      </c>
    </row>
    <row r="27" spans="1:10" ht="12.75" customHeight="1">
      <c r="A27" s="294" t="s">
        <v>84</v>
      </c>
      <c r="B27" s="44">
        <v>70674.3423202622</v>
      </c>
      <c r="C27" s="295">
        <v>0.5082743701428853</v>
      </c>
      <c r="D27" s="68">
        <v>94093.34621626842</v>
      </c>
      <c r="E27" s="296">
        <v>-0.5910337358180726</v>
      </c>
      <c r="F27" s="68" t="s">
        <v>137</v>
      </c>
      <c r="G27" s="297" t="s">
        <v>137</v>
      </c>
      <c r="H27" s="78"/>
      <c r="I27" s="298">
        <v>144408.76691442373</v>
      </c>
      <c r="J27" s="299">
        <v>-2.8973338331381484</v>
      </c>
    </row>
    <row r="28" spans="1:10" ht="12.75" customHeight="1">
      <c r="A28" s="280" t="s">
        <v>85</v>
      </c>
      <c r="B28" s="42">
        <v>65177.47991515353</v>
      </c>
      <c r="C28" s="281">
        <v>-1.5560366618490633</v>
      </c>
      <c r="D28" s="38">
        <v>87246.08551961725</v>
      </c>
      <c r="E28" s="282">
        <v>-2.94317759107129</v>
      </c>
      <c r="F28" s="38">
        <v>112200</v>
      </c>
      <c r="G28" s="283">
        <v>80.69735989744854</v>
      </c>
      <c r="H28" s="78"/>
      <c r="I28" s="286">
        <v>139856.44456152135</v>
      </c>
      <c r="J28" s="285">
        <v>-3.9159313679923002</v>
      </c>
    </row>
    <row r="29" spans="1:10" ht="12.75" customHeight="1">
      <c r="A29" s="280" t="s">
        <v>86</v>
      </c>
      <c r="B29" s="42">
        <v>64725.533037252135</v>
      </c>
      <c r="C29" s="281">
        <v>-1.3891985862879181</v>
      </c>
      <c r="D29" s="38">
        <v>87187.81608166506</v>
      </c>
      <c r="E29" s="282">
        <v>-2.045958690660555</v>
      </c>
      <c r="F29" s="38">
        <v>121758</v>
      </c>
      <c r="G29" s="283">
        <v>73.98960908557723</v>
      </c>
      <c r="H29" s="78"/>
      <c r="I29" s="286">
        <v>137684.51186258486</v>
      </c>
      <c r="J29" s="285">
        <v>-3.904039027546787</v>
      </c>
    </row>
    <row r="30" spans="1:10" ht="12.75" customHeight="1">
      <c r="A30" s="280" t="s">
        <v>87</v>
      </c>
      <c r="B30" s="42">
        <v>58633.16522187549</v>
      </c>
      <c r="C30" s="281">
        <v>-0.9399713213088603</v>
      </c>
      <c r="D30" s="38">
        <v>77508.05246621826</v>
      </c>
      <c r="E30" s="282">
        <v>-2.5491306650590957</v>
      </c>
      <c r="F30" s="38" t="s">
        <v>137</v>
      </c>
      <c r="G30" s="283" t="s">
        <v>137</v>
      </c>
      <c r="H30" s="78"/>
      <c r="I30" s="286">
        <v>138498.88117607075</v>
      </c>
      <c r="J30" s="285">
        <v>-4.080525134178842</v>
      </c>
    </row>
    <row r="31" spans="1:10" ht="12.75" customHeight="1">
      <c r="A31" s="280" t="s">
        <v>88</v>
      </c>
      <c r="B31" s="42">
        <v>67087.19566479222</v>
      </c>
      <c r="C31" s="281">
        <v>0.9290463242715532</v>
      </c>
      <c r="D31" s="38">
        <v>89053.63202174404</v>
      </c>
      <c r="E31" s="282">
        <v>0.03486068745088744</v>
      </c>
      <c r="F31" s="38" t="s">
        <v>137</v>
      </c>
      <c r="G31" s="283" t="s">
        <v>137</v>
      </c>
      <c r="H31" s="78"/>
      <c r="I31" s="286">
        <v>133533.19339186585</v>
      </c>
      <c r="J31" s="285">
        <v>-1.4496031389777642</v>
      </c>
    </row>
    <row r="32" spans="1:10" ht="12.75" customHeight="1">
      <c r="A32" s="280" t="s">
        <v>89</v>
      </c>
      <c r="B32" s="42">
        <v>72699.04771235006</v>
      </c>
      <c r="C32" s="281">
        <v>1.2274012421259641</v>
      </c>
      <c r="D32" s="38">
        <v>98500.1766158018</v>
      </c>
      <c r="E32" s="282">
        <v>-0.2839581396015234</v>
      </c>
      <c r="F32" s="38">
        <v>111.72413793103449</v>
      </c>
      <c r="G32" s="283">
        <v>-99.82249092795864</v>
      </c>
      <c r="H32" s="78"/>
      <c r="I32" s="286">
        <v>153042.987001091</v>
      </c>
      <c r="J32" s="285">
        <v>-2.0771618738792057</v>
      </c>
    </row>
    <row r="33" spans="1:10" ht="12.75" customHeight="1">
      <c r="A33" s="287" t="s">
        <v>90</v>
      </c>
      <c r="B33" s="288">
        <v>64580.93541098091</v>
      </c>
      <c r="C33" s="289">
        <v>0.7836574682661137</v>
      </c>
      <c r="D33" s="50">
        <v>91091.6782465845</v>
      </c>
      <c r="E33" s="290">
        <v>-0.29674528796684285</v>
      </c>
      <c r="F33" s="50">
        <v>39997.71428571429</v>
      </c>
      <c r="G33" s="291">
        <v>-44.17412346901772</v>
      </c>
      <c r="H33" s="78"/>
      <c r="I33" s="292">
        <v>143325.76589746546</v>
      </c>
      <c r="J33" s="293">
        <v>-0.629558801975989</v>
      </c>
    </row>
    <row r="34" spans="1:10" ht="12.75" customHeight="1">
      <c r="A34" s="280" t="s">
        <v>91</v>
      </c>
      <c r="B34" s="42">
        <v>62277.54847729367</v>
      </c>
      <c r="C34" s="281">
        <v>0.05358805065311856</v>
      </c>
      <c r="D34" s="38">
        <v>92541.96161509067</v>
      </c>
      <c r="E34" s="282">
        <v>-0.5521581979193115</v>
      </c>
      <c r="F34" s="38">
        <v>1055113.0434782607</v>
      </c>
      <c r="G34" s="283">
        <v>977.7775435314813</v>
      </c>
      <c r="H34" s="78"/>
      <c r="I34" s="286">
        <v>151322.34656939007</v>
      </c>
      <c r="J34" s="285">
        <v>-2.72764581580482</v>
      </c>
    </row>
    <row r="35" spans="1:10" ht="12.75" customHeight="1">
      <c r="A35" s="280" t="s">
        <v>92</v>
      </c>
      <c r="B35" s="42">
        <v>70836.58420978443</v>
      </c>
      <c r="C35" s="281">
        <v>-0.1173926041781499</v>
      </c>
      <c r="D35" s="38">
        <v>96620.7991483582</v>
      </c>
      <c r="E35" s="282">
        <v>-0.9451328254881446</v>
      </c>
      <c r="F35" s="38">
        <v>396184</v>
      </c>
      <c r="G35" s="283">
        <v>371.2483663431082</v>
      </c>
      <c r="H35" s="78"/>
      <c r="I35" s="286">
        <v>156545.24774276448</v>
      </c>
      <c r="J35" s="285">
        <v>-3.6785844120585693</v>
      </c>
    </row>
    <row r="36" spans="1:10" ht="12.75" customHeight="1">
      <c r="A36" s="280" t="s">
        <v>93</v>
      </c>
      <c r="B36" s="42">
        <v>52371.079568761204</v>
      </c>
      <c r="C36" s="281">
        <v>0.045813357641023345</v>
      </c>
      <c r="D36" s="38">
        <v>71882.2880463057</v>
      </c>
      <c r="E36" s="282">
        <v>-1.0276725168020846</v>
      </c>
      <c r="F36" s="38">
        <v>50430</v>
      </c>
      <c r="G36" s="283">
        <v>-22.323907344736043</v>
      </c>
      <c r="H36" s="78"/>
      <c r="I36" s="286">
        <v>125712.92408654498</v>
      </c>
      <c r="J36" s="285">
        <v>-2.6339802083142416</v>
      </c>
    </row>
    <row r="37" spans="1:10" ht="12.75" customHeight="1">
      <c r="A37" s="294" t="s">
        <v>94</v>
      </c>
      <c r="B37" s="44">
        <v>59878.32688800114</v>
      </c>
      <c r="C37" s="295">
        <v>1.3631974683838024</v>
      </c>
      <c r="D37" s="68">
        <v>81145.30174230548</v>
      </c>
      <c r="E37" s="296">
        <v>-0.5186504156768876</v>
      </c>
      <c r="F37" s="68">
        <v>-98880</v>
      </c>
      <c r="G37" s="297">
        <v>-205.30171409765717</v>
      </c>
      <c r="H37" s="78"/>
      <c r="I37" s="298">
        <v>131764.2652996137</v>
      </c>
      <c r="J37" s="299">
        <v>-2.518307442275102</v>
      </c>
    </row>
    <row r="38" spans="1:10" ht="12.75" customHeight="1">
      <c r="A38" s="280" t="s">
        <v>95</v>
      </c>
      <c r="B38" s="42">
        <v>71595.67926037403</v>
      </c>
      <c r="C38" s="281">
        <v>0.6771284586740904</v>
      </c>
      <c r="D38" s="38">
        <v>89724.20853745073</v>
      </c>
      <c r="E38" s="282">
        <v>-1.8980998817772559</v>
      </c>
      <c r="F38" s="38">
        <v>-4400</v>
      </c>
      <c r="G38" s="283">
        <v>-102.44497564731049</v>
      </c>
      <c r="H38" s="78"/>
      <c r="I38" s="286">
        <v>142788.27129179734</v>
      </c>
      <c r="J38" s="285">
        <v>-2.6463984339772537</v>
      </c>
    </row>
    <row r="39" spans="1:10" ht="12.75" customHeight="1">
      <c r="A39" s="280" t="s">
        <v>96</v>
      </c>
      <c r="B39" s="42">
        <v>83399.0430322149</v>
      </c>
      <c r="C39" s="281">
        <v>-1.0222092320966425</v>
      </c>
      <c r="D39" s="38">
        <v>101748.81312396901</v>
      </c>
      <c r="E39" s="282">
        <v>-1.445334063059775</v>
      </c>
      <c r="F39" s="38">
        <v>1634335.3846153847</v>
      </c>
      <c r="G39" s="283">
        <v>1491.3714562852351</v>
      </c>
      <c r="H39" s="78"/>
      <c r="I39" s="286">
        <v>157370.400083993</v>
      </c>
      <c r="J39" s="285">
        <v>-2.908067479055447</v>
      </c>
    </row>
    <row r="40" spans="1:10" ht="12.75" customHeight="1">
      <c r="A40" s="280" t="s">
        <v>97</v>
      </c>
      <c r="B40" s="42">
        <v>60321.91850210081</v>
      </c>
      <c r="C40" s="281">
        <v>-0.2131031167099593</v>
      </c>
      <c r="D40" s="38">
        <v>79806.10430087631</v>
      </c>
      <c r="E40" s="282">
        <v>-1.0669877679986257</v>
      </c>
      <c r="F40" s="38">
        <v>763044</v>
      </c>
      <c r="G40" s="283">
        <v>1142.690447023451</v>
      </c>
      <c r="H40" s="78"/>
      <c r="I40" s="286">
        <v>127993.55338235194</v>
      </c>
      <c r="J40" s="285">
        <v>-4.568909913245406</v>
      </c>
    </row>
    <row r="41" spans="1:10" ht="12.75" customHeight="1">
      <c r="A41" s="280" t="s">
        <v>98</v>
      </c>
      <c r="B41" s="42">
        <v>72621.17254357092</v>
      </c>
      <c r="C41" s="281">
        <v>-0.9900144718651518</v>
      </c>
      <c r="D41" s="38">
        <v>94416.71009664668</v>
      </c>
      <c r="E41" s="282">
        <v>-2.0348743715285735</v>
      </c>
      <c r="F41" s="38">
        <v>450480</v>
      </c>
      <c r="G41" s="283">
        <v>444.0570620940365</v>
      </c>
      <c r="H41" s="78"/>
      <c r="I41" s="286">
        <v>160284.84886923677</v>
      </c>
      <c r="J41" s="285">
        <v>-4.024032221277935</v>
      </c>
    </row>
    <row r="42" spans="1:10" ht="12.75" customHeight="1">
      <c r="A42" s="280" t="s">
        <v>99</v>
      </c>
      <c r="B42" s="42">
        <v>79430.11812160439</v>
      </c>
      <c r="C42" s="281">
        <v>-0.05930828404613919</v>
      </c>
      <c r="D42" s="38">
        <v>101553.13010092356</v>
      </c>
      <c r="E42" s="282">
        <v>-0.617552451955035</v>
      </c>
      <c r="F42" s="38">
        <v>621260</v>
      </c>
      <c r="G42" s="283">
        <v>606.4443530529363</v>
      </c>
      <c r="H42" s="78"/>
      <c r="I42" s="286">
        <v>154223.11666946553</v>
      </c>
      <c r="J42" s="285">
        <v>-4.101491581627869</v>
      </c>
    </row>
    <row r="43" spans="1:10" ht="12.75" customHeight="1">
      <c r="A43" s="287" t="s">
        <v>100</v>
      </c>
      <c r="B43" s="288">
        <v>63685.335978342</v>
      </c>
      <c r="C43" s="289">
        <v>4.578947071414461</v>
      </c>
      <c r="D43" s="50">
        <v>79574.52091529983</v>
      </c>
      <c r="E43" s="290">
        <v>0.7072402694748803</v>
      </c>
      <c r="F43" s="50">
        <v>98808</v>
      </c>
      <c r="G43" s="291">
        <v>58.81872405658197</v>
      </c>
      <c r="H43" s="78"/>
      <c r="I43" s="292">
        <v>129342.49531951532</v>
      </c>
      <c r="J43" s="293">
        <v>-0.7684023703960037</v>
      </c>
    </row>
    <row r="44" spans="1:10" ht="12.75" customHeight="1">
      <c r="A44" s="280" t="s">
        <v>101</v>
      </c>
      <c r="B44" s="42">
        <v>77865.21549003082</v>
      </c>
      <c r="C44" s="281">
        <v>0.5052329112681662</v>
      </c>
      <c r="D44" s="38">
        <v>101616.81766741036</v>
      </c>
      <c r="E44" s="282">
        <v>-0.8328312021489381</v>
      </c>
      <c r="F44" s="38">
        <v>196360</v>
      </c>
      <c r="G44" s="283">
        <v>184.76627411387716</v>
      </c>
      <c r="H44" s="78"/>
      <c r="I44" s="286">
        <v>160005.86775707448</v>
      </c>
      <c r="J44" s="285">
        <v>-3.5243711277558702</v>
      </c>
    </row>
    <row r="45" spans="1:10" ht="12.75" customHeight="1">
      <c r="A45" s="280" t="s">
        <v>102</v>
      </c>
      <c r="B45" s="42">
        <v>65978.62441645876</v>
      </c>
      <c r="C45" s="281">
        <v>0.9438464821914607</v>
      </c>
      <c r="D45" s="38">
        <v>87005.16084334716</v>
      </c>
      <c r="E45" s="282">
        <v>-0.28233905139069293</v>
      </c>
      <c r="F45" s="38" t="s">
        <v>137</v>
      </c>
      <c r="G45" s="283" t="s">
        <v>137</v>
      </c>
      <c r="H45" s="78"/>
      <c r="I45" s="286">
        <v>136860.8582232863</v>
      </c>
      <c r="J45" s="285">
        <v>-0.06101871348536747</v>
      </c>
    </row>
    <row r="46" spans="1:10" ht="12.75" customHeight="1">
      <c r="A46" s="280" t="s">
        <v>103</v>
      </c>
      <c r="B46" s="42">
        <v>75771.92762219658</v>
      </c>
      <c r="C46" s="281">
        <v>0.8831206460576908</v>
      </c>
      <c r="D46" s="38">
        <v>98805.32728904266</v>
      </c>
      <c r="E46" s="282">
        <v>-4.269087446983349</v>
      </c>
      <c r="F46" s="38">
        <v>71160</v>
      </c>
      <c r="G46" s="283">
        <v>-15.069100673753695</v>
      </c>
      <c r="H46" s="78"/>
      <c r="I46" s="286">
        <v>160386.9082762704</v>
      </c>
      <c r="J46" s="285">
        <v>-1.4392012799625604</v>
      </c>
    </row>
    <row r="47" spans="1:10" ht="12.75" customHeight="1">
      <c r="A47" s="294" t="s">
        <v>104</v>
      </c>
      <c r="B47" s="44">
        <v>64350.539452956386</v>
      </c>
      <c r="C47" s="295">
        <v>-0.4232062804975101</v>
      </c>
      <c r="D47" s="68">
        <v>92812.57266946211</v>
      </c>
      <c r="E47" s="296">
        <v>-1.078551310372319</v>
      </c>
      <c r="F47" s="68">
        <v>258949.0909090909</v>
      </c>
      <c r="G47" s="297">
        <v>252.8836440800182</v>
      </c>
      <c r="H47" s="78"/>
      <c r="I47" s="298">
        <v>157696.68967838003</v>
      </c>
      <c r="J47" s="299">
        <v>-3.024156382630167</v>
      </c>
    </row>
    <row r="48" spans="1:10" ht="12.75" customHeight="1">
      <c r="A48" s="287" t="s">
        <v>105</v>
      </c>
      <c r="B48" s="288">
        <v>75267.1293897584</v>
      </c>
      <c r="C48" s="289">
        <v>-0.3082763494968077</v>
      </c>
      <c r="D48" s="50">
        <v>104245.13515717971</v>
      </c>
      <c r="E48" s="290">
        <v>-2.0315751449726918</v>
      </c>
      <c r="F48" s="50" t="s">
        <v>137</v>
      </c>
      <c r="G48" s="291" t="s">
        <v>137</v>
      </c>
      <c r="H48" s="78"/>
      <c r="I48" s="292">
        <v>163633.38602117353</v>
      </c>
      <c r="J48" s="293">
        <v>-5.133879546892004</v>
      </c>
    </row>
    <row r="49" spans="1:10" ht="12.75" customHeight="1">
      <c r="A49" s="280" t="s">
        <v>106</v>
      </c>
      <c r="B49" s="42">
        <v>74156.92552333632</v>
      </c>
      <c r="C49" s="281">
        <v>1.298799156648741</v>
      </c>
      <c r="D49" s="38">
        <v>102572.25360590966</v>
      </c>
      <c r="E49" s="282">
        <v>-0.4110053292454978</v>
      </c>
      <c r="F49" s="38">
        <v>4352760</v>
      </c>
      <c r="G49" s="283">
        <v>3995.0446979739554</v>
      </c>
      <c r="H49" s="78"/>
      <c r="I49" s="286">
        <v>167633.4143268566</v>
      </c>
      <c r="J49" s="285">
        <v>-2.5392205573808013</v>
      </c>
    </row>
    <row r="50" spans="1:10" ht="12.75" customHeight="1">
      <c r="A50" s="280" t="s">
        <v>107</v>
      </c>
      <c r="B50" s="42">
        <v>64585.49395738104</v>
      </c>
      <c r="C50" s="281">
        <v>1.6236420471599189</v>
      </c>
      <c r="D50" s="38">
        <v>88429.54747856325</v>
      </c>
      <c r="E50" s="282">
        <v>0.5956993540718258</v>
      </c>
      <c r="F50" s="38">
        <v>277021.73913043475</v>
      </c>
      <c r="G50" s="283">
        <v>272.91565152691777</v>
      </c>
      <c r="H50" s="78"/>
      <c r="I50" s="286">
        <v>137830.65894486202</v>
      </c>
      <c r="J50" s="285">
        <v>-2.0840858731240814</v>
      </c>
    </row>
    <row r="51" spans="1:10" ht="12.75" customHeight="1">
      <c r="A51" s="280" t="s">
        <v>108</v>
      </c>
      <c r="B51" s="42">
        <v>74033.02616116747</v>
      </c>
      <c r="C51" s="281">
        <v>-0.051648342215585785</v>
      </c>
      <c r="D51" s="38">
        <v>100015.3581364579</v>
      </c>
      <c r="E51" s="282">
        <v>-0.7971498466235403</v>
      </c>
      <c r="F51" s="38">
        <v>232076.0655737705</v>
      </c>
      <c r="G51" s="283">
        <v>111.76319703419159</v>
      </c>
      <c r="H51" s="78"/>
      <c r="I51" s="286">
        <v>154800.16093380825</v>
      </c>
      <c r="J51" s="285">
        <v>-3.484693085453088</v>
      </c>
    </row>
    <row r="52" spans="1:10" ht="12.75" customHeight="1">
      <c r="A52" s="294" t="s">
        <v>109</v>
      </c>
      <c r="B52" s="44">
        <v>65491.64117763006</v>
      </c>
      <c r="C52" s="295">
        <v>-0.3850346478202198</v>
      </c>
      <c r="D52" s="68">
        <v>89229.54848514184</v>
      </c>
      <c r="E52" s="296">
        <v>-2.139473009171496</v>
      </c>
      <c r="F52" s="68" t="s">
        <v>137</v>
      </c>
      <c r="G52" s="297" t="s">
        <v>137</v>
      </c>
      <c r="H52" s="78"/>
      <c r="I52" s="298">
        <v>143730.89791293163</v>
      </c>
      <c r="J52" s="299">
        <v>-3.381541421201902</v>
      </c>
    </row>
    <row r="53" spans="1:10" ht="12.75" customHeight="1">
      <c r="A53" s="280" t="s">
        <v>110</v>
      </c>
      <c r="B53" s="42">
        <v>65506.46175947386</v>
      </c>
      <c r="C53" s="281">
        <v>0.6343843106473344</v>
      </c>
      <c r="D53" s="38">
        <v>89814.06798362968</v>
      </c>
      <c r="E53" s="282">
        <v>-1.2932629883232352</v>
      </c>
      <c r="F53" s="38">
        <v>50650</v>
      </c>
      <c r="G53" s="283">
        <v>-23.282635131530967</v>
      </c>
      <c r="H53" s="78"/>
      <c r="I53" s="286">
        <v>143132.63560044975</v>
      </c>
      <c r="J53" s="285">
        <v>-3.9098094287774074</v>
      </c>
    </row>
    <row r="54" spans="1:10" ht="12.75" customHeight="1" thickBot="1">
      <c r="A54" s="280" t="s">
        <v>111</v>
      </c>
      <c r="B54" s="42">
        <v>52768.97659644353</v>
      </c>
      <c r="C54" s="281">
        <v>-0.2875371089879337</v>
      </c>
      <c r="D54" s="38">
        <v>87755.20422569531</v>
      </c>
      <c r="E54" s="282">
        <v>-3.2710317447842954</v>
      </c>
      <c r="F54" s="38">
        <v>164311.57894736843</v>
      </c>
      <c r="G54" s="283">
        <v>130.47118920349655</v>
      </c>
      <c r="H54" s="78"/>
      <c r="I54" s="286">
        <v>136492.8117074973</v>
      </c>
      <c r="J54" s="285">
        <v>-4.734673005541751</v>
      </c>
    </row>
    <row r="55" spans="1:10" ht="12.75" customHeight="1" thickBot="1">
      <c r="A55" s="300"/>
      <c r="B55" s="301"/>
      <c r="C55" s="302"/>
      <c r="D55" s="301"/>
      <c r="E55" s="302"/>
      <c r="F55" s="301"/>
      <c r="G55" s="302"/>
      <c r="H55" s="78"/>
      <c r="I55" s="301"/>
      <c r="J55" s="302"/>
    </row>
    <row r="56" spans="1:10" ht="13.5">
      <c r="A56" s="303" t="s">
        <v>112</v>
      </c>
      <c r="B56" s="324">
        <f>LARGE(B8:B54,1)</f>
        <v>86410.73871073299</v>
      </c>
      <c r="C56" s="342" t="str">
        <f>INDEX(A8:A54,MATCH(B56,$B$8:$B$54,0))</f>
        <v>秋田県</v>
      </c>
      <c r="D56" s="353">
        <f>LARGE(D8:D54,1)</f>
        <v>107953.51935169837</v>
      </c>
      <c r="E56" s="304" t="str">
        <f>INDEX(A8:A54,MATCH(D56,$D$8:$D$54,0))</f>
        <v>秋田県</v>
      </c>
      <c r="F56" s="347">
        <f>LARGE(F8:F54,1)</f>
        <v>4352760</v>
      </c>
      <c r="G56" s="305" t="str">
        <f>INDEX(A8:A54,MATCH(F56,$F$8:$F$54,0))</f>
        <v>長崎県</v>
      </c>
      <c r="I56" s="324">
        <f>LARGE(I8:I54,1)</f>
        <v>171830.5930765203</v>
      </c>
      <c r="J56" s="305" t="str">
        <f>INDEX(A8:A54,MATCH(I56,$I$8:$I$54,0))</f>
        <v>秋田県</v>
      </c>
    </row>
    <row r="57" spans="1:10" ht="13.5">
      <c r="A57" s="306" t="s">
        <v>113</v>
      </c>
      <c r="B57" s="308">
        <f>LARGE(B8:B54,2)</f>
        <v>83399.0430322149</v>
      </c>
      <c r="C57" s="343" t="str">
        <f>INDEX(A8:A54,MATCH(B57,$B$8:$B$54,0))</f>
        <v>島根県</v>
      </c>
      <c r="D57" s="354">
        <f>LARGE(D8:D54,2)</f>
        <v>104245.13515717971</v>
      </c>
      <c r="E57" s="307" t="str">
        <f>INDEX(A8:A54,MATCH(D57,$D$8:$D$54,0))</f>
        <v>佐賀県</v>
      </c>
      <c r="F57" s="348">
        <f>LARGE(F8:F54,2)</f>
        <v>1634335.3846153847</v>
      </c>
      <c r="G57" s="309" t="str">
        <f>INDEX(A8:A54,MATCH(F57,$F$8:$F$54,0))</f>
        <v>島根県</v>
      </c>
      <c r="I57" s="308">
        <f>LARGE(I8:I54,2)</f>
        <v>167633.4143268566</v>
      </c>
      <c r="J57" s="309" t="str">
        <f>INDEX(A8:A54,MATCH(I57,$I$8:$I$54,0))</f>
        <v>長崎県</v>
      </c>
    </row>
    <row r="58" spans="1:10" ht="13.5">
      <c r="A58" s="306" t="s">
        <v>114</v>
      </c>
      <c r="B58" s="325">
        <f>LARGE(B8:B54,3)</f>
        <v>80136.5140151126</v>
      </c>
      <c r="C58" s="343" t="str">
        <f>INDEX(A8:A54,MATCH(B58,$B$8:$B$54,0))</f>
        <v>岩手県</v>
      </c>
      <c r="D58" s="355">
        <f>LARGE(D8:D54,3)</f>
        <v>103767.73874088068</v>
      </c>
      <c r="E58" s="307" t="str">
        <f>INDEX(A8:A54,MATCH(D58,$D$8:$D$54,0))</f>
        <v>神奈川県</v>
      </c>
      <c r="F58" s="349">
        <f>LARGE(F8:F54,3)</f>
        <v>1461240</v>
      </c>
      <c r="G58" s="317" t="str">
        <f>INDEX(A8:A54,MATCH(F58,$F$8:$F$54,0))</f>
        <v>東京都</v>
      </c>
      <c r="I58" s="325">
        <f>LARGE(I8:I54,3)</f>
        <v>164601.8691252627</v>
      </c>
      <c r="J58" s="309" t="str">
        <f>INDEX(A8:A54,MATCH(I58,$I$8:$I$54,0))</f>
        <v>北海道</v>
      </c>
    </row>
    <row r="59" spans="1:10" ht="13.5">
      <c r="A59" s="310" t="s">
        <v>115</v>
      </c>
      <c r="B59" s="326">
        <f>SMALL(B8:B54,3)</f>
        <v>56125.35208829744</v>
      </c>
      <c r="C59" s="344" t="str">
        <f>INDEX(A8:A54,MATCH(B59,$B$8:$B$54,0))</f>
        <v>群馬県</v>
      </c>
      <c r="D59" s="356">
        <f>SMALL(D8:D54,3)</f>
        <v>77508.05246621826</v>
      </c>
      <c r="E59" s="312" t="str">
        <f>INDEX(A8:A54,MATCH(D59,$D$8:$D$54,0))</f>
        <v>愛知県</v>
      </c>
      <c r="F59" s="350">
        <f>SMALL(F8:F54,3)</f>
        <v>-4400</v>
      </c>
      <c r="G59" s="313" t="str">
        <f>INDEX(A8:A54,MATCH(F59,$F$8:$F$54,0))</f>
        <v>鳥取県</v>
      </c>
      <c r="I59" s="326">
        <f>SMALL(I8:I54,3)</f>
        <v>125712.92408654498</v>
      </c>
      <c r="J59" s="313" t="str">
        <f>INDEX(A8:A54,MATCH(I59,$I$8:$I$54,0))</f>
        <v>奈良県</v>
      </c>
    </row>
    <row r="60" spans="1:10" ht="13.5">
      <c r="A60" s="306" t="s">
        <v>116</v>
      </c>
      <c r="B60" s="325">
        <f>SMALL(B8:B54,2)</f>
        <v>52768.97659644353</v>
      </c>
      <c r="C60" s="343" t="str">
        <f>INDEX(A8:A54,MATCH(B60,$B$8:$B$54,0))</f>
        <v>沖縄県</v>
      </c>
      <c r="D60" s="355">
        <f>SMALL(D8:D54,2)</f>
        <v>75884.35981466461</v>
      </c>
      <c r="E60" s="307" t="str">
        <f>INDEX(A8:A54,MATCH(D60,$D$8:$D$54,0))</f>
        <v>群馬県</v>
      </c>
      <c r="F60" s="349">
        <f>SMALL(F8:F54,2)</f>
        <v>-4457.142857142857</v>
      </c>
      <c r="G60" s="309" t="str">
        <f>INDEX(A8:A54,MATCH(F60,$F$8:$F$54,0))</f>
        <v>栃木県</v>
      </c>
      <c r="I60" s="325">
        <f>SMALL(I8:I54,2)</f>
        <v>119852.47380687622</v>
      </c>
      <c r="J60" s="309" t="str">
        <f>INDEX(A8:A54,MATCH(I60,$I$8:$I$54,0))</f>
        <v>群馬県</v>
      </c>
    </row>
    <row r="61" spans="1:10" ht="13.5">
      <c r="A61" s="327" t="s">
        <v>117</v>
      </c>
      <c r="B61" s="328">
        <f>SMALL(B8:B54,1)</f>
        <v>52371.079568761204</v>
      </c>
      <c r="C61" s="345" t="str">
        <f>INDEX(A8:A54,MATCH(B61,$B$8:$B$54,0))</f>
        <v>奈良県</v>
      </c>
      <c r="D61" s="357">
        <f>SMALL(D8:D54,1)</f>
        <v>71882.2880463057</v>
      </c>
      <c r="E61" s="316" t="str">
        <f>INDEX(A8:A54,MATCH(D61,$D$8:$D$54,0))</f>
        <v>奈良県</v>
      </c>
      <c r="F61" s="351">
        <f>SMALL(F8:F54,1)</f>
        <v>-98880</v>
      </c>
      <c r="G61" s="309" t="str">
        <f>INDEX(A8:A54,MATCH(F61,$F$8:$F$54,0))</f>
        <v>和歌山県</v>
      </c>
      <c r="I61" s="328">
        <f>SMALL(I8:I54,1)</f>
        <v>116326.5889203662</v>
      </c>
      <c r="J61" s="317" t="str">
        <f>INDEX(A8:A54,MATCH(I61,$I$8:$I$54,0))</f>
        <v>福井県</v>
      </c>
    </row>
    <row r="62" spans="1:10" ht="14.25" thickBot="1">
      <c r="A62" s="318" t="s">
        <v>118</v>
      </c>
      <c r="B62" s="319">
        <f>IF(B61=0,0,B56/B61)</f>
        <v>1.6499705452372626</v>
      </c>
      <c r="C62" s="346"/>
      <c r="D62" s="358">
        <f>IF(D61=0,0,D56/D61)</f>
        <v>1.501809726509485</v>
      </c>
      <c r="E62" s="320"/>
      <c r="F62" s="352">
        <f>IF(F61=0,0,F56/F61)</f>
        <v>-44.02063106796116</v>
      </c>
      <c r="G62" s="359"/>
      <c r="H62" s="321"/>
      <c r="I62" s="319">
        <f>IF(I61=0,0,I56/I61)</f>
        <v>1.477139445687267</v>
      </c>
      <c r="J62" s="322"/>
    </row>
    <row r="63" spans="1:10" ht="13.5">
      <c r="A63" s="323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23"/>
    </row>
    <row r="73" ht="13.5">
      <c r="E73" s="329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s-wakasaki</cp:lastModifiedBy>
  <cp:lastPrinted>2012-02-22T07:41:41Z</cp:lastPrinted>
  <dcterms:created xsi:type="dcterms:W3CDTF">2009-12-09T05:20:57Z</dcterms:created>
  <dcterms:modified xsi:type="dcterms:W3CDTF">2022-07-01T04:42:36Z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-829155841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