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5" activeTab="1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<sst xmlns="http://schemas.openxmlformats.org/spreadsheetml/2006/main" count="1054" uniqueCount="137">
  <si>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</si>
  <si>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</si>
  <si>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</si>
  <si>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</si>
  <si>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</si>
  <si>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</si>
  <si>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</si>
  <si>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</si>
  <si>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</si>
  <si>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</si>
  <si>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</si>
  <si>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</si>
  <si>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</si>
  <si>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</si>
  <si>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</si>
  <si>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</si>
  <si>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</si>
  <si>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</si>
  <si>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</si>
  <si>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</si>
  <si>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</si>
  <si>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</si>
  <si>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</si>
  <si>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</si>
  <si>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</si>
  <si>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</si>
  <si>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</si>
  <si>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</si>
  <si>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</si>
  <si>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</si>
  <si>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</si>
  <si>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</si>
  <si>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</si>
  <si>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</si>
  <si>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</si>
  <si>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</si>
  <si>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</si>
  <si>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</si>
  <si>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</si>
  <si>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</si>
  <si>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</si>
  <si>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</si>
  <si>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</si>
  <si>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</si>
  <si>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</si>
  <si>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</si>
  <si>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</si>
  <si>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</si>
  <si>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</si>
  <si>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</si>
  <si>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</si>
  <si>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</si>
  <si>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</si>
  <si>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</si>
  <si>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</si>
  <si>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</si>
  <si>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</si>
  <si>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</si>
  <si>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</si>
  <si>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</si>
  <si>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</si>
  <si>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</si>
  <si>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</si>
  <si>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</si>
  <si>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</si>
  <si>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</si>
  <si>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</si>
  <si>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</si>
  <si>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</si>
  <si>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</si>
  <si>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</si>
  <si>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</si>
  <si>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</si>
  <si>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</si>
  <si>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</si>
  <si>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</si>
  <si>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</si>
  <si>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</si>
  <si>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</si>
  <si>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</si>
  <si>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</si>
  <si>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</si>
  <si>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</si>
  <si>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</si>
  <si>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</si>
  <si>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</si>
  <si>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</si>
  <si>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</si>
  <si>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</si>
  <si>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</si>
  <si>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</si>
  <si>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</si>
  <si>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</si>
  <si>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</si>
  <si>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</si>
  <si>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</si>
  <si>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</si>
  <si>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</si>
  <si>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</si>
  <si>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</si>
  <si>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</si>
  <si>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</si>
  <si>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</si>
  <si>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</si>
  <si>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</si>
  <si>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</si>
  <si>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</si>
  <si>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</si>
  <si>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</si>
  <si>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</si>
  <si>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</si>
  <si>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</si>
  <si>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</si>
  <si>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</si>
  <si>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</si>
  <si>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</si>
  <si>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</si>
  <si>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</si>
  <si>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</si>
  <si>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</si>
  <si>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</si>
  <si>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</si>
  <si>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</si>
  <si>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</si>
  <si>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</si>
  <si>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</si>
  <si>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</si>
  <si>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</si>
  <si>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</si>
  <si>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</si>
  <si>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</si>
  <si>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</si>
  <si>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</si>
  <si>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</si>
  <si>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</si>
  <si>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令和3年1月診療分 国民健康保険・後期高齢者医療 医療費速報</t>
  </si>
  <si>
    <t>---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</si>
</sst>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</numFmts>
  <fonts count="64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7"/>
      <color theme="1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5" fillId="31" borderId="0" applyNumberFormat="0" applyBorder="0" applyAlignment="0" applyProtection="0"/>
  </cellStyleXfs>
  <cellXfs count="45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1" fillId="0" borderId="2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182" fontId="2" fillId="0" borderId="22" xfId="61" applyNumberFormat="1" applyFont="1" applyBorder="1" applyAlignment="1" applyProtection="1">
      <alignment horizontal="right" vertical="center"/>
      <protection locked="0"/>
    </xf>
    <xf numFmtId="0" fontId="2" fillId="0" borderId="0" xfId="61" applyFont="1" applyBorder="1">
      <alignment vertical="center"/>
      <protection/>
    </xf>
    <xf numFmtId="182" fontId="2" fillId="0" borderId="23" xfId="61" applyNumberFormat="1" applyFont="1" applyBorder="1" applyAlignment="1" applyProtection="1">
      <alignment horizontal="right" vertical="center"/>
      <protection locked="0"/>
    </xf>
    <xf numFmtId="182" fontId="2" fillId="0" borderId="24" xfId="61" applyNumberFormat="1" applyFont="1" applyBorder="1" applyAlignment="1" applyProtection="1">
      <alignment horizontal="right" vertical="center"/>
      <protection locked="0"/>
    </xf>
    <xf numFmtId="182" fontId="2" fillId="0" borderId="25" xfId="61" applyNumberFormat="1" applyFont="1" applyBorder="1" applyAlignment="1" applyProtection="1">
      <alignment horizontal="right" vertical="center"/>
      <protection locked="0"/>
    </xf>
    <xf numFmtId="0" fontId="12" fillId="0" borderId="26" xfId="61" applyFont="1" applyBorder="1" applyAlignment="1">
      <alignment horizontal="left" vertical="center" wrapText="1"/>
      <protection/>
    </xf>
    <xf numFmtId="182" fontId="2" fillId="0" borderId="27" xfId="61" applyNumberFormat="1" applyFont="1" applyBorder="1" applyAlignment="1">
      <alignment horizontal="right" vertical="center"/>
      <protection/>
    </xf>
    <xf numFmtId="196" fontId="2" fillId="0" borderId="28" xfId="61" applyNumberFormat="1" applyFont="1" applyBorder="1" applyAlignment="1">
      <alignment horizontal="right" vertical="center"/>
      <protection/>
    </xf>
    <xf numFmtId="182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0" fontId="2" fillId="0" borderId="0" xfId="61" applyFont="1">
      <alignment vertical="center"/>
      <protection/>
    </xf>
    <xf numFmtId="182" fontId="2" fillId="0" borderId="22" xfId="61" applyNumberFormat="1" applyFont="1" applyBorder="1" applyAlignment="1">
      <alignment horizontal="right" vertical="center"/>
      <protection/>
    </xf>
    <xf numFmtId="182" fontId="2" fillId="0" borderId="23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2" fillId="0" borderId="0" xfId="6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0" fillId="0" borderId="22" xfId="61" applyFont="1" applyBorder="1" applyAlignment="1">
      <alignment horizontal="center" vertical="center" wrapText="1"/>
      <protection/>
    </xf>
    <xf numFmtId="0" fontId="11" fillId="0" borderId="32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22" xfId="61" applyNumberFormat="1" applyFont="1" applyBorder="1" applyAlignment="1" applyProtection="1">
      <alignment horizontal="right" vertical="center"/>
      <protection locked="0"/>
    </xf>
    <xf numFmtId="0" fontId="11" fillId="0" borderId="33" xfId="61" applyFont="1" applyBorder="1" applyAlignment="1">
      <alignment horizontal="right" vertical="center" shrinkToFit="1"/>
      <protection/>
    </xf>
    <xf numFmtId="182" fontId="2" fillId="0" borderId="34" xfId="61" applyNumberFormat="1" applyFont="1" applyBorder="1" applyAlignment="1" applyProtection="1">
      <alignment horizontal="right" vertical="center"/>
      <protection locked="0"/>
    </xf>
    <xf numFmtId="196" fontId="2" fillId="0" borderId="35" xfId="61" applyNumberFormat="1" applyFont="1" applyBorder="1" applyAlignment="1">
      <alignment horizontal="right" vertical="center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0" fontId="13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4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38" xfId="61" applyFont="1" applyBorder="1" applyAlignment="1">
      <alignment vertical="center" wrapText="1"/>
      <protection/>
    </xf>
    <xf numFmtId="0" fontId="9" fillId="0" borderId="39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5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5" fillId="0" borderId="20" xfId="61" applyFont="1" applyBorder="1" applyAlignment="1">
      <alignment horizontal="center" vertical="center" wrapText="1"/>
      <protection/>
    </xf>
    <xf numFmtId="0" fontId="9" fillId="0" borderId="40" xfId="61" applyFont="1" applyBorder="1" applyAlignment="1">
      <alignment horizontal="center" vertical="center" wrapText="1"/>
      <protection/>
    </xf>
    <xf numFmtId="0" fontId="12" fillId="0" borderId="41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1" xfId="61" applyNumberFormat="1" applyFont="1" applyBorder="1" applyAlignment="1">
      <alignment horizontal="right" vertical="center"/>
      <protection/>
    </xf>
    <xf numFmtId="182" fontId="9" fillId="0" borderId="22" xfId="61" applyNumberFormat="1" applyFont="1" applyBorder="1" applyAlignment="1" applyProtection="1">
      <alignment horizontal="right" vertical="center"/>
      <protection locked="0"/>
    </xf>
    <xf numFmtId="196" fontId="9" fillId="0" borderId="42" xfId="61" applyNumberFormat="1" applyFont="1" applyBorder="1" applyAlignment="1">
      <alignment horizontal="right" vertical="center"/>
      <protection/>
    </xf>
    <xf numFmtId="196" fontId="9" fillId="0" borderId="43" xfId="61" applyNumberFormat="1" applyFont="1" applyBorder="1" applyAlignment="1">
      <alignment horizontal="right" vertical="center"/>
      <protection/>
    </xf>
    <xf numFmtId="182" fontId="9" fillId="0" borderId="44" xfId="61" applyNumberFormat="1" applyFont="1" applyBorder="1" applyAlignment="1" applyProtection="1">
      <alignment horizontal="right" vertical="center"/>
      <protection locked="0"/>
    </xf>
    <xf numFmtId="0" fontId="12" fillId="0" borderId="41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45" xfId="61" applyFont="1" applyFill="1" applyBorder="1" applyAlignment="1">
      <alignment horizontal="right" vertical="center" shrinkToFit="1"/>
      <protection/>
    </xf>
    <xf numFmtId="182" fontId="9" fillId="0" borderId="46" xfId="61" applyNumberFormat="1" applyFont="1" applyBorder="1" applyAlignment="1" applyProtection="1">
      <alignment horizontal="right" vertical="center"/>
      <protection locked="0"/>
    </xf>
    <xf numFmtId="196" fontId="9" fillId="0" borderId="31" xfId="61" applyNumberFormat="1" applyFont="1" applyBorder="1" applyAlignment="1">
      <alignment horizontal="right" vertical="center"/>
      <protection/>
    </xf>
    <xf numFmtId="182" fontId="9" fillId="0" borderId="25" xfId="61" applyNumberFormat="1" applyFont="1" applyBorder="1" applyAlignment="1" applyProtection="1">
      <alignment horizontal="right" vertical="center"/>
      <protection locked="0"/>
    </xf>
    <xf numFmtId="196" fontId="9" fillId="0" borderId="47" xfId="61" applyNumberFormat="1" applyFont="1" applyBorder="1" applyAlignment="1">
      <alignment horizontal="right" vertical="center"/>
      <protection/>
    </xf>
    <xf numFmtId="196" fontId="9" fillId="0" borderId="48" xfId="61" applyNumberFormat="1" applyFont="1" applyBorder="1" applyAlignment="1">
      <alignment horizontal="right" vertical="center"/>
      <protection/>
    </xf>
    <xf numFmtId="182" fontId="9" fillId="0" borderId="49" xfId="61" applyNumberFormat="1" applyFont="1" applyBorder="1" applyAlignment="1" applyProtection="1">
      <alignment horizontal="right" vertical="center"/>
      <protection locked="0"/>
    </xf>
    <xf numFmtId="0" fontId="12" fillId="0" borderId="50" xfId="61" applyFont="1" applyFill="1" applyBorder="1" applyAlignment="1">
      <alignment horizontal="right" vertical="center" shrinkToFit="1"/>
      <protection/>
    </xf>
    <xf numFmtId="182" fontId="9" fillId="0" borderId="24" xfId="61" applyNumberFormat="1" applyFont="1" applyBorder="1" applyAlignment="1" applyProtection="1">
      <alignment horizontal="right" vertical="center"/>
      <protection locked="0"/>
    </xf>
    <xf numFmtId="196" fontId="9" fillId="0" borderId="51" xfId="61" applyNumberFormat="1" applyFont="1" applyBorder="1" applyAlignment="1">
      <alignment horizontal="right" vertical="center"/>
      <protection/>
    </xf>
    <xf numFmtId="182" fontId="9" fillId="0" borderId="30" xfId="61" applyNumberFormat="1" applyFont="1" applyBorder="1" applyAlignment="1" applyProtection="1">
      <alignment horizontal="right" vertical="center"/>
      <protection locked="0"/>
    </xf>
    <xf numFmtId="196" fontId="9" fillId="0" borderId="52" xfId="61" applyNumberFormat="1" applyFont="1" applyBorder="1" applyAlignment="1">
      <alignment horizontal="right" vertical="center"/>
      <protection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4" xfId="61" applyNumberFormat="1" applyFont="1" applyBorder="1" applyAlignment="1" applyProtection="1">
      <alignment horizontal="right" vertical="center"/>
      <protection locked="0"/>
    </xf>
    <xf numFmtId="182" fontId="9" fillId="0" borderId="23" xfId="61" applyNumberFormat="1" applyFont="1" applyBorder="1" applyAlignment="1" applyProtection="1">
      <alignment horizontal="right" vertical="center"/>
      <protection locked="0"/>
    </xf>
    <xf numFmtId="0" fontId="12" fillId="0" borderId="55" xfId="61" applyFont="1" applyFill="1" applyBorder="1" applyAlignment="1">
      <alignment horizontal="right" vertical="center" shrinkToFit="1"/>
      <protection/>
    </xf>
    <xf numFmtId="182" fontId="9" fillId="0" borderId="27" xfId="61" applyNumberFormat="1" applyFont="1" applyBorder="1" applyAlignment="1" applyProtection="1">
      <alignment horizontal="right" vertical="center"/>
      <protection locked="0"/>
    </xf>
    <xf numFmtId="196" fontId="9" fillId="0" borderId="28" xfId="61" applyNumberFormat="1" applyFont="1" applyBorder="1" applyAlignment="1">
      <alignment horizontal="right" vertical="center"/>
      <protection/>
    </xf>
    <xf numFmtId="182" fontId="9" fillId="0" borderId="29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57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9" xfId="61" applyNumberFormat="1" applyFont="1" applyBorder="1" applyAlignment="1" applyProtection="1">
      <alignment horizontal="right" vertical="center"/>
      <protection locked="0"/>
    </xf>
    <xf numFmtId="0" fontId="11" fillId="0" borderId="60" xfId="61" applyFont="1" applyBorder="1" applyAlignment="1">
      <alignment horizontal="center" vertical="center"/>
      <protection/>
    </xf>
    <xf numFmtId="0" fontId="11" fillId="0" borderId="61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vertical="center"/>
      <protection/>
    </xf>
    <xf numFmtId="182" fontId="9" fillId="0" borderId="63" xfId="61" applyNumberFormat="1" applyFont="1" applyBorder="1" applyAlignment="1">
      <alignment horizontal="right" vertical="center"/>
      <protection/>
    </xf>
    <xf numFmtId="183" fontId="9" fillId="0" borderId="64" xfId="61" applyNumberFormat="1" applyFont="1" applyBorder="1" applyAlignment="1">
      <alignment horizontal="right" vertical="center"/>
      <protection/>
    </xf>
    <xf numFmtId="182" fontId="9" fillId="0" borderId="65" xfId="61" applyNumberFormat="1" applyFont="1" applyBorder="1" applyAlignment="1">
      <alignment horizontal="right" vertical="center"/>
      <protection/>
    </xf>
    <xf numFmtId="183" fontId="9" fillId="0" borderId="66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39" xfId="61" applyFont="1" applyFill="1" applyBorder="1" applyAlignment="1">
      <alignment vertical="center" wrapText="1"/>
      <protection/>
    </xf>
    <xf numFmtId="185" fontId="9" fillId="0" borderId="27" xfId="61" applyNumberFormat="1" applyFont="1" applyBorder="1" applyAlignment="1" applyProtection="1">
      <alignment horizontal="right" vertical="center"/>
      <protection locked="0"/>
    </xf>
    <xf numFmtId="185" fontId="9" fillId="0" borderId="29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22" xfId="61" applyNumberFormat="1" applyFont="1" applyBorder="1" applyAlignment="1" applyProtection="1">
      <alignment horizontal="right" vertical="center"/>
      <protection locked="0"/>
    </xf>
    <xf numFmtId="185" fontId="9" fillId="0" borderId="46" xfId="61" applyNumberFormat="1" applyFont="1" applyBorder="1" applyAlignment="1" applyProtection="1">
      <alignment horizontal="right" vertical="center"/>
      <protection locked="0"/>
    </xf>
    <xf numFmtId="185" fontId="9" fillId="0" borderId="25" xfId="61" applyNumberFormat="1" applyFont="1" applyBorder="1" applyAlignment="1" applyProtection="1">
      <alignment horizontal="right" vertical="center"/>
      <protection locked="0"/>
    </xf>
    <xf numFmtId="185" fontId="9" fillId="0" borderId="24" xfId="61" applyNumberFormat="1" applyFont="1" applyBorder="1" applyAlignment="1" applyProtection="1">
      <alignment horizontal="right" vertical="center"/>
      <protection locked="0"/>
    </xf>
    <xf numFmtId="185" fontId="9" fillId="0" borderId="30" xfId="61" applyNumberFormat="1" applyFont="1" applyBorder="1" applyAlignment="1" applyProtection="1">
      <alignment horizontal="right" vertical="center"/>
      <protection locked="0"/>
    </xf>
    <xf numFmtId="0" fontId="12" fillId="0" borderId="67" xfId="61" applyFont="1" applyBorder="1" applyAlignment="1">
      <alignment horizontal="center" vertical="center" shrinkToFit="1"/>
      <protection/>
    </xf>
    <xf numFmtId="185" fontId="9" fillId="0" borderId="23" xfId="61" applyNumberFormat="1" applyFont="1" applyBorder="1" applyAlignment="1" applyProtection="1">
      <alignment horizontal="right" vertical="center"/>
      <protection locked="0"/>
    </xf>
    <xf numFmtId="0" fontId="12" fillId="0" borderId="60" xfId="61" applyFont="1" applyBorder="1" applyAlignment="1">
      <alignment horizontal="center" vertical="center" shrinkToFit="1"/>
      <protection/>
    </xf>
    <xf numFmtId="182" fontId="9" fillId="0" borderId="68" xfId="61" applyNumberFormat="1" applyFont="1" applyBorder="1" applyAlignment="1" applyProtection="1">
      <alignment horizontal="right" vertical="center"/>
      <protection locked="0"/>
    </xf>
    <xf numFmtId="0" fontId="9" fillId="0" borderId="55" xfId="61" applyFont="1" applyFill="1" applyBorder="1" applyAlignment="1">
      <alignment horizontal="right" vertical="center" shrinkToFit="1"/>
      <protection/>
    </xf>
    <xf numFmtId="182" fontId="9" fillId="0" borderId="27" xfId="61" applyNumberFormat="1" applyFont="1" applyBorder="1" applyAlignment="1">
      <alignment horizontal="right" vertical="center"/>
      <protection/>
    </xf>
    <xf numFmtId="182" fontId="9" fillId="0" borderId="29" xfId="61" applyNumberFormat="1" applyFont="1" applyBorder="1" applyAlignment="1">
      <alignment horizontal="right" vertical="center"/>
      <protection/>
    </xf>
    <xf numFmtId="0" fontId="9" fillId="0" borderId="23" xfId="61" applyNumberFormat="1" applyFont="1" applyBorder="1" applyAlignment="1">
      <alignment horizontal="right" vertical="center"/>
      <protection/>
    </xf>
    <xf numFmtId="0" fontId="9" fillId="0" borderId="41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0" fontId="9" fillId="0" borderId="45" xfId="61" applyFont="1" applyFill="1" applyBorder="1" applyAlignment="1">
      <alignment horizontal="right" vertical="center" shrinkToFit="1"/>
      <protection/>
    </xf>
    <xf numFmtId="182" fontId="9" fillId="0" borderId="46" xfId="61" applyNumberFormat="1" applyFont="1" applyBorder="1" applyAlignment="1">
      <alignment horizontal="right" vertical="center"/>
      <protection/>
    </xf>
    <xf numFmtId="182" fontId="9" fillId="0" borderId="25" xfId="61" applyNumberFormat="1" applyFont="1" applyBorder="1" applyAlignment="1">
      <alignment horizontal="right" vertical="center"/>
      <protection/>
    </xf>
    <xf numFmtId="0" fontId="9" fillId="0" borderId="50" xfId="61" applyFont="1" applyFill="1" applyBorder="1" applyAlignment="1">
      <alignment horizontal="right" vertical="center" shrinkToFit="1"/>
      <protection/>
    </xf>
    <xf numFmtId="182" fontId="9" fillId="0" borderId="24" xfId="61" applyNumberFormat="1" applyFont="1" applyBorder="1" applyAlignment="1">
      <alignment horizontal="right" vertical="center"/>
      <protection/>
    </xf>
    <xf numFmtId="182" fontId="9" fillId="0" borderId="30" xfId="61" applyNumberFormat="1" applyFont="1" applyBorder="1" applyAlignment="1">
      <alignment horizontal="right" vertical="center"/>
      <protection/>
    </xf>
    <xf numFmtId="0" fontId="9" fillId="0" borderId="69" xfId="61" applyFont="1" applyFill="1" applyBorder="1" applyAlignment="1">
      <alignment horizontal="right" vertical="center" shrinkToFit="1"/>
      <protection/>
    </xf>
    <xf numFmtId="182" fontId="9" fillId="0" borderId="38" xfId="61" applyNumberFormat="1" applyFont="1" applyBorder="1" applyAlignment="1">
      <alignment horizontal="right" vertical="center"/>
      <protection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70" xfId="61" applyNumberFormat="1" applyFont="1" applyBorder="1" applyAlignment="1">
      <alignment horizontal="right" vertical="center"/>
      <protection/>
    </xf>
    <xf numFmtId="196" fontId="9" fillId="0" borderId="3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45" xfId="61" applyFont="1" applyBorder="1" applyAlignment="1">
      <alignment horizontal="right" vertical="center" shrinkToFit="1"/>
      <protection/>
    </xf>
    <xf numFmtId="0" fontId="9" fillId="0" borderId="50" xfId="61" applyFont="1" applyBorder="1" applyAlignment="1">
      <alignment horizontal="right" vertical="center" shrinkToFit="1"/>
      <protection/>
    </xf>
    <xf numFmtId="0" fontId="9" fillId="0" borderId="69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46" xfId="61" applyNumberFormat="1" applyFont="1" applyFill="1" applyBorder="1" applyAlignment="1" applyProtection="1">
      <alignment horizontal="right" vertical="center"/>
      <protection locked="0"/>
    </xf>
    <xf numFmtId="182" fontId="9" fillId="0" borderId="24" xfId="61" applyNumberFormat="1" applyFont="1" applyFill="1" applyBorder="1" applyAlignment="1" applyProtection="1">
      <alignment horizontal="right" vertical="center"/>
      <protection locked="0"/>
    </xf>
    <xf numFmtId="182" fontId="9" fillId="0" borderId="23" xfId="61" applyNumberFormat="1" applyFont="1" applyFill="1" applyBorder="1" applyAlignment="1" applyProtection="1">
      <alignment horizontal="right" vertical="center"/>
      <protection locked="0"/>
    </xf>
    <xf numFmtId="182" fontId="9" fillId="0" borderId="27" xfId="61" applyNumberFormat="1" applyFont="1" applyFill="1" applyBorder="1" applyAlignment="1" applyProtection="1">
      <alignment horizontal="right" vertical="center"/>
      <protection locked="0"/>
    </xf>
    <xf numFmtId="182" fontId="9" fillId="0" borderId="59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27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46" xfId="61" applyNumberFormat="1" applyFont="1" applyFill="1" applyBorder="1" applyAlignment="1" applyProtection="1">
      <alignment horizontal="right" vertical="center"/>
      <protection locked="0"/>
    </xf>
    <xf numFmtId="185" fontId="9" fillId="0" borderId="24" xfId="61" applyNumberFormat="1" applyFont="1" applyFill="1" applyBorder="1" applyAlignment="1" applyProtection="1">
      <alignment horizontal="right" vertical="center"/>
      <protection locked="0"/>
    </xf>
    <xf numFmtId="185" fontId="9" fillId="0" borderId="23" xfId="61" applyNumberFormat="1" applyFont="1" applyFill="1" applyBorder="1" applyAlignment="1" applyProtection="1">
      <alignment horizontal="right" vertical="center"/>
      <protection locked="0"/>
    </xf>
    <xf numFmtId="182" fontId="9" fillId="0" borderId="68" xfId="61" applyNumberFormat="1" applyFont="1" applyFill="1" applyBorder="1" applyAlignment="1" applyProtection="1">
      <alignment horizontal="right" vertical="center"/>
      <protection locked="0"/>
    </xf>
    <xf numFmtId="182" fontId="9" fillId="0" borderId="27" xfId="61" applyNumberFormat="1" applyFont="1" applyFill="1" applyBorder="1" applyAlignment="1">
      <alignment horizontal="right" vertical="center"/>
      <protection/>
    </xf>
    <xf numFmtId="196" fontId="9" fillId="0" borderId="71" xfId="61" applyNumberFormat="1" applyFont="1" applyBorder="1">
      <alignment vertical="center"/>
      <protection/>
    </xf>
    <xf numFmtId="196" fontId="9" fillId="0" borderId="72" xfId="61" applyNumberFormat="1" applyFont="1" applyBorder="1">
      <alignment vertical="center"/>
      <protection/>
    </xf>
    <xf numFmtId="182" fontId="9" fillId="0" borderId="68" xfId="61" applyNumberFormat="1" applyFont="1" applyFill="1" applyBorder="1" applyAlignment="1">
      <alignment horizontal="right" vertical="center"/>
      <protection/>
    </xf>
    <xf numFmtId="196" fontId="9" fillId="0" borderId="73" xfId="61" applyNumberFormat="1" applyFont="1" applyBorder="1">
      <alignment vertical="center"/>
      <protection/>
    </xf>
    <xf numFmtId="182" fontId="9" fillId="0" borderId="24" xfId="61" applyNumberFormat="1" applyFont="1" applyFill="1" applyBorder="1" applyAlignment="1">
      <alignment horizontal="right" vertical="center"/>
      <protection/>
    </xf>
    <xf numFmtId="196" fontId="9" fillId="0" borderId="74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75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38" xfId="61" applyFont="1" applyBorder="1" applyAlignment="1">
      <alignment vertical="center" wrapText="1"/>
      <protection/>
    </xf>
    <xf numFmtId="0" fontId="9" fillId="0" borderId="38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76" xfId="61" applyNumberFormat="1" applyFont="1" applyBorder="1" applyAlignment="1">
      <alignment horizontal="left" vertical="center"/>
      <protection/>
    </xf>
    <xf numFmtId="182" fontId="2" fillId="0" borderId="76" xfId="61" applyNumberFormat="1" applyFont="1" applyBorder="1" applyAlignment="1" applyProtection="1">
      <alignment horizontal="right" vertical="center"/>
      <protection locked="0"/>
    </xf>
    <xf numFmtId="183" fontId="2" fillId="0" borderId="77" xfId="61" applyNumberFormat="1" applyFont="1" applyBorder="1" applyAlignment="1">
      <alignment horizontal="right" vertical="center"/>
      <protection/>
    </xf>
    <xf numFmtId="182" fontId="2" fillId="0" borderId="78" xfId="61" applyNumberFormat="1" applyFont="1" applyBorder="1" applyAlignment="1" applyProtection="1">
      <alignment horizontal="right" vertical="center"/>
      <protection locked="0"/>
    </xf>
    <xf numFmtId="182" fontId="2" fillId="0" borderId="79" xfId="61" applyNumberFormat="1" applyFont="1" applyBorder="1" applyAlignment="1" applyProtection="1">
      <alignment horizontal="right" vertical="center"/>
      <protection locked="0"/>
    </xf>
    <xf numFmtId="183" fontId="2" fillId="0" borderId="80" xfId="61" applyNumberFormat="1" applyFont="1" applyBorder="1" applyAlignment="1">
      <alignment horizontal="right" vertical="center"/>
      <protection/>
    </xf>
    <xf numFmtId="183" fontId="2" fillId="0" borderId="81" xfId="61" applyNumberFormat="1" applyFont="1" applyBorder="1" applyAlignment="1">
      <alignment horizontal="right" vertical="center"/>
      <protection/>
    </xf>
    <xf numFmtId="183" fontId="2" fillId="0" borderId="82" xfId="61" applyNumberFormat="1" applyFont="1" applyBorder="1" applyAlignment="1">
      <alignment horizontal="right" vertical="center"/>
      <protection/>
    </xf>
    <xf numFmtId="181" fontId="11" fillId="0" borderId="23" xfId="61" applyNumberFormat="1" applyFont="1" applyBorder="1" applyAlignment="1">
      <alignment horizontal="left" vertical="center"/>
      <protection/>
    </xf>
    <xf numFmtId="183" fontId="2" fillId="0" borderId="21" xfId="61" applyNumberFormat="1" applyFont="1" applyBorder="1" applyAlignment="1">
      <alignment horizontal="right" vertical="center"/>
      <protection/>
    </xf>
    <xf numFmtId="183" fontId="2" fillId="0" borderId="42" xfId="61" applyNumberFormat="1" applyFont="1" applyBorder="1" applyAlignment="1">
      <alignment horizontal="right" vertical="center"/>
      <protection/>
    </xf>
    <xf numFmtId="183" fontId="2" fillId="0" borderId="43" xfId="61" applyNumberFormat="1" applyFont="1" applyBorder="1" applyAlignment="1">
      <alignment horizontal="right" vertical="center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44" xfId="61" applyNumberFormat="1" applyFont="1" applyBorder="1" applyAlignment="1" applyProtection="1">
      <alignment horizontal="right" vertical="center"/>
      <protection locked="0"/>
    </xf>
    <xf numFmtId="181" fontId="11" fillId="0" borderId="68" xfId="61" applyNumberFormat="1" applyFont="1" applyBorder="1" applyAlignment="1">
      <alignment horizontal="left" vertical="center"/>
      <protection/>
    </xf>
    <xf numFmtId="182" fontId="2" fillId="0" borderId="68" xfId="61" applyNumberFormat="1" applyFont="1" applyBorder="1" applyAlignment="1" applyProtection="1">
      <alignment horizontal="right" vertical="center"/>
      <protection locked="0"/>
    </xf>
    <xf numFmtId="183" fontId="2" fillId="0" borderId="31" xfId="61" applyNumberFormat="1" applyFont="1" applyBorder="1" applyAlignment="1">
      <alignment horizontal="right" vertical="center"/>
      <protection/>
    </xf>
    <xf numFmtId="183" fontId="2" fillId="0" borderId="47" xfId="61" applyNumberFormat="1" applyFont="1" applyBorder="1" applyAlignment="1">
      <alignment horizontal="right" vertical="center"/>
      <protection/>
    </xf>
    <xf numFmtId="183" fontId="2" fillId="0" borderId="48" xfId="61" applyNumberFormat="1" applyFont="1" applyBorder="1" applyAlignment="1">
      <alignment horizontal="right" vertical="center"/>
      <protection/>
    </xf>
    <xf numFmtId="182" fontId="2" fillId="0" borderId="49" xfId="61" applyNumberFormat="1" applyFont="1" applyBorder="1" applyAlignment="1" applyProtection="1">
      <alignment horizontal="right" vertical="center"/>
      <protection locked="0"/>
    </xf>
    <xf numFmtId="183" fontId="2" fillId="0" borderId="84" xfId="61" applyNumberFormat="1" applyFont="1" applyBorder="1" applyAlignment="1">
      <alignment horizontal="right" vertical="center"/>
      <protection/>
    </xf>
    <xf numFmtId="181" fontId="11" fillId="0" borderId="24" xfId="61" applyNumberFormat="1" applyFont="1" applyBorder="1" applyAlignment="1">
      <alignment horizontal="left" vertical="center"/>
      <protection/>
    </xf>
    <xf numFmtId="183" fontId="2" fillId="0" borderId="51" xfId="61" applyNumberFormat="1" applyFont="1" applyBorder="1" applyAlignment="1">
      <alignment horizontal="right" vertical="center"/>
      <protection/>
    </xf>
    <xf numFmtId="183" fontId="2" fillId="0" borderId="52" xfId="61" applyNumberFormat="1" applyFont="1" applyBorder="1" applyAlignment="1">
      <alignment horizontal="righ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3" fontId="2" fillId="0" borderId="85" xfId="61" applyNumberFormat="1" applyFont="1" applyBorder="1" applyAlignment="1">
      <alignment horizontal="right" vertical="center"/>
      <protection/>
    </xf>
    <xf numFmtId="181" fontId="11" fillId="0" borderId="86" xfId="61" applyNumberFormat="1" applyFont="1" applyBorder="1" applyAlignment="1">
      <alignment horizontal="lef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86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87" xfId="61" applyNumberFormat="1" applyFont="1" applyBorder="1" applyAlignment="1">
      <alignment horizontal="right" vertical="center"/>
      <protection/>
    </xf>
    <xf numFmtId="183" fontId="11" fillId="0" borderId="88" xfId="61" applyNumberFormat="1" applyFont="1" applyBorder="1" applyAlignment="1">
      <alignment horizontal="right" vertical="center"/>
      <protection/>
    </xf>
    <xf numFmtId="181" fontId="11" fillId="0" borderId="23" xfId="61" applyNumberFormat="1" applyFont="1" applyBorder="1" applyAlignment="1">
      <alignment horizontal="right" vertical="center"/>
      <protection/>
    </xf>
    <xf numFmtId="183" fontId="11" fillId="0" borderId="21" xfId="61" applyNumberFormat="1" applyFont="1" applyBorder="1" applyAlignment="1">
      <alignment horizontal="right" vertical="center"/>
      <protection/>
    </xf>
    <xf numFmtId="176" fontId="2" fillId="0" borderId="44" xfId="61" applyNumberFormat="1" applyFont="1" applyBorder="1" applyAlignment="1">
      <alignment horizontal="right" vertical="center"/>
      <protection/>
    </xf>
    <xf numFmtId="183" fontId="11" fillId="0" borderId="83" xfId="61" applyNumberFormat="1" applyFont="1" applyBorder="1" applyAlignment="1">
      <alignment horizontal="right" vertical="center"/>
      <protection/>
    </xf>
    <xf numFmtId="181" fontId="11" fillId="0" borderId="68" xfId="61" applyNumberFormat="1" applyFont="1" applyBorder="1" applyAlignment="1">
      <alignment horizontal="right" vertical="center"/>
      <protection/>
    </xf>
    <xf numFmtId="182" fontId="2" fillId="0" borderId="68" xfId="61" applyNumberFormat="1" applyFont="1" applyBorder="1" applyAlignment="1">
      <alignment horizontal="right" vertical="center"/>
      <protection/>
    </xf>
    <xf numFmtId="183" fontId="11" fillId="0" borderId="31" xfId="61" applyNumberFormat="1" applyFont="1" applyBorder="1" applyAlignment="1">
      <alignment horizontal="right" vertical="center"/>
      <protection/>
    </xf>
    <xf numFmtId="183" fontId="11" fillId="0" borderId="84" xfId="61" applyNumberFormat="1" applyFont="1" applyBorder="1" applyAlignment="1">
      <alignment horizontal="right" vertical="center"/>
      <protection/>
    </xf>
    <xf numFmtId="181" fontId="11" fillId="0" borderId="89" xfId="61" applyNumberFormat="1" applyFont="1" applyBorder="1" applyAlignment="1">
      <alignment horizontal="right" vertical="center"/>
      <protection/>
    </xf>
    <xf numFmtId="182" fontId="2" fillId="0" borderId="24" xfId="61" applyNumberFormat="1" applyFont="1" applyBorder="1" applyAlignment="1">
      <alignment horizontal="right" vertical="center"/>
      <protection/>
    </xf>
    <xf numFmtId="183" fontId="11" fillId="0" borderId="51" xfId="61" applyNumberFormat="1" applyFont="1" applyBorder="1" applyAlignment="1">
      <alignment horizontal="right" vertical="center"/>
      <protection/>
    </xf>
    <xf numFmtId="183" fontId="11" fillId="0" borderId="85" xfId="61" applyNumberFormat="1" applyFont="1" applyBorder="1" applyAlignment="1">
      <alignment horizontal="right" vertical="center"/>
      <protection/>
    </xf>
    <xf numFmtId="181" fontId="11" fillId="0" borderId="38" xfId="61" applyNumberFormat="1" applyFont="1" applyBorder="1" applyAlignment="1">
      <alignment horizontal="right" vertical="center"/>
      <protection/>
    </xf>
    <xf numFmtId="188" fontId="2" fillId="0" borderId="38" xfId="61" applyNumberFormat="1" applyFont="1" applyBorder="1">
      <alignment vertical="center"/>
      <protection/>
    </xf>
    <xf numFmtId="189" fontId="2" fillId="0" borderId="3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90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3" xfId="61" applyNumberFormat="1" applyFont="1" applyBorder="1" applyAlignment="1">
      <alignment horizontal="right" vertical="center"/>
      <protection/>
    </xf>
    <xf numFmtId="176" fontId="2" fillId="0" borderId="68" xfId="61" applyNumberFormat="1" applyFont="1" applyBorder="1" applyAlignment="1">
      <alignment horizontal="right" vertical="center"/>
      <protection/>
    </xf>
    <xf numFmtId="181" fontId="11" fillId="0" borderId="24" xfId="61" applyNumberFormat="1" applyFont="1" applyBorder="1" applyAlignment="1">
      <alignment horizontal="right" vertical="center"/>
      <protection/>
    </xf>
    <xf numFmtId="176" fontId="2" fillId="0" borderId="24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76" xfId="61" applyNumberFormat="1" applyFont="1" applyBorder="1" applyAlignment="1">
      <alignment horizontal="right" vertical="center"/>
      <protection/>
    </xf>
    <xf numFmtId="182" fontId="2" fillId="0" borderId="79" xfId="61" applyNumberFormat="1" applyFont="1" applyBorder="1" applyAlignment="1">
      <alignment horizontal="right" vertical="center"/>
      <protection/>
    </xf>
    <xf numFmtId="182" fontId="2" fillId="0" borderId="58" xfId="61" applyNumberFormat="1" applyFont="1" applyBorder="1" applyAlignment="1">
      <alignment horizontal="right" vertical="center"/>
      <protection/>
    </xf>
    <xf numFmtId="182" fontId="2" fillId="0" borderId="44" xfId="61" applyNumberFormat="1" applyFont="1" applyBorder="1" applyAlignment="1">
      <alignment horizontal="right" vertical="center"/>
      <protection/>
    </xf>
    <xf numFmtId="182" fontId="2" fillId="0" borderId="25" xfId="61" applyNumberFormat="1" applyFont="1" applyBorder="1" applyAlignment="1">
      <alignment horizontal="right" vertical="center"/>
      <protection/>
    </xf>
    <xf numFmtId="182" fontId="2" fillId="0" borderId="4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32" xfId="61" applyNumberFormat="1" applyFont="1" applyBorder="1" applyAlignment="1">
      <alignment horizontal="left" vertical="center"/>
      <protection/>
    </xf>
    <xf numFmtId="183" fontId="11" fillId="0" borderId="91" xfId="61" applyNumberFormat="1" applyFont="1" applyBorder="1" applyAlignment="1">
      <alignment horizontal="right" vertical="center"/>
      <protection/>
    </xf>
    <xf numFmtId="183" fontId="11" fillId="0" borderId="72" xfId="61" applyNumberFormat="1" applyFont="1" applyBorder="1" applyAlignment="1">
      <alignment horizontal="right" vertical="center"/>
      <protection/>
    </xf>
    <xf numFmtId="183" fontId="11" fillId="0" borderId="73" xfId="61" applyNumberFormat="1" applyFont="1" applyBorder="1" applyAlignment="1">
      <alignment horizontal="right" vertical="center"/>
      <protection/>
    </xf>
    <xf numFmtId="183" fontId="11" fillId="0" borderId="74" xfId="61" applyNumberFormat="1" applyFont="1" applyBorder="1" applyAlignment="1">
      <alignment horizontal="right" vertical="center"/>
      <protection/>
    </xf>
    <xf numFmtId="189" fontId="2" fillId="0" borderId="75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92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46" xfId="61" applyNumberFormat="1" applyFont="1" applyBorder="1" applyAlignment="1">
      <alignment horizontal="right" vertical="center"/>
      <protection/>
    </xf>
    <xf numFmtId="176" fontId="2" fillId="0" borderId="59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22" xfId="61" applyNumberFormat="1" applyFont="1" applyBorder="1" applyAlignment="1">
      <alignment horizontal="right" vertical="center"/>
      <protection/>
    </xf>
    <xf numFmtId="176" fontId="2" fillId="0" borderId="93" xfId="61" applyNumberFormat="1" applyFont="1" applyBorder="1" applyAlignment="1">
      <alignment horizontal="right" vertical="center"/>
      <protection/>
    </xf>
    <xf numFmtId="176" fontId="2" fillId="0" borderId="94" xfId="61" applyNumberFormat="1" applyFont="1" applyBorder="1" applyAlignment="1">
      <alignment horizontal="right" vertical="center"/>
      <protection/>
    </xf>
    <xf numFmtId="176" fontId="2" fillId="0" borderId="95" xfId="61" applyNumberFormat="1" applyFont="1" applyBorder="1" applyAlignment="1">
      <alignment horizontal="right" vertical="center"/>
      <protection/>
    </xf>
    <xf numFmtId="188" fontId="2" fillId="0" borderId="96" xfId="61" applyNumberFormat="1" applyFont="1" applyBorder="1">
      <alignment vertical="center"/>
      <protection/>
    </xf>
    <xf numFmtId="0" fontId="56" fillId="0" borderId="15" xfId="61" applyFont="1" applyBorder="1" applyAlignment="1">
      <alignment horizontal="centerContinuous" vertical="center" shrinkToFit="1"/>
      <protection/>
    </xf>
    <xf numFmtId="0" fontId="56" fillId="0" borderId="14" xfId="61" applyFont="1" applyBorder="1" applyAlignment="1">
      <alignment horizontal="centerContinuous" vertical="center"/>
      <protection/>
    </xf>
    <xf numFmtId="0" fontId="56" fillId="0" borderId="38" xfId="61" applyFont="1" applyBorder="1" applyAlignment="1">
      <alignment vertical="center"/>
      <protection/>
    </xf>
    <xf numFmtId="0" fontId="57" fillId="0" borderId="20" xfId="61" applyFont="1" applyBorder="1" applyAlignment="1">
      <alignment horizontal="center" vertical="center" wrapText="1"/>
      <protection/>
    </xf>
    <xf numFmtId="0" fontId="58" fillId="0" borderId="23" xfId="61" applyFont="1" applyBorder="1" applyAlignment="1">
      <alignment horizontal="center" vertical="center" wrapText="1"/>
      <protection/>
    </xf>
    <xf numFmtId="0" fontId="56" fillId="0" borderId="83" xfId="61" applyFont="1" applyBorder="1">
      <alignment vertical="center"/>
      <protection/>
    </xf>
    <xf numFmtId="182" fontId="56" fillId="0" borderId="23" xfId="61" applyNumberFormat="1" applyFont="1" applyBorder="1" applyAlignment="1" applyProtection="1">
      <alignment horizontal="right" vertical="center"/>
      <protection locked="0"/>
    </xf>
    <xf numFmtId="196" fontId="56" fillId="0" borderId="83" xfId="61" applyNumberFormat="1" applyFont="1" applyBorder="1">
      <alignment vertical="center"/>
      <protection/>
    </xf>
    <xf numFmtId="185" fontId="56" fillId="0" borderId="23" xfId="61" applyNumberFormat="1" applyFont="1" applyBorder="1" applyAlignment="1" applyProtection="1">
      <alignment horizontal="right" vertical="center"/>
      <protection locked="0"/>
    </xf>
    <xf numFmtId="0" fontId="59" fillId="0" borderId="26" xfId="61" applyFont="1" applyBorder="1" applyAlignment="1">
      <alignment horizontal="left" vertical="center" wrapText="1"/>
      <protection/>
    </xf>
    <xf numFmtId="182" fontId="56" fillId="0" borderId="27" xfId="61" applyNumberFormat="1" applyFont="1" applyBorder="1" applyAlignment="1">
      <alignment horizontal="right" vertical="center"/>
      <protection/>
    </xf>
    <xf numFmtId="196" fontId="56" fillId="0" borderId="28" xfId="61" applyNumberFormat="1" applyFont="1" applyBorder="1" applyAlignment="1">
      <alignment horizontal="right" vertical="center"/>
      <protection/>
    </xf>
    <xf numFmtId="182" fontId="56" fillId="0" borderId="29" xfId="61" applyNumberFormat="1" applyFont="1" applyBorder="1" applyAlignment="1">
      <alignment horizontal="right" vertical="center"/>
      <protection/>
    </xf>
    <xf numFmtId="196" fontId="56" fillId="0" borderId="56" xfId="61" applyNumberFormat="1" applyFont="1" applyBorder="1" applyAlignment="1">
      <alignment horizontal="right" vertical="center"/>
      <protection/>
    </xf>
    <xf numFmtId="0" fontId="57" fillId="0" borderId="32" xfId="61" applyFont="1" applyBorder="1" applyAlignment="1">
      <alignment horizontal="right" vertical="center" shrinkToFit="1"/>
      <protection/>
    </xf>
    <xf numFmtId="182" fontId="56" fillId="0" borderId="0" xfId="61" applyNumberFormat="1" applyFont="1" applyBorder="1" applyAlignment="1" applyProtection="1">
      <alignment horizontal="right" vertical="center"/>
      <protection locked="0"/>
    </xf>
    <xf numFmtId="196" fontId="56" fillId="0" borderId="21" xfId="61" applyNumberFormat="1" applyFont="1" applyBorder="1" applyAlignment="1">
      <alignment horizontal="right" vertical="center"/>
      <protection/>
    </xf>
    <xf numFmtId="182" fontId="56" fillId="0" borderId="22" xfId="61" applyNumberFormat="1" applyFont="1" applyBorder="1" applyAlignment="1" applyProtection="1">
      <alignment horizontal="right" vertical="center"/>
      <protection locked="0"/>
    </xf>
    <xf numFmtId="196" fontId="56" fillId="0" borderId="42" xfId="61" applyNumberFormat="1" applyFont="1" applyBorder="1" applyAlignment="1">
      <alignment horizontal="right" vertical="center"/>
      <protection/>
    </xf>
    <xf numFmtId="0" fontId="60" fillId="0" borderId="15" xfId="61" applyFont="1" applyBorder="1" applyAlignment="1">
      <alignment horizontal="centerContinuous" vertical="center"/>
      <protection/>
    </xf>
    <xf numFmtId="0" fontId="60" fillId="0" borderId="40" xfId="61" applyFont="1" applyBorder="1" applyAlignment="1">
      <alignment horizontal="center" vertical="center" wrapText="1"/>
      <protection/>
    </xf>
    <xf numFmtId="0" fontId="61" fillId="0" borderId="20" xfId="61" applyFont="1" applyBorder="1" applyAlignment="1">
      <alignment horizontal="center" vertical="center" wrapText="1"/>
      <protection/>
    </xf>
    <xf numFmtId="182" fontId="60" fillId="0" borderId="58" xfId="61" applyNumberFormat="1" applyFont="1" applyBorder="1" applyAlignment="1" applyProtection="1">
      <alignment horizontal="right" vertical="center"/>
      <protection locked="0"/>
    </xf>
    <xf numFmtId="196" fontId="60" fillId="0" borderId="57" xfId="61" applyNumberFormat="1" applyFont="1" applyBorder="1" applyAlignment="1">
      <alignment horizontal="right" vertical="center"/>
      <protection/>
    </xf>
    <xf numFmtId="182" fontId="60" fillId="0" borderId="44" xfId="61" applyNumberFormat="1" applyFont="1" applyBorder="1" applyAlignment="1" applyProtection="1">
      <alignment horizontal="right" vertical="center"/>
      <protection locked="0"/>
    </xf>
    <xf numFmtId="196" fontId="60" fillId="0" borderId="43" xfId="61" applyNumberFormat="1" applyFont="1" applyBorder="1" applyAlignment="1">
      <alignment horizontal="right" vertical="center"/>
      <protection/>
    </xf>
    <xf numFmtId="182" fontId="60" fillId="0" borderId="49" xfId="61" applyNumberFormat="1" applyFont="1" applyBorder="1" applyAlignment="1" applyProtection="1">
      <alignment horizontal="right" vertical="center"/>
      <protection locked="0"/>
    </xf>
    <xf numFmtId="196" fontId="60" fillId="0" borderId="48" xfId="61" applyNumberFormat="1" applyFont="1" applyBorder="1" applyAlignment="1">
      <alignment horizontal="right" vertical="center"/>
      <protection/>
    </xf>
    <xf numFmtId="182" fontId="60" fillId="0" borderId="54" xfId="61" applyNumberFormat="1" applyFont="1" applyBorder="1" applyAlignment="1" applyProtection="1">
      <alignment horizontal="right" vertical="center"/>
      <protection locked="0"/>
    </xf>
    <xf numFmtId="196" fontId="60" fillId="0" borderId="53" xfId="61" applyNumberFormat="1" applyFont="1" applyBorder="1" applyAlignment="1">
      <alignment horizontal="right" vertical="center"/>
      <protection/>
    </xf>
    <xf numFmtId="185" fontId="60" fillId="0" borderId="58" xfId="61" applyNumberFormat="1" applyFont="1" applyBorder="1" applyAlignment="1" applyProtection="1">
      <alignment horizontal="right" vertical="center"/>
      <protection locked="0"/>
    </xf>
    <xf numFmtId="185" fontId="60" fillId="0" borderId="44" xfId="61" applyNumberFormat="1" applyFont="1" applyBorder="1" applyAlignment="1" applyProtection="1">
      <alignment horizontal="right" vertical="center"/>
      <protection locked="0"/>
    </xf>
    <xf numFmtId="185" fontId="60" fillId="0" borderId="49" xfId="61" applyNumberFormat="1" applyFont="1" applyBorder="1" applyAlignment="1" applyProtection="1">
      <alignment horizontal="right" vertical="center"/>
      <protection locked="0"/>
    </xf>
    <xf numFmtId="185" fontId="60" fillId="0" borderId="54" xfId="61" applyNumberFormat="1" applyFont="1" applyBorder="1" applyAlignment="1" applyProtection="1">
      <alignment horizontal="right" vertical="center"/>
      <protection locked="0"/>
    </xf>
    <xf numFmtId="182" fontId="60" fillId="0" borderId="58" xfId="61" applyNumberFormat="1" applyFont="1" applyBorder="1" applyAlignment="1">
      <alignment horizontal="right" vertical="center"/>
      <protection/>
    </xf>
    <xf numFmtId="182" fontId="60" fillId="0" borderId="44" xfId="61" applyNumberFormat="1" applyFont="1" applyBorder="1" applyAlignment="1">
      <alignment horizontal="right" vertical="center"/>
      <protection/>
    </xf>
    <xf numFmtId="182" fontId="60" fillId="0" borderId="49" xfId="61" applyNumberFormat="1" applyFont="1" applyBorder="1" applyAlignment="1">
      <alignment horizontal="right" vertical="center"/>
      <protection/>
    </xf>
    <xf numFmtId="182" fontId="60" fillId="0" borderId="54" xfId="61" applyNumberFormat="1" applyFont="1" applyBorder="1" applyAlignment="1">
      <alignment horizontal="right" vertical="center"/>
      <protection/>
    </xf>
    <xf numFmtId="182" fontId="60" fillId="0" borderId="40" xfId="61" applyNumberFormat="1" applyFont="1" applyBorder="1" applyAlignment="1">
      <alignment horizontal="right" vertical="center"/>
      <protection/>
    </xf>
    <xf numFmtId="196" fontId="60" fillId="0" borderId="39" xfId="61" applyNumberFormat="1" applyFont="1" applyBorder="1" applyAlignment="1">
      <alignment horizontal="right" vertical="center"/>
      <protection/>
    </xf>
    <xf numFmtId="0" fontId="62" fillId="0" borderId="0" xfId="61" applyFont="1" applyBorder="1">
      <alignment vertical="center"/>
      <protection/>
    </xf>
    <xf numFmtId="0" fontId="62" fillId="0" borderId="0" xfId="61" applyFont="1" applyBorder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63" fillId="0" borderId="0" xfId="61" applyFont="1" applyBorder="1" applyAlignment="1">
      <alignment horizontal="right" vertical="center"/>
      <protection/>
    </xf>
    <xf numFmtId="0" fontId="63" fillId="0" borderId="0" xfId="61" applyFont="1" applyBorder="1" applyAlignment="1">
      <alignment vertical="center"/>
      <protection/>
    </xf>
    <xf numFmtId="0" fontId="56" fillId="0" borderId="0" xfId="61" applyFont="1">
      <alignment vertical="center"/>
      <protection/>
    </xf>
    <xf numFmtId="0" fontId="63" fillId="0" borderId="0" xfId="61" applyFont="1" applyBorder="1">
      <alignment vertical="center"/>
      <protection/>
    </xf>
    <xf numFmtId="0" fontId="56" fillId="0" borderId="10" xfId="61" applyFont="1" applyBorder="1">
      <alignment vertical="center"/>
      <protection/>
    </xf>
    <xf numFmtId="0" fontId="56" fillId="0" borderId="11" xfId="61" applyFont="1" applyBorder="1" applyAlignment="1">
      <alignment horizontal="centerContinuous" vertical="center"/>
      <protection/>
    </xf>
    <xf numFmtId="0" fontId="56" fillId="0" borderId="12" xfId="61" applyFont="1" applyBorder="1" applyAlignment="1">
      <alignment horizontal="centerContinuous" vertical="center"/>
      <protection/>
    </xf>
    <xf numFmtId="0" fontId="60" fillId="0" borderId="13" xfId="61" applyFont="1" applyBorder="1" applyAlignment="1">
      <alignment horizontal="centerContinuous"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56" fillId="0" borderId="16" xfId="61" applyFont="1" applyBorder="1" applyAlignment="1">
      <alignment vertical="center" wrapText="1"/>
      <protection/>
    </xf>
    <xf numFmtId="0" fontId="58" fillId="0" borderId="17" xfId="61" applyFont="1" applyBorder="1" applyAlignment="1">
      <alignment horizontal="center" vertical="center" wrapText="1"/>
      <protection/>
    </xf>
    <xf numFmtId="0" fontId="57" fillId="0" borderId="18" xfId="61" applyFont="1" applyBorder="1" applyAlignment="1">
      <alignment horizontal="center" vertical="center" wrapText="1"/>
      <protection/>
    </xf>
    <xf numFmtId="0" fontId="58" fillId="0" borderId="19" xfId="61" applyFont="1" applyBorder="1" applyAlignment="1">
      <alignment horizontal="center" vertical="center" wrapText="1"/>
      <protection/>
    </xf>
    <xf numFmtId="0" fontId="58" fillId="0" borderId="96" xfId="61" applyFont="1" applyBorder="1" applyAlignment="1">
      <alignment horizontal="center" vertical="center" wrapText="1"/>
      <protection/>
    </xf>
    <xf numFmtId="0" fontId="58" fillId="0" borderId="0" xfId="61" applyFont="1" applyBorder="1" applyAlignment="1">
      <alignment horizontal="center" vertical="center" wrapText="1"/>
      <protection/>
    </xf>
    <xf numFmtId="0" fontId="59" fillId="0" borderId="10" xfId="61" applyFont="1" applyBorder="1" applyAlignment="1">
      <alignment horizontal="left" vertical="center" wrapText="1"/>
      <protection/>
    </xf>
    <xf numFmtId="0" fontId="58" fillId="0" borderId="11" xfId="61" applyFont="1" applyBorder="1" applyAlignment="1">
      <alignment horizontal="center" vertical="center" wrapText="1"/>
      <protection/>
    </xf>
    <xf numFmtId="0" fontId="57" fillId="0" borderId="87" xfId="61" applyFont="1" applyBorder="1" applyAlignment="1">
      <alignment horizontal="center" vertical="center" wrapText="1"/>
      <protection/>
    </xf>
    <xf numFmtId="0" fontId="58" fillId="0" borderId="97" xfId="61" applyFont="1" applyBorder="1" applyAlignment="1">
      <alignment horizontal="center" vertical="center" wrapText="1"/>
      <protection/>
    </xf>
    <xf numFmtId="0" fontId="57" fillId="0" borderId="12" xfId="61" applyFont="1" applyBorder="1" applyAlignment="1">
      <alignment horizontal="center" vertical="center" wrapText="1"/>
      <protection/>
    </xf>
    <xf numFmtId="0" fontId="58" fillId="0" borderId="13" xfId="61" applyFont="1" applyBorder="1" applyAlignment="1">
      <alignment horizontal="center" vertical="center" wrapText="1"/>
      <protection/>
    </xf>
    <xf numFmtId="0" fontId="57" fillId="0" borderId="88" xfId="61" applyFont="1" applyBorder="1" applyAlignment="1">
      <alignment horizontal="center" vertical="center" wrapText="1"/>
      <protection/>
    </xf>
    <xf numFmtId="0" fontId="59" fillId="0" borderId="32" xfId="61" applyFont="1" applyBorder="1" applyAlignment="1">
      <alignment horizontal="right" vertical="center" shrinkToFit="1"/>
      <protection/>
    </xf>
    <xf numFmtId="182" fontId="56" fillId="0" borderId="93" xfId="61" applyNumberFormat="1" applyFont="1" applyBorder="1" applyAlignment="1" applyProtection="1">
      <alignment horizontal="right" vertical="center"/>
      <protection locked="0"/>
    </xf>
    <xf numFmtId="196" fontId="56" fillId="0" borderId="83" xfId="61" applyNumberFormat="1" applyFont="1" applyBorder="1" applyAlignment="1">
      <alignment horizontal="right" vertical="center"/>
      <protection/>
    </xf>
    <xf numFmtId="0" fontId="56" fillId="0" borderId="0" xfId="61" applyFont="1" applyBorder="1">
      <alignment vertical="center"/>
      <protection/>
    </xf>
    <xf numFmtId="182" fontId="56" fillId="0" borderId="24" xfId="61" applyNumberFormat="1" applyFont="1" applyBorder="1" applyAlignment="1" applyProtection="1">
      <alignment horizontal="right" vertical="center"/>
      <protection locked="0"/>
    </xf>
    <xf numFmtId="196" fontId="56" fillId="0" borderId="85" xfId="61" applyNumberFormat="1" applyFont="1" applyBorder="1" applyAlignment="1" applyProtection="1">
      <alignment vertical="center"/>
      <protection locked="0"/>
    </xf>
    <xf numFmtId="0" fontId="59" fillId="0" borderId="98" xfId="61" applyFont="1" applyBorder="1" applyAlignment="1">
      <alignment horizontal="right" vertical="center" shrinkToFit="1"/>
      <protection/>
    </xf>
    <xf numFmtId="182" fontId="56" fillId="0" borderId="46" xfId="61" applyNumberFormat="1" applyFont="1" applyBorder="1" applyAlignment="1" applyProtection="1">
      <alignment horizontal="right" vertical="center"/>
      <protection locked="0"/>
    </xf>
    <xf numFmtId="196" fontId="56" fillId="0" borderId="31" xfId="61" applyNumberFormat="1" applyFont="1" applyBorder="1" applyAlignment="1">
      <alignment horizontal="right" vertical="center"/>
      <protection/>
    </xf>
    <xf numFmtId="182" fontId="56" fillId="0" borderId="25" xfId="61" applyNumberFormat="1" applyFont="1" applyBorder="1" applyAlignment="1" applyProtection="1">
      <alignment horizontal="right" vertical="center"/>
      <protection locked="0"/>
    </xf>
    <xf numFmtId="196" fontId="56" fillId="0" borderId="47" xfId="61" applyNumberFormat="1" applyFont="1" applyBorder="1" applyAlignment="1">
      <alignment horizontal="right" vertical="center"/>
      <protection/>
    </xf>
    <xf numFmtId="182" fontId="56" fillId="0" borderId="94" xfId="61" applyNumberFormat="1" applyFont="1" applyBorder="1" applyAlignment="1" applyProtection="1">
      <alignment horizontal="right" vertical="center"/>
      <protection locked="0"/>
    </xf>
    <xf numFmtId="196" fontId="56" fillId="0" borderId="84" xfId="61" applyNumberFormat="1" applyFont="1" applyBorder="1" applyAlignment="1">
      <alignment horizontal="right" vertical="center"/>
      <protection/>
    </xf>
    <xf numFmtId="182" fontId="56" fillId="0" borderId="99" xfId="61" applyNumberFormat="1" applyFont="1" applyBorder="1" applyAlignment="1" applyProtection="1" quotePrefix="1">
      <alignment horizontal="right" vertical="center"/>
      <protection locked="0"/>
    </xf>
    <xf numFmtId="196" fontId="56" fillId="0" borderId="90" xfId="61" applyNumberFormat="1" applyFont="1" applyBorder="1">
      <alignment vertical="center"/>
      <protection/>
    </xf>
    <xf numFmtId="182" fontId="56" fillId="0" borderId="100" xfId="61" applyNumberFormat="1" applyFont="1" applyBorder="1" applyAlignment="1">
      <alignment horizontal="right" vertical="center"/>
      <protection/>
    </xf>
    <xf numFmtId="196" fontId="56" fillId="0" borderId="101" xfId="61" applyNumberFormat="1" applyFont="1" applyBorder="1" applyAlignment="1">
      <alignment horizontal="right" vertical="center"/>
      <protection/>
    </xf>
    <xf numFmtId="182" fontId="56" fillId="0" borderId="0" xfId="61" applyNumberFormat="1" applyFont="1" applyBorder="1" applyAlignment="1" quotePrefix="1">
      <alignment horizontal="right" vertical="center"/>
      <protection/>
    </xf>
    <xf numFmtId="0" fontId="56" fillId="0" borderId="0" xfId="61" applyFont="1" applyBorder="1" applyAlignment="1">
      <alignment horizontal="right" vertical="center"/>
      <protection/>
    </xf>
    <xf numFmtId="0" fontId="59" fillId="0" borderId="89" xfId="61" applyFont="1" applyBorder="1" applyAlignment="1">
      <alignment horizontal="right" vertical="center" shrinkToFit="1"/>
      <protection/>
    </xf>
    <xf numFmtId="182" fontId="56" fillId="0" borderId="59" xfId="61" applyNumberFormat="1" applyFont="1" applyBorder="1" applyAlignment="1" applyProtection="1">
      <alignment horizontal="right" vertical="center"/>
      <protection locked="0"/>
    </xf>
    <xf numFmtId="196" fontId="56" fillId="0" borderId="51" xfId="61" applyNumberFormat="1" applyFont="1" applyBorder="1" applyAlignment="1">
      <alignment horizontal="right" vertical="center"/>
      <protection/>
    </xf>
    <xf numFmtId="182" fontId="56" fillId="0" borderId="30" xfId="61" applyNumberFormat="1" applyFont="1" applyBorder="1" applyAlignment="1" applyProtection="1">
      <alignment horizontal="right" vertical="center"/>
      <protection locked="0"/>
    </xf>
    <xf numFmtId="196" fontId="56" fillId="0" borderId="52" xfId="61" applyNumberFormat="1" applyFont="1" applyBorder="1" applyAlignment="1">
      <alignment horizontal="right" vertical="center"/>
      <protection/>
    </xf>
    <xf numFmtId="182" fontId="56" fillId="0" borderId="95" xfId="61" applyNumberFormat="1" applyFont="1" applyBorder="1" applyAlignment="1" applyProtection="1">
      <alignment horizontal="right" vertical="center"/>
      <protection locked="0"/>
    </xf>
    <xf numFmtId="196" fontId="56" fillId="0" borderId="85" xfId="61" applyNumberFormat="1" applyFont="1" applyBorder="1" applyAlignment="1">
      <alignment horizontal="right" vertical="center"/>
      <protection/>
    </xf>
    <xf numFmtId="0" fontId="59" fillId="0" borderId="102" xfId="61" applyFont="1" applyBorder="1" applyAlignment="1">
      <alignment horizontal="right" vertical="center" shrinkToFit="1"/>
      <protection/>
    </xf>
    <xf numFmtId="182" fontId="56" fillId="0" borderId="103" xfId="61" applyNumberFormat="1" applyFont="1" applyBorder="1" applyAlignment="1" applyProtection="1">
      <alignment horizontal="right" vertical="center"/>
      <protection locked="0"/>
    </xf>
    <xf numFmtId="196" fontId="56" fillId="0" borderId="104" xfId="61" applyNumberFormat="1" applyFont="1" applyBorder="1" applyAlignment="1">
      <alignment horizontal="right" vertical="center"/>
      <protection/>
    </xf>
    <xf numFmtId="182" fontId="56" fillId="0" borderId="105" xfId="61" applyNumberFormat="1" applyFont="1" applyBorder="1" applyAlignment="1" applyProtection="1">
      <alignment horizontal="right" vertical="center"/>
      <protection locked="0"/>
    </xf>
    <xf numFmtId="196" fontId="56" fillId="0" borderId="106" xfId="61" applyNumberFormat="1" applyFont="1" applyBorder="1" applyAlignment="1">
      <alignment horizontal="right" vertical="center"/>
      <protection/>
    </xf>
    <xf numFmtId="182" fontId="56" fillId="0" borderId="107" xfId="61" applyNumberFormat="1" applyFont="1" applyBorder="1" applyAlignment="1" applyProtection="1">
      <alignment horizontal="right" vertical="center"/>
      <protection locked="0"/>
    </xf>
    <xf numFmtId="196" fontId="56" fillId="0" borderId="20" xfId="61" applyNumberFormat="1" applyFont="1" applyBorder="1" applyAlignment="1">
      <alignment horizontal="right" vertical="center"/>
      <protection/>
    </xf>
    <xf numFmtId="0" fontId="59" fillId="0" borderId="32" xfId="61" applyFont="1" applyBorder="1" applyAlignment="1">
      <alignment horizontal="left" vertical="center" wrapText="1"/>
      <protection/>
    </xf>
    <xf numFmtId="182" fontId="56" fillId="0" borderId="0" xfId="61" applyNumberFormat="1" applyFont="1" applyBorder="1" applyAlignment="1">
      <alignment horizontal="right" vertical="center"/>
      <protection/>
    </xf>
    <xf numFmtId="182" fontId="56" fillId="0" borderId="22" xfId="61" applyNumberFormat="1" applyFont="1" applyBorder="1" applyAlignment="1">
      <alignment horizontal="right" vertical="center"/>
      <protection/>
    </xf>
    <xf numFmtId="183" fontId="56" fillId="0" borderId="0" xfId="61" applyNumberFormat="1" applyFont="1" applyBorder="1" applyAlignment="1">
      <alignment horizontal="right" vertical="center"/>
      <protection/>
    </xf>
    <xf numFmtId="196" fontId="56" fillId="0" borderId="43" xfId="61" applyNumberFormat="1" applyFont="1" applyBorder="1" applyAlignment="1">
      <alignment horizontal="right" vertical="center"/>
      <protection/>
    </xf>
    <xf numFmtId="182" fontId="56" fillId="0" borderId="23" xfId="61" applyNumberFormat="1" applyFont="1" applyBorder="1" applyAlignment="1">
      <alignment horizontal="right" vertical="center"/>
      <protection/>
    </xf>
    <xf numFmtId="196" fontId="56" fillId="0" borderId="53" xfId="61" applyNumberFormat="1" applyFont="1" applyBorder="1" applyAlignment="1">
      <alignment horizontal="right" vertical="center"/>
      <protection/>
    </xf>
    <xf numFmtId="0" fontId="59" fillId="0" borderId="108" xfId="61" applyFont="1" applyBorder="1" applyAlignment="1">
      <alignment horizontal="right" vertical="center" shrinkToFit="1"/>
      <protection/>
    </xf>
    <xf numFmtId="182" fontId="56" fillId="0" borderId="109" xfId="61" applyNumberFormat="1" applyFont="1" applyBorder="1" applyAlignment="1" applyProtection="1">
      <alignment horizontal="right" vertical="center"/>
      <protection locked="0"/>
    </xf>
    <xf numFmtId="196" fontId="56" fillId="0" borderId="18" xfId="61" applyNumberFormat="1" applyFont="1" applyBorder="1" applyAlignment="1">
      <alignment horizontal="right" vertical="center"/>
      <protection/>
    </xf>
    <xf numFmtId="182" fontId="56" fillId="0" borderId="110" xfId="61" applyNumberFormat="1" applyFont="1" applyBorder="1" applyAlignment="1" applyProtection="1">
      <alignment horizontal="right" vertical="center"/>
      <protection locked="0"/>
    </xf>
    <xf numFmtId="196" fontId="56" fillId="0" borderId="111" xfId="61" applyNumberFormat="1" applyFont="1" applyBorder="1" applyAlignment="1">
      <alignment horizontal="right" vertical="center"/>
      <protection/>
    </xf>
    <xf numFmtId="0" fontId="59" fillId="0" borderId="0" xfId="61" applyFont="1" applyBorder="1" applyAlignment="1">
      <alignment vertical="center"/>
      <protection/>
    </xf>
    <xf numFmtId="0" fontId="59" fillId="0" borderId="0" xfId="61" applyFont="1" applyAlignment="1">
      <alignment vertical="center"/>
      <protection/>
    </xf>
    <xf numFmtId="0" fontId="56" fillId="0" borderId="0" xfId="61" applyFont="1" applyBorder="1" applyAlignment="1">
      <alignment vertical="center"/>
      <protection/>
    </xf>
    <xf numFmtId="0" fontId="57" fillId="0" borderId="0" xfId="61" applyFont="1" applyBorder="1" applyAlignment="1">
      <alignment horizontal="center" vertical="center" wrapText="1"/>
      <protection/>
    </xf>
    <xf numFmtId="49" fontId="59" fillId="0" borderId="0" xfId="61" applyNumberFormat="1" applyFont="1" applyBorder="1" applyAlignment="1">
      <alignment horizontal="right" vertical="center" indent="1"/>
      <protection/>
    </xf>
    <xf numFmtId="0" fontId="59" fillId="0" borderId="0" xfId="61" applyFont="1" applyBorder="1" applyAlignment="1">
      <alignment horizontal="right" vertical="center"/>
      <protection/>
    </xf>
    <xf numFmtId="49" fontId="59" fillId="0" borderId="0" xfId="61" applyNumberFormat="1" applyFont="1" applyBorder="1" applyAlignment="1">
      <alignment horizontal="center" vertical="center" wrapText="1"/>
      <protection/>
    </xf>
    <xf numFmtId="0" fontId="59" fillId="0" borderId="0" xfId="61" applyFont="1" applyBorder="1" applyAlignment="1">
      <alignment horizontal="right" vertical="center" shrinkToFit="1"/>
      <protection/>
    </xf>
    <xf numFmtId="182" fontId="56" fillId="0" borderId="0" xfId="61" applyNumberFormat="1" applyFont="1" applyBorder="1" applyProtection="1">
      <alignment vertical="center"/>
      <protection/>
    </xf>
    <xf numFmtId="0" fontId="59" fillId="0" borderId="0" xfId="61" applyFont="1" applyAlignment="1">
      <alignment horizontal="right" vertical="center"/>
      <protection/>
    </xf>
    <xf numFmtId="193" fontId="59" fillId="0" borderId="0" xfId="49" applyNumberFormat="1" applyFont="1" applyBorder="1" applyAlignment="1" applyProtection="1">
      <alignment horizontal="right" vertical="center" indent="1"/>
      <protection locked="0"/>
    </xf>
    <xf numFmtId="194" fontId="59" fillId="0" borderId="0" xfId="61" applyNumberFormat="1" applyFont="1" applyAlignment="1">
      <alignment horizontal="right" vertical="center"/>
      <protection/>
    </xf>
    <xf numFmtId="183" fontId="56" fillId="0" borderId="0" xfId="61" applyNumberFormat="1" applyFont="1" applyBorder="1">
      <alignment vertical="center"/>
      <protection/>
    </xf>
    <xf numFmtId="194" fontId="59" fillId="0" borderId="0" xfId="61" applyNumberFormat="1" applyFont="1" applyBorder="1" applyAlignment="1">
      <alignment horizontal="right" vertical="center"/>
      <protection/>
    </xf>
    <xf numFmtId="0" fontId="59" fillId="0" borderId="27" xfId="61" applyFont="1" applyBorder="1" applyAlignment="1">
      <alignment horizontal="right" vertical="center"/>
      <protection/>
    </xf>
    <xf numFmtId="193" fontId="59" fillId="0" borderId="27" xfId="49" applyNumberFormat="1" applyFont="1" applyBorder="1" applyAlignment="1">
      <alignment horizontal="right" vertical="center" indent="1"/>
    </xf>
    <xf numFmtId="194" fontId="59" fillId="0" borderId="27" xfId="61" applyNumberFormat="1" applyFont="1" applyBorder="1" applyAlignment="1">
      <alignment horizontal="right" vertical="center"/>
      <protection/>
    </xf>
    <xf numFmtId="192" fontId="59" fillId="0" borderId="27" xfId="61" applyNumberFormat="1" applyFont="1" applyBorder="1" applyAlignment="1" applyProtection="1">
      <alignment horizontal="center" vertical="center"/>
      <protection locked="0"/>
    </xf>
    <xf numFmtId="0" fontId="57" fillId="0" borderId="0" xfId="61" applyFont="1" applyBorder="1" applyAlignment="1">
      <alignment horizontal="right" vertical="center" shrinkToFit="1"/>
      <protection/>
    </xf>
    <xf numFmtId="182" fontId="56" fillId="0" borderId="0" xfId="61" applyNumberFormat="1" applyFont="1" applyBorder="1">
      <alignment vertical="center"/>
      <protection/>
    </xf>
    <xf numFmtId="193" fontId="59" fillId="0" borderId="0" xfId="49" applyNumberFormat="1" applyFont="1" applyBorder="1" applyAlignment="1">
      <alignment horizontal="right" vertical="center" indent="1"/>
    </xf>
    <xf numFmtId="191" fontId="59" fillId="0" borderId="0" xfId="61" applyNumberFormat="1" applyFont="1" applyBorder="1" applyAlignment="1">
      <alignment horizontal="center" vertical="center"/>
      <protection/>
    </xf>
    <xf numFmtId="192" fontId="59" fillId="0" borderId="0" xfId="61" applyNumberFormat="1" applyFont="1" applyBorder="1" applyAlignment="1">
      <alignment horizontal="center" vertical="center"/>
      <protection/>
    </xf>
    <xf numFmtId="0" fontId="59" fillId="0" borderId="0" xfId="61" applyFont="1">
      <alignment vertical="center"/>
      <protection/>
    </xf>
    <xf numFmtId="0" fontId="61" fillId="0" borderId="18" xfId="61" applyFont="1" applyBorder="1" applyAlignment="1">
      <alignment horizontal="center" vertical="center" wrapText="1"/>
      <protection/>
    </xf>
    <xf numFmtId="0" fontId="60" fillId="0" borderId="19" xfId="61" applyFont="1" applyBorder="1" applyAlignment="1">
      <alignment horizontal="center" vertical="center" wrapText="1"/>
      <protection/>
    </xf>
    <xf numFmtId="196" fontId="60" fillId="0" borderId="28" xfId="61" applyNumberFormat="1" applyFont="1" applyBorder="1" applyAlignment="1">
      <alignment horizontal="right" vertical="center"/>
      <protection/>
    </xf>
    <xf numFmtId="182" fontId="60" fillId="0" borderId="29" xfId="61" applyNumberFormat="1" applyFont="1" applyBorder="1" applyAlignment="1" applyProtection="1">
      <alignment horizontal="right" vertical="center"/>
      <protection locked="0"/>
    </xf>
    <xf numFmtId="196" fontId="60" fillId="0" borderId="56" xfId="61" applyNumberFormat="1" applyFont="1" applyBorder="1" applyAlignment="1">
      <alignment horizontal="right" vertical="center"/>
      <protection/>
    </xf>
    <xf numFmtId="196" fontId="60" fillId="0" borderId="21" xfId="61" applyNumberFormat="1" applyFont="1" applyBorder="1" applyAlignment="1">
      <alignment horizontal="right" vertical="center"/>
      <protection/>
    </xf>
    <xf numFmtId="182" fontId="60" fillId="0" borderId="22" xfId="61" applyNumberFormat="1" applyFont="1" applyBorder="1" applyAlignment="1" applyProtection="1">
      <alignment horizontal="right" vertical="center"/>
      <protection locked="0"/>
    </xf>
    <xf numFmtId="196" fontId="60" fillId="0" borderId="42" xfId="61" applyNumberFormat="1" applyFont="1" applyBorder="1" applyAlignment="1">
      <alignment horizontal="right" vertical="center"/>
      <protection/>
    </xf>
    <xf numFmtId="196" fontId="60" fillId="0" borderId="31" xfId="61" applyNumberFormat="1" applyFont="1" applyBorder="1" applyAlignment="1">
      <alignment horizontal="right" vertical="center"/>
      <protection/>
    </xf>
    <xf numFmtId="182" fontId="60" fillId="0" borderId="25" xfId="61" applyNumberFormat="1" applyFont="1" applyBorder="1" applyAlignment="1" applyProtection="1">
      <alignment horizontal="right" vertical="center"/>
      <protection locked="0"/>
    </xf>
    <xf numFmtId="196" fontId="60" fillId="0" borderId="47" xfId="61" applyNumberFormat="1" applyFont="1" applyBorder="1" applyAlignment="1">
      <alignment horizontal="right" vertical="center"/>
      <protection/>
    </xf>
    <xf numFmtId="196" fontId="60" fillId="0" borderId="51" xfId="61" applyNumberFormat="1" applyFont="1" applyBorder="1" applyAlignment="1">
      <alignment horizontal="right" vertical="center"/>
      <protection/>
    </xf>
    <xf numFmtId="182" fontId="60" fillId="0" borderId="30" xfId="61" applyNumberFormat="1" applyFont="1" applyBorder="1" applyAlignment="1" applyProtection="1">
      <alignment horizontal="right" vertical="center"/>
      <protection locked="0"/>
    </xf>
    <xf numFmtId="196" fontId="60" fillId="0" borderId="52" xfId="61" applyNumberFormat="1" applyFont="1" applyBorder="1" applyAlignment="1">
      <alignment horizontal="right" vertical="center"/>
      <protection/>
    </xf>
    <xf numFmtId="185" fontId="60" fillId="0" borderId="29" xfId="61" applyNumberFormat="1" applyFont="1" applyBorder="1" applyAlignment="1" applyProtection="1">
      <alignment horizontal="right" vertical="center"/>
      <protection locked="0"/>
    </xf>
    <xf numFmtId="185" fontId="60" fillId="0" borderId="22" xfId="61" applyNumberFormat="1" applyFont="1" applyBorder="1" applyAlignment="1" applyProtection="1">
      <alignment horizontal="right" vertical="center"/>
      <protection locked="0"/>
    </xf>
    <xf numFmtId="185" fontId="60" fillId="0" borderId="25" xfId="61" applyNumberFormat="1" applyFont="1" applyBorder="1" applyAlignment="1" applyProtection="1">
      <alignment horizontal="right" vertical="center"/>
      <protection locked="0"/>
    </xf>
    <xf numFmtId="185" fontId="60" fillId="0" borderId="30" xfId="61" applyNumberFormat="1" applyFont="1" applyBorder="1" applyAlignment="1" applyProtection="1">
      <alignment horizontal="right" vertical="center"/>
      <protection locked="0"/>
    </xf>
    <xf numFmtId="182" fontId="60" fillId="0" borderId="29" xfId="61" applyNumberFormat="1" applyFont="1" applyBorder="1" applyAlignment="1">
      <alignment horizontal="right" vertical="center"/>
      <protection/>
    </xf>
    <xf numFmtId="182" fontId="60" fillId="0" borderId="22" xfId="61" applyNumberFormat="1" applyFont="1" applyBorder="1" applyAlignment="1">
      <alignment horizontal="right" vertical="center"/>
      <protection/>
    </xf>
    <xf numFmtId="0" fontId="57" fillId="0" borderId="47" xfId="61" applyFont="1" applyBorder="1" applyAlignment="1">
      <alignment horizontal="center" vertical="center" wrapText="1"/>
      <protection/>
    </xf>
    <xf numFmtId="0" fontId="58" fillId="0" borderId="93" xfId="61" applyFont="1" applyBorder="1" applyAlignment="1">
      <alignment horizontal="center" vertical="center" wrapText="1"/>
      <protection/>
    </xf>
    <xf numFmtId="0" fontId="57" fillId="0" borderId="83" xfId="61" applyFont="1" applyBorder="1" applyAlignment="1">
      <alignment horizontal="center" vertical="center" wrapText="1"/>
      <protection/>
    </xf>
    <xf numFmtId="185" fontId="56" fillId="0" borderId="93" xfId="61" applyNumberFormat="1" applyFont="1" applyBorder="1" applyAlignment="1" applyProtection="1">
      <alignment horizontal="right" vertical="center"/>
      <protection locked="0"/>
    </xf>
    <xf numFmtId="196" fontId="56" fillId="0" borderId="112" xfId="61" applyNumberFormat="1" applyFont="1" applyBorder="1" applyAlignment="1">
      <alignment horizontal="right" vertical="center"/>
      <protection/>
    </xf>
    <xf numFmtId="182" fontId="56" fillId="0" borderId="113" xfId="61" applyNumberFormat="1" applyFont="1" applyBorder="1" applyAlignment="1" applyProtection="1">
      <alignment horizontal="right" vertical="center"/>
      <protection locked="0"/>
    </xf>
    <xf numFmtId="196" fontId="56" fillId="0" borderId="114" xfId="61" applyNumberFormat="1" applyFont="1" applyBorder="1" applyAlignment="1">
      <alignment horizontal="right" vertical="center"/>
      <protection/>
    </xf>
    <xf numFmtId="182" fontId="56" fillId="0" borderId="96" xfId="61" applyNumberFormat="1" applyFont="1" applyBorder="1" applyAlignment="1" applyProtection="1">
      <alignment horizontal="right" vertical="center"/>
      <protection locked="0"/>
    </xf>
    <xf numFmtId="196" fontId="56" fillId="0" borderId="90" xfId="61" applyNumberFormat="1" applyFont="1" applyBorder="1" applyAlignment="1">
      <alignment horizontal="right" vertical="center"/>
      <protection/>
    </xf>
    <xf numFmtId="196" fontId="56" fillId="0" borderId="57" xfId="61" applyNumberFormat="1" applyFont="1" applyBorder="1" applyAlignment="1">
      <alignment horizontal="right" vertical="center"/>
      <protection/>
    </xf>
    <xf numFmtId="190" fontId="56" fillId="0" borderId="0" xfId="61" applyNumberFormat="1" applyFont="1" applyBorder="1" applyAlignment="1">
      <alignment horizontal="right" vertical="center"/>
      <protection/>
    </xf>
    <xf numFmtId="196" fontId="56" fillId="0" borderId="0" xfId="61" applyNumberFormat="1" applyFont="1" applyBorder="1" applyAlignment="1">
      <alignment horizontal="right" vertical="center"/>
      <protection/>
    </xf>
    <xf numFmtId="183" fontId="56" fillId="0" borderId="23" xfId="61" applyNumberFormat="1" applyFont="1" applyBorder="1" applyAlignment="1">
      <alignment horizontal="right" vertical="center"/>
      <protection/>
    </xf>
    <xf numFmtId="196" fontId="56" fillId="0" borderId="17" xfId="61" applyNumberFormat="1" applyFont="1" applyBorder="1" applyAlignment="1">
      <alignment horizontal="right" vertical="center"/>
      <protection/>
    </xf>
    <xf numFmtId="49" fontId="59" fillId="0" borderId="0" xfId="61" applyNumberFormat="1" applyFont="1" applyBorder="1" applyAlignment="1">
      <alignment horizontal="center" vertical="center"/>
      <protection/>
    </xf>
    <xf numFmtId="191" fontId="59" fillId="0" borderId="0" xfId="61" applyNumberFormat="1" applyFont="1" applyAlignment="1">
      <alignment horizontal="center"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62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3" xfId="61" applyFont="1" applyBorder="1" applyAlignment="1">
      <alignment vertical="center"/>
      <protection/>
    </xf>
    <xf numFmtId="0" fontId="12" fillId="0" borderId="38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62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62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62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62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37">
      <selection activeCell="G32" sqref="G32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2" customWidth="1"/>
    <col min="7" max="7" width="10.00390625" style="2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437" t="s">
        <v>135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8.75" customHeight="1">
      <c r="A2" s="306"/>
      <c r="B2" s="306"/>
      <c r="C2" s="306"/>
      <c r="D2" s="306"/>
      <c r="E2" s="306"/>
      <c r="F2" s="307"/>
      <c r="G2" s="307"/>
      <c r="H2" s="306"/>
      <c r="I2" s="306"/>
      <c r="J2" s="306"/>
    </row>
    <row r="3" spans="1:10" ht="18.75" customHeight="1">
      <c r="A3" s="306"/>
      <c r="B3" s="306"/>
      <c r="C3" s="306"/>
      <c r="D3" s="306"/>
      <c r="E3" s="306"/>
      <c r="F3" s="308"/>
      <c r="G3" s="309"/>
      <c r="H3" s="306"/>
      <c r="I3" s="310" t="s">
        <v>0</v>
      </c>
      <c r="J3" s="311"/>
    </row>
    <row r="4" spans="1:10" ht="18.75" customHeight="1">
      <c r="A4" s="312" t="s">
        <v>1</v>
      </c>
      <c r="B4" s="312"/>
      <c r="C4" s="312"/>
      <c r="D4" s="312"/>
      <c r="E4" s="312"/>
      <c r="F4" s="310"/>
      <c r="G4" s="308"/>
      <c r="H4" s="312"/>
      <c r="I4" s="312"/>
      <c r="J4" s="311"/>
    </row>
    <row r="5" spans="1:10" ht="18.75" customHeight="1" thickBot="1">
      <c r="A5" s="312" t="s">
        <v>31</v>
      </c>
      <c r="B5" s="312"/>
      <c r="C5" s="312"/>
      <c r="D5" s="312"/>
      <c r="E5" s="312"/>
      <c r="F5" s="310"/>
      <c r="G5" s="308"/>
      <c r="H5" s="312"/>
      <c r="I5" s="312"/>
      <c r="J5" s="312"/>
    </row>
    <row r="6" spans="1:10" ht="18.75" customHeight="1">
      <c r="A6" s="313"/>
      <c r="B6" s="314" t="s">
        <v>2</v>
      </c>
      <c r="C6" s="315"/>
      <c r="D6" s="316" t="s">
        <v>3</v>
      </c>
      <c r="E6" s="315"/>
      <c r="F6" s="316" t="s">
        <v>4</v>
      </c>
      <c r="G6" s="267"/>
      <c r="H6" s="317"/>
      <c r="I6" s="266" t="s">
        <v>5</v>
      </c>
      <c r="J6" s="267"/>
    </row>
    <row r="7" spans="1:10" ht="24" customHeight="1" thickBot="1">
      <c r="A7" s="318"/>
      <c r="B7" s="319"/>
      <c r="C7" s="320" t="s">
        <v>6</v>
      </c>
      <c r="D7" s="321"/>
      <c r="E7" s="320" t="s">
        <v>6</v>
      </c>
      <c r="F7" s="322"/>
      <c r="G7" s="269" t="s">
        <v>6</v>
      </c>
      <c r="H7" s="323"/>
      <c r="I7" s="268"/>
      <c r="J7" s="269" t="s">
        <v>6</v>
      </c>
    </row>
    <row r="8" spans="1:10" ht="18.75" customHeight="1">
      <c r="A8" s="324" t="s">
        <v>7</v>
      </c>
      <c r="B8" s="325"/>
      <c r="C8" s="326"/>
      <c r="D8" s="327"/>
      <c r="E8" s="328"/>
      <c r="F8" s="329"/>
      <c r="G8" s="330"/>
      <c r="H8" s="323"/>
      <c r="I8" s="270"/>
      <c r="J8" s="271"/>
    </row>
    <row r="9" spans="1:10" ht="18.75" customHeight="1">
      <c r="A9" s="331" t="s">
        <v>8</v>
      </c>
      <c r="B9" s="281">
        <v>8427.80144642</v>
      </c>
      <c r="C9" s="282">
        <v>-4.858920454304439</v>
      </c>
      <c r="D9" s="283">
        <v>5005.02078246</v>
      </c>
      <c r="E9" s="284">
        <v>-3.6854026614962265</v>
      </c>
      <c r="F9" s="332">
        <v>0.13242272</v>
      </c>
      <c r="G9" s="333">
        <v>-96.4878565479753</v>
      </c>
      <c r="H9" s="334"/>
      <c r="I9" s="272">
        <v>13698.65988847</v>
      </c>
      <c r="J9" s="273">
        <v>-3.53214561215448</v>
      </c>
    </row>
    <row r="10" spans="1:10" ht="18.75" customHeight="1">
      <c r="A10" s="331" t="s">
        <v>9</v>
      </c>
      <c r="B10" s="281">
        <v>3519.1238</v>
      </c>
      <c r="C10" s="282">
        <v>-10.345132601100389</v>
      </c>
      <c r="D10" s="283">
        <v>2061.8641</v>
      </c>
      <c r="E10" s="284">
        <v>-7.3236742535164865</v>
      </c>
      <c r="F10" s="332">
        <v>0.0405</v>
      </c>
      <c r="G10" s="333">
        <v>-97.75399290150843</v>
      </c>
      <c r="H10" s="334"/>
      <c r="I10" s="272">
        <v>4111.4433</v>
      </c>
      <c r="J10" s="273">
        <v>-6.349609121817366</v>
      </c>
    </row>
    <row r="11" spans="1:10" ht="18.75" customHeight="1">
      <c r="A11" s="331" t="s">
        <v>10</v>
      </c>
      <c r="B11" s="281">
        <v>4305.6871</v>
      </c>
      <c r="C11" s="282">
        <v>-10.96188296091907</v>
      </c>
      <c r="D11" s="283">
        <v>2422.8779</v>
      </c>
      <c r="E11" s="284">
        <v>-9.59291402580466</v>
      </c>
      <c r="F11" s="332">
        <v>0.0825</v>
      </c>
      <c r="G11" s="333">
        <v>-96.20165745856353</v>
      </c>
      <c r="H11" s="334"/>
      <c r="I11" s="335">
        <v>6224.422</v>
      </c>
      <c r="J11" s="336">
        <v>-8.46051077101437</v>
      </c>
    </row>
    <row r="12" spans="1:10" ht="18.75" customHeight="1" thickBot="1">
      <c r="A12" s="337" t="s">
        <v>11</v>
      </c>
      <c r="B12" s="338">
        <v>2906.0916</v>
      </c>
      <c r="C12" s="339">
        <v>-1.501542336902233</v>
      </c>
      <c r="D12" s="340">
        <v>1206.5547</v>
      </c>
      <c r="E12" s="341">
        <v>-0.021875696821737733</v>
      </c>
      <c r="F12" s="342">
        <v>0.0061</v>
      </c>
      <c r="G12" s="343">
        <v>-99.40487804878049</v>
      </c>
      <c r="H12" s="334"/>
      <c r="I12" s="344">
        <v>1806.3423</v>
      </c>
      <c r="J12" s="345">
        <v>0.46173049968516</v>
      </c>
    </row>
    <row r="13" spans="1:10" ht="18.75" customHeight="1">
      <c r="A13" s="275" t="s">
        <v>12</v>
      </c>
      <c r="B13" s="276"/>
      <c r="C13" s="277"/>
      <c r="D13" s="278"/>
      <c r="E13" s="279"/>
      <c r="F13" s="346"/>
      <c r="G13" s="347"/>
      <c r="H13" s="334"/>
      <c r="I13" s="348"/>
      <c r="J13" s="311"/>
    </row>
    <row r="14" spans="1:10" ht="18.75" customHeight="1">
      <c r="A14" s="331" t="s">
        <v>13</v>
      </c>
      <c r="B14" s="281">
        <v>8003.71769026</v>
      </c>
      <c r="C14" s="282">
        <v>-4.762095605114084</v>
      </c>
      <c r="D14" s="283">
        <v>4873.81504641</v>
      </c>
      <c r="E14" s="284">
        <v>-3.688051135679288</v>
      </c>
      <c r="F14" s="332">
        <v>0.13242272</v>
      </c>
      <c r="G14" s="333">
        <v>-96.4878565479753</v>
      </c>
      <c r="H14" s="334"/>
      <c r="I14" s="349"/>
      <c r="J14" s="334"/>
    </row>
    <row r="15" spans="1:10" ht="18.75" customHeight="1">
      <c r="A15" s="331" t="s">
        <v>9</v>
      </c>
      <c r="B15" s="281">
        <v>3283.7643</v>
      </c>
      <c r="C15" s="282">
        <v>-10.067654573001846</v>
      </c>
      <c r="D15" s="283">
        <v>2007.4438</v>
      </c>
      <c r="E15" s="284">
        <v>-7.346294507274564</v>
      </c>
      <c r="F15" s="332">
        <v>0.0405</v>
      </c>
      <c r="G15" s="333">
        <v>-97.75399290150843</v>
      </c>
      <c r="H15" s="334"/>
      <c r="I15" s="349"/>
      <c r="J15" s="334"/>
    </row>
    <row r="16" spans="1:10" ht="18.75" customHeight="1">
      <c r="A16" s="350" t="s">
        <v>14</v>
      </c>
      <c r="B16" s="351">
        <v>4061.0098</v>
      </c>
      <c r="C16" s="352">
        <v>-10.805915260113466</v>
      </c>
      <c r="D16" s="353">
        <v>2363.2881</v>
      </c>
      <c r="E16" s="354">
        <v>-9.61252826463327</v>
      </c>
      <c r="F16" s="355">
        <v>0.0825</v>
      </c>
      <c r="G16" s="356">
        <v>-96.20165745856353</v>
      </c>
      <c r="H16" s="334"/>
      <c r="I16" s="334"/>
      <c r="J16" s="334"/>
    </row>
    <row r="17" spans="1:10" ht="18.75" customHeight="1" thickBot="1">
      <c r="A17" s="357" t="s">
        <v>15</v>
      </c>
      <c r="B17" s="358">
        <v>2634.6042</v>
      </c>
      <c r="C17" s="359">
        <v>-1.5937521208611827</v>
      </c>
      <c r="D17" s="360">
        <v>1172.0773</v>
      </c>
      <c r="E17" s="361">
        <v>-0.049179041729274786</v>
      </c>
      <c r="F17" s="362">
        <v>0.0061</v>
      </c>
      <c r="G17" s="363">
        <v>-99.40487804878049</v>
      </c>
      <c r="H17" s="334"/>
      <c r="I17" s="311"/>
      <c r="J17" s="311"/>
    </row>
    <row r="18" spans="1:10" ht="18.75" customHeight="1">
      <c r="A18" s="364" t="s">
        <v>16</v>
      </c>
      <c r="B18" s="365"/>
      <c r="C18" s="282"/>
      <c r="D18" s="366"/>
      <c r="E18" s="347"/>
      <c r="F18" s="365"/>
      <c r="G18" s="367"/>
      <c r="H18" s="334"/>
      <c r="I18" s="311"/>
      <c r="J18" s="311"/>
    </row>
    <row r="19" spans="1:10" ht="18.75" customHeight="1">
      <c r="A19" s="331" t="s">
        <v>13</v>
      </c>
      <c r="B19" s="281">
        <v>424.08375616</v>
      </c>
      <c r="C19" s="282">
        <v>-6.650067053080292</v>
      </c>
      <c r="D19" s="283">
        <v>131.20573605</v>
      </c>
      <c r="E19" s="368">
        <v>-3.5869181895660063</v>
      </c>
      <c r="F19" s="369"/>
      <c r="G19" s="367"/>
      <c r="H19" s="334"/>
      <c r="I19" s="311"/>
      <c r="J19" s="311"/>
    </row>
    <row r="20" spans="1:10" ht="18.75" customHeight="1">
      <c r="A20" s="331" t="s">
        <v>9</v>
      </c>
      <c r="B20" s="281">
        <v>235.3595</v>
      </c>
      <c r="C20" s="282">
        <v>-14.045309641692782</v>
      </c>
      <c r="D20" s="283">
        <v>54.4203</v>
      </c>
      <c r="E20" s="368">
        <v>-6.481475116854554</v>
      </c>
      <c r="F20" s="369"/>
      <c r="G20" s="367"/>
      <c r="H20" s="334"/>
      <c r="I20" s="311"/>
      <c r="J20" s="311"/>
    </row>
    <row r="21" spans="1:10" ht="18.75" customHeight="1">
      <c r="A21" s="350" t="s">
        <v>17</v>
      </c>
      <c r="B21" s="351">
        <v>244.6773</v>
      </c>
      <c r="C21" s="352">
        <v>-13.47313298401103</v>
      </c>
      <c r="D21" s="353">
        <v>59.5898</v>
      </c>
      <c r="E21" s="370">
        <v>-8.808104613171537</v>
      </c>
      <c r="F21" s="369"/>
      <c r="G21" s="367"/>
      <c r="H21" s="334"/>
      <c r="I21" s="311"/>
      <c r="J21" s="311"/>
    </row>
    <row r="22" spans="1:10" ht="18.75" customHeight="1" thickBot="1">
      <c r="A22" s="371" t="s">
        <v>15</v>
      </c>
      <c r="B22" s="372">
        <v>271.4874</v>
      </c>
      <c r="C22" s="373">
        <v>-0.597650041355493</v>
      </c>
      <c r="D22" s="374">
        <v>34.4774</v>
      </c>
      <c r="E22" s="375">
        <v>0.9152721961556836</v>
      </c>
      <c r="F22" s="369"/>
      <c r="G22" s="367"/>
      <c r="H22" s="334"/>
      <c r="I22" s="334"/>
      <c r="J22" s="334"/>
    </row>
    <row r="23" spans="1:10" ht="6" customHeight="1">
      <c r="A23" s="311"/>
      <c r="B23" s="311"/>
      <c r="C23" s="311"/>
      <c r="D23" s="311"/>
      <c r="E23" s="311"/>
      <c r="F23" s="308"/>
      <c r="G23" s="308"/>
      <c r="H23" s="311"/>
      <c r="I23" s="311"/>
      <c r="J23" s="311"/>
    </row>
    <row r="24" spans="1:10" s="33" customFormat="1" ht="18.75" customHeight="1">
      <c r="A24" s="436"/>
      <c r="B24" s="436"/>
      <c r="C24" s="436"/>
      <c r="D24" s="334"/>
      <c r="E24" s="376" t="s">
        <v>18</v>
      </c>
      <c r="F24" s="334"/>
      <c r="G24" s="377"/>
      <c r="H24" s="334"/>
      <c r="I24" s="334"/>
      <c r="J24" s="334"/>
    </row>
    <row r="25" spans="1:11" s="33" customFormat="1" ht="21.75" customHeight="1">
      <c r="A25" s="378"/>
      <c r="B25" s="378"/>
      <c r="C25" s="379"/>
      <c r="D25" s="334"/>
      <c r="E25" s="378"/>
      <c r="F25" s="380" t="s">
        <v>19</v>
      </c>
      <c r="G25" s="381" t="s">
        <v>20</v>
      </c>
      <c r="H25" s="382"/>
      <c r="I25" s="382" t="s">
        <v>21</v>
      </c>
      <c r="J25" s="334"/>
      <c r="K25" s="34"/>
    </row>
    <row r="26" spans="1:10" s="33" customFormat="1" ht="18.75" customHeight="1">
      <c r="A26" s="383"/>
      <c r="B26" s="384"/>
      <c r="C26" s="367"/>
      <c r="D26" s="334"/>
      <c r="E26" s="385" t="s">
        <v>22</v>
      </c>
      <c r="F26" s="386">
        <v>19</v>
      </c>
      <c r="G26" s="387">
        <v>19</v>
      </c>
      <c r="H26" s="334"/>
      <c r="I26" s="334"/>
      <c r="J26" s="334"/>
    </row>
    <row r="27" spans="1:10" ht="18.75" customHeight="1">
      <c r="A27" s="383"/>
      <c r="B27" s="384"/>
      <c r="C27" s="388"/>
      <c r="D27" s="311"/>
      <c r="E27" s="385" t="s">
        <v>23</v>
      </c>
      <c r="F27" s="386">
        <v>4</v>
      </c>
      <c r="G27" s="389">
        <v>2</v>
      </c>
      <c r="H27" s="311"/>
      <c r="I27" s="311"/>
      <c r="J27" s="311"/>
    </row>
    <row r="28" spans="1:10" ht="18.75" customHeight="1">
      <c r="A28" s="383"/>
      <c r="B28" s="384"/>
      <c r="C28" s="388"/>
      <c r="D28" s="311"/>
      <c r="E28" s="381" t="s">
        <v>24</v>
      </c>
      <c r="F28" s="386">
        <v>8</v>
      </c>
      <c r="G28" s="389">
        <v>0</v>
      </c>
      <c r="H28" s="308"/>
      <c r="I28" s="308"/>
      <c r="J28" s="311"/>
    </row>
    <row r="29" spans="1:10" ht="18.75" customHeight="1">
      <c r="A29" s="383"/>
      <c r="B29" s="384"/>
      <c r="C29" s="388"/>
      <c r="D29" s="311"/>
      <c r="E29" s="390" t="s">
        <v>25</v>
      </c>
      <c r="F29" s="391">
        <v>31</v>
      </c>
      <c r="G29" s="392">
        <v>21</v>
      </c>
      <c r="H29" s="393"/>
      <c r="I29" s="393">
        <v>0</v>
      </c>
      <c r="J29" s="311"/>
    </row>
    <row r="30" spans="1:10" ht="18.75" customHeight="1">
      <c r="A30" s="394"/>
      <c r="B30" s="395"/>
      <c r="C30" s="311"/>
      <c r="D30" s="311"/>
      <c r="E30" s="381"/>
      <c r="F30" s="396"/>
      <c r="G30" s="389"/>
      <c r="H30" s="397"/>
      <c r="I30" s="398"/>
      <c r="J30" s="311"/>
    </row>
    <row r="31" spans="1:10" ht="18.75" customHeight="1" thickBot="1">
      <c r="A31" s="312" t="s">
        <v>46</v>
      </c>
      <c r="B31" s="399"/>
      <c r="C31" s="399"/>
      <c r="D31" s="399"/>
      <c r="E31" s="399"/>
      <c r="F31" s="377"/>
      <c r="G31" s="377"/>
      <c r="H31" s="311"/>
      <c r="I31" s="311"/>
      <c r="J31" s="311"/>
    </row>
    <row r="32" spans="1:10" ht="18.75" customHeight="1">
      <c r="A32" s="313"/>
      <c r="B32" s="314" t="s">
        <v>2</v>
      </c>
      <c r="C32" s="315"/>
      <c r="D32" s="316" t="s">
        <v>3</v>
      </c>
      <c r="E32" s="315"/>
      <c r="F32" s="316" t="s">
        <v>4</v>
      </c>
      <c r="G32" s="267"/>
      <c r="H32" s="317"/>
      <c r="I32" s="266" t="s">
        <v>5</v>
      </c>
      <c r="J32" s="267"/>
    </row>
    <row r="33" spans="1:10" ht="23.25" customHeight="1" thickBot="1">
      <c r="A33" s="11"/>
      <c r="B33" s="12"/>
      <c r="C33" s="13" t="s">
        <v>6</v>
      </c>
      <c r="D33" s="14"/>
      <c r="E33" s="320" t="s">
        <v>6</v>
      </c>
      <c r="F33" s="322"/>
      <c r="G33" s="269" t="s">
        <v>6</v>
      </c>
      <c r="H33" s="16"/>
      <c r="I33" s="268"/>
      <c r="J33" s="269" t="s">
        <v>6</v>
      </c>
    </row>
    <row r="34" spans="1:10" ht="18.75" customHeight="1">
      <c r="A34" s="17" t="s">
        <v>7</v>
      </c>
      <c r="B34" s="16"/>
      <c r="C34" s="35"/>
      <c r="D34" s="36"/>
      <c r="E34" s="420"/>
      <c r="F34" s="421"/>
      <c r="G34" s="422"/>
      <c r="H34" s="16"/>
      <c r="I34" s="270"/>
      <c r="J34" s="271"/>
    </row>
    <row r="35" spans="1:10" ht="18.75" customHeight="1">
      <c r="A35" s="37" t="s">
        <v>26</v>
      </c>
      <c r="B35" s="18">
        <v>29000.467316377777</v>
      </c>
      <c r="C35" s="19">
        <v>-3.4085590749915156</v>
      </c>
      <c r="D35" s="20">
        <v>41481.92189264192</v>
      </c>
      <c r="E35" s="284">
        <v>-3.6643285620812804</v>
      </c>
      <c r="F35" s="332">
        <v>217086.4262295082</v>
      </c>
      <c r="G35" s="333">
        <v>490.1552521844791</v>
      </c>
      <c r="H35" s="21"/>
      <c r="I35" s="272">
        <v>75836.4562933061</v>
      </c>
      <c r="J35" s="273">
        <v>-3.975519923830248</v>
      </c>
    </row>
    <row r="36" spans="1:10" ht="18.75" customHeight="1">
      <c r="A36" s="37" t="s">
        <v>27</v>
      </c>
      <c r="B36" s="38">
        <v>1.4816074964739583</v>
      </c>
      <c r="C36" s="19">
        <v>-9.604557115376153</v>
      </c>
      <c r="D36" s="39">
        <v>2.008096193235168</v>
      </c>
      <c r="E36" s="284">
        <v>-9.573132518428991</v>
      </c>
      <c r="F36" s="423">
        <v>13.524590163934427</v>
      </c>
      <c r="G36" s="333">
        <v>538.2460827823567</v>
      </c>
      <c r="H36" s="21"/>
      <c r="I36" s="274">
        <v>3.44587069682197</v>
      </c>
      <c r="J36" s="273">
        <v>-8.881233905011712</v>
      </c>
    </row>
    <row r="37" spans="1:10" ht="18.75" customHeight="1" thickBot="1">
      <c r="A37" s="40" t="s">
        <v>28</v>
      </c>
      <c r="B37" s="41">
        <v>19573.65050149603</v>
      </c>
      <c r="C37" s="42">
        <v>6.854325663621012</v>
      </c>
      <c r="D37" s="43">
        <v>20657.338046048462</v>
      </c>
      <c r="E37" s="424">
        <v>6.534345511362474</v>
      </c>
      <c r="F37" s="425">
        <v>16051.238787878789</v>
      </c>
      <c r="G37" s="426">
        <v>-7.534841481240477</v>
      </c>
      <c r="H37" s="21"/>
      <c r="I37" s="272">
        <v>22007.92280547495</v>
      </c>
      <c r="J37" s="273">
        <v>5.383867880813284</v>
      </c>
    </row>
    <row r="38" spans="1:10" ht="18.75" customHeight="1">
      <c r="A38" s="275" t="s">
        <v>12</v>
      </c>
      <c r="B38" s="276"/>
      <c r="C38" s="277"/>
      <c r="D38" s="278"/>
      <c r="E38" s="279"/>
      <c r="F38" s="346"/>
      <c r="G38" s="347"/>
      <c r="H38" s="21"/>
      <c r="I38" s="44"/>
      <c r="J38" s="45"/>
    </row>
    <row r="39" spans="1:9" ht="18.75" customHeight="1">
      <c r="A39" s="280" t="s">
        <v>26</v>
      </c>
      <c r="B39" s="281">
        <v>30379.20341226208</v>
      </c>
      <c r="C39" s="282">
        <v>-3.2196568333183677</v>
      </c>
      <c r="D39" s="283">
        <v>41582.710000526415</v>
      </c>
      <c r="E39" s="284">
        <v>-3.6406625368982475</v>
      </c>
      <c r="F39" s="332">
        <v>217086.4262295082</v>
      </c>
      <c r="G39" s="333">
        <v>490.1552521844791</v>
      </c>
      <c r="H39" s="21"/>
      <c r="I39" s="30"/>
    </row>
    <row r="40" spans="1:9" ht="18.75" customHeight="1">
      <c r="A40" s="37" t="s">
        <v>27</v>
      </c>
      <c r="B40" s="38">
        <v>1.5414117232486002</v>
      </c>
      <c r="C40" s="19">
        <v>-9.361360013000947</v>
      </c>
      <c r="D40" s="39">
        <v>2.016324435256958</v>
      </c>
      <c r="E40" s="284">
        <v>-9.568054700517834</v>
      </c>
      <c r="F40" s="423">
        <v>13.524590163934427</v>
      </c>
      <c r="G40" s="333">
        <v>538.2460827823567</v>
      </c>
      <c r="H40" s="21"/>
      <c r="I40" s="30"/>
    </row>
    <row r="41" spans="1:9" ht="18.75" customHeight="1" thickBot="1">
      <c r="A41" s="40" t="s">
        <v>28</v>
      </c>
      <c r="B41" s="41">
        <v>19708.688440643506</v>
      </c>
      <c r="C41" s="42">
        <v>6.776031922548171</v>
      </c>
      <c r="D41" s="43">
        <v>20623.025378962473</v>
      </c>
      <c r="E41" s="424">
        <v>6.554533515772462</v>
      </c>
      <c r="F41" s="427">
        <v>16051.238787878789</v>
      </c>
      <c r="G41" s="428">
        <v>-7.534841481240477</v>
      </c>
      <c r="H41" s="21"/>
      <c r="I41" s="30"/>
    </row>
    <row r="42" spans="1:9" ht="18.75" customHeight="1">
      <c r="A42" s="25" t="s">
        <v>29</v>
      </c>
      <c r="B42" s="26"/>
      <c r="C42" s="27"/>
      <c r="D42" s="28"/>
      <c r="E42" s="429"/>
      <c r="F42" s="365"/>
      <c r="G42" s="430"/>
      <c r="H42" s="21"/>
      <c r="I42" s="30"/>
    </row>
    <row r="43" spans="1:10" ht="18.75" customHeight="1">
      <c r="A43" s="37" t="s">
        <v>26</v>
      </c>
      <c r="B43" s="18">
        <v>15620.752792210615</v>
      </c>
      <c r="C43" s="19">
        <v>-6.088806767891157</v>
      </c>
      <c r="D43" s="20">
        <v>38055.577291211055</v>
      </c>
      <c r="E43" s="431">
        <v>-4.4613568271118424</v>
      </c>
      <c r="F43" s="432"/>
      <c r="G43" s="367"/>
      <c r="H43" s="21"/>
      <c r="I43" s="21"/>
      <c r="J43" s="21"/>
    </row>
    <row r="44" spans="1:10" ht="18.75" customHeight="1">
      <c r="A44" s="37" t="s">
        <v>27</v>
      </c>
      <c r="B44" s="38">
        <v>0.9012473507057787</v>
      </c>
      <c r="C44" s="19">
        <v>-12.952895930541132</v>
      </c>
      <c r="D44" s="39">
        <v>1.728372789131431</v>
      </c>
      <c r="E44" s="431">
        <v>-9.635188606960526</v>
      </c>
      <c r="F44" s="432"/>
      <c r="G44" s="367"/>
      <c r="H44" s="21"/>
      <c r="I44" s="21"/>
      <c r="J44" s="21"/>
    </row>
    <row r="45" spans="1:10" ht="18.75" customHeight="1" thickBot="1">
      <c r="A45" s="46" t="s">
        <v>28</v>
      </c>
      <c r="B45" s="47">
        <v>17332.37027546078</v>
      </c>
      <c r="C45" s="48">
        <v>7.88548824918152</v>
      </c>
      <c r="D45" s="49">
        <v>22018.153450758353</v>
      </c>
      <c r="E45" s="433">
        <v>5.725493917477721</v>
      </c>
      <c r="F45" s="369"/>
      <c r="G45" s="367"/>
      <c r="H45" s="21"/>
      <c r="I45" s="21"/>
      <c r="J45" s="21"/>
    </row>
    <row r="46" spans="1:9" ht="18.75" customHeight="1">
      <c r="A46" s="30"/>
      <c r="B46" s="30"/>
      <c r="C46" s="30"/>
      <c r="D46" s="30"/>
      <c r="E46" s="311"/>
      <c r="F46" s="308"/>
      <c r="G46" s="308"/>
      <c r="H46" s="30"/>
      <c r="I46" s="30"/>
    </row>
    <row r="47" spans="5:7" ht="18.75" customHeight="1">
      <c r="E47" s="311"/>
      <c r="F47" s="308"/>
      <c r="G47" s="397"/>
    </row>
    <row r="48" spans="5:7" ht="18.75" customHeight="1">
      <c r="E48" s="311"/>
      <c r="F48" s="308"/>
      <c r="G48" s="397"/>
    </row>
    <row r="49" spans="5:7" ht="18.75" customHeight="1">
      <c r="E49" s="311"/>
      <c r="F49" s="308"/>
      <c r="G49" s="308"/>
    </row>
    <row r="50" spans="5:7" ht="18.75" customHeight="1">
      <c r="E50" s="311"/>
      <c r="F50" s="308"/>
      <c r="G50" s="308"/>
    </row>
    <row r="51" spans="5:7" ht="18.75" customHeight="1">
      <c r="E51" s="311"/>
      <c r="F51" s="308"/>
      <c r="G51" s="308"/>
    </row>
    <row r="52" spans="5:7" ht="18.75" customHeight="1">
      <c r="E52" s="311"/>
      <c r="F52" s="308"/>
      <c r="G52" s="308"/>
    </row>
    <row r="53" spans="5:7" ht="18.75" customHeight="1">
      <c r="E53" s="311"/>
      <c r="F53" s="308"/>
      <c r="G53" s="434"/>
    </row>
    <row r="54" spans="5:7" ht="18.75" customHeight="1">
      <c r="E54" s="311"/>
      <c r="F54" s="308"/>
      <c r="G54" s="435"/>
    </row>
    <row r="55" spans="5:7" ht="18.75" customHeight="1">
      <c r="E55" s="311"/>
      <c r="F55" s="308"/>
      <c r="G55" s="397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ht="17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30"/>
    </row>
    <row r="3" spans="1:11" ht="13.5">
      <c r="A3" s="173" t="s">
        <v>122</v>
      </c>
      <c r="B3" s="173"/>
      <c r="C3" s="173"/>
      <c r="D3" s="173"/>
      <c r="E3" s="173"/>
      <c r="F3" s="173"/>
      <c r="G3" s="173"/>
      <c r="H3" s="173"/>
      <c r="I3" s="173"/>
      <c r="J3" s="173"/>
      <c r="K3" s="30"/>
    </row>
    <row r="4" spans="1:11" ht="14.25" thickBot="1">
      <c r="A4" s="173"/>
      <c r="B4" s="173"/>
      <c r="C4" s="173"/>
      <c r="D4" s="173"/>
      <c r="E4" s="173"/>
      <c r="F4" s="173"/>
      <c r="G4" s="173"/>
      <c r="H4" s="173"/>
      <c r="I4" s="173"/>
      <c r="J4" s="174" t="s">
        <v>123</v>
      </c>
      <c r="K4" s="30"/>
    </row>
    <row r="5" spans="1:11" ht="18.75" customHeight="1">
      <c r="A5" s="175"/>
      <c r="B5" s="10" t="s">
        <v>63</v>
      </c>
      <c r="C5" s="6"/>
      <c r="D5" s="7" t="s">
        <v>64</v>
      </c>
      <c r="E5" s="6"/>
      <c r="F5" s="7" t="s">
        <v>4</v>
      </c>
      <c r="G5" s="8"/>
      <c r="H5" s="176"/>
      <c r="I5" s="10" t="s">
        <v>65</v>
      </c>
      <c r="J5" s="8"/>
      <c r="K5" s="30"/>
    </row>
    <row r="6" spans="1:11" ht="21.75" thickBot="1">
      <c r="A6" s="177"/>
      <c r="B6" s="178"/>
      <c r="C6" s="13" t="s">
        <v>6</v>
      </c>
      <c r="D6" s="61"/>
      <c r="E6" s="13" t="s">
        <v>6</v>
      </c>
      <c r="F6" s="61"/>
      <c r="G6" s="15" t="s">
        <v>6</v>
      </c>
      <c r="H6" s="179"/>
      <c r="I6" s="63"/>
      <c r="J6" s="15" t="s">
        <v>6</v>
      </c>
      <c r="K6" s="30"/>
    </row>
    <row r="7" spans="1:11" ht="18.75" customHeight="1">
      <c r="A7" s="180" t="s">
        <v>124</v>
      </c>
      <c r="B7" s="238">
        <v>800371.769026</v>
      </c>
      <c r="C7" s="182">
        <v>-4.762095605114084</v>
      </c>
      <c r="D7" s="239">
        <v>487381.504641</v>
      </c>
      <c r="E7" s="185">
        <v>-3.688051135679288</v>
      </c>
      <c r="F7" s="239">
        <v>13.242272</v>
      </c>
      <c r="G7" s="186">
        <v>-96.4878565479753</v>
      </c>
      <c r="H7" s="30"/>
      <c r="I7" s="238">
        <v>1369865.988847</v>
      </c>
      <c r="J7" s="187">
        <v>-3.53214561215448</v>
      </c>
      <c r="K7" s="30"/>
    </row>
    <row r="8" spans="1:11" ht="12.75" customHeight="1">
      <c r="A8" s="188" t="s">
        <v>67</v>
      </c>
      <c r="B8" s="32">
        <v>35339.888894</v>
      </c>
      <c r="C8" s="189">
        <v>-6.712690914635033</v>
      </c>
      <c r="D8" s="31">
        <v>21290.866354</v>
      </c>
      <c r="E8" s="190">
        <v>-5.109940305915472</v>
      </c>
      <c r="F8" s="31">
        <v>-0.896378</v>
      </c>
      <c r="G8" s="191">
        <v>-16.938433411510474</v>
      </c>
      <c r="H8" s="30"/>
      <c r="I8" s="240">
        <v>70766.110945</v>
      </c>
      <c r="J8" s="193">
        <v>-5.752396612077888</v>
      </c>
      <c r="K8" s="30"/>
    </row>
    <row r="9" spans="1:11" ht="12.75" customHeight="1">
      <c r="A9" s="188" t="s">
        <v>68</v>
      </c>
      <c r="B9" s="32">
        <v>8891.930979</v>
      </c>
      <c r="C9" s="189">
        <v>-4.895689185442876</v>
      </c>
      <c r="D9" s="31">
        <v>5123.566918</v>
      </c>
      <c r="E9" s="190">
        <v>-2.514418295489392</v>
      </c>
      <c r="F9" s="31">
        <v>0.00078</v>
      </c>
      <c r="G9" s="191">
        <v>-99.95908334093964</v>
      </c>
      <c r="H9" s="30"/>
      <c r="I9" s="241">
        <v>13924.59979</v>
      </c>
      <c r="J9" s="193">
        <v>-3.041299785280799</v>
      </c>
      <c r="K9" s="30"/>
    </row>
    <row r="10" spans="1:11" ht="12.75" customHeight="1">
      <c r="A10" s="188" t="s">
        <v>69</v>
      </c>
      <c r="B10" s="32">
        <v>8239.566414</v>
      </c>
      <c r="C10" s="189">
        <v>-2.625839717685551</v>
      </c>
      <c r="D10" s="31">
        <v>4994.345325</v>
      </c>
      <c r="E10" s="190">
        <v>-1.2744371069444895</v>
      </c>
      <c r="F10" s="31">
        <v>0.08938</v>
      </c>
      <c r="G10" s="191">
        <v>-97.84991760984352</v>
      </c>
      <c r="H10" s="30"/>
      <c r="I10" s="241">
        <v>13250.396084</v>
      </c>
      <c r="J10" s="193">
        <v>-4.907695909345463</v>
      </c>
      <c r="K10" s="30"/>
    </row>
    <row r="11" spans="1:11" ht="12.75" customHeight="1">
      <c r="A11" s="188" t="s">
        <v>70</v>
      </c>
      <c r="B11" s="32">
        <v>14371.879803</v>
      </c>
      <c r="C11" s="189">
        <v>-1.9703563440027807</v>
      </c>
      <c r="D11" s="31">
        <v>9057.308687</v>
      </c>
      <c r="E11" s="190">
        <v>0.110854939181948</v>
      </c>
      <c r="F11" s="31">
        <v>-0.09993</v>
      </c>
      <c r="G11" s="191">
        <v>-101.01663649888825</v>
      </c>
      <c r="H11" s="30"/>
      <c r="I11" s="241">
        <v>21547.004764</v>
      </c>
      <c r="J11" s="193">
        <v>-1.978095034136615</v>
      </c>
      <c r="K11" s="30"/>
    </row>
    <row r="12" spans="1:11" ht="12.75" customHeight="1">
      <c r="A12" s="188" t="s">
        <v>71</v>
      </c>
      <c r="B12" s="32">
        <v>7016.170365</v>
      </c>
      <c r="C12" s="189">
        <v>-2.7280475847505983</v>
      </c>
      <c r="D12" s="31">
        <v>4525.586786</v>
      </c>
      <c r="E12" s="190">
        <v>-0.6883997353791074</v>
      </c>
      <c r="F12" s="31">
        <v>-0.00219</v>
      </c>
      <c r="G12" s="191">
        <v>-100.06744188911199</v>
      </c>
      <c r="H12" s="30"/>
      <c r="I12" s="241">
        <v>12269.339299</v>
      </c>
      <c r="J12" s="193">
        <v>-3.695972462913005</v>
      </c>
      <c r="K12" s="30"/>
    </row>
    <row r="13" spans="1:11" ht="12.75" customHeight="1">
      <c r="A13" s="195" t="s">
        <v>72</v>
      </c>
      <c r="B13" s="219">
        <v>7120.064977</v>
      </c>
      <c r="C13" s="197">
        <v>-2.188540824845404</v>
      </c>
      <c r="D13" s="242">
        <v>4390.587037</v>
      </c>
      <c r="E13" s="198">
        <v>-0.10593132223687007</v>
      </c>
      <c r="F13" s="242">
        <v>0.03031</v>
      </c>
      <c r="G13" s="199">
        <v>-99.54010536154304</v>
      </c>
      <c r="H13" s="30"/>
      <c r="I13" s="243">
        <v>12813.680876</v>
      </c>
      <c r="J13" s="201">
        <v>-3.7495599921810907</v>
      </c>
      <c r="K13" s="30"/>
    </row>
    <row r="14" spans="1:11" ht="12.75" customHeight="1">
      <c r="A14" s="188" t="s">
        <v>73</v>
      </c>
      <c r="B14" s="32">
        <v>12083.701764</v>
      </c>
      <c r="C14" s="189">
        <v>-5.026733331934125</v>
      </c>
      <c r="D14" s="31">
        <v>7280.754384</v>
      </c>
      <c r="E14" s="190">
        <v>-3.034200612807041</v>
      </c>
      <c r="F14" s="31">
        <v>0.05273</v>
      </c>
      <c r="G14" s="191">
        <v>-99.52656909842075</v>
      </c>
      <c r="H14" s="30"/>
      <c r="I14" s="241">
        <v>19754.649821</v>
      </c>
      <c r="J14" s="193">
        <v>-5.6380517852271765</v>
      </c>
      <c r="K14" s="30"/>
    </row>
    <row r="15" spans="1:11" ht="12.75" customHeight="1">
      <c r="A15" s="188" t="s">
        <v>74</v>
      </c>
      <c r="B15" s="32">
        <v>17737.342437</v>
      </c>
      <c r="C15" s="189">
        <v>-5.44250373048429</v>
      </c>
      <c r="D15" s="31">
        <v>10422.091955</v>
      </c>
      <c r="E15" s="190">
        <v>-3.5202610474236167</v>
      </c>
      <c r="F15" s="31">
        <v>-0.00143</v>
      </c>
      <c r="G15" s="191">
        <v>-100.0152994880128</v>
      </c>
      <c r="H15" s="30"/>
      <c r="I15" s="241">
        <v>28805.194113</v>
      </c>
      <c r="J15" s="193">
        <v>-2.8966202489585697</v>
      </c>
      <c r="K15" s="30"/>
    </row>
    <row r="16" spans="1:11" ht="12.75" customHeight="1">
      <c r="A16" s="188" t="s">
        <v>75</v>
      </c>
      <c r="B16" s="32">
        <v>12673.19461</v>
      </c>
      <c r="C16" s="189">
        <v>-3.7866910957492905</v>
      </c>
      <c r="D16" s="31">
        <v>7719.42924</v>
      </c>
      <c r="E16" s="190">
        <v>-3.486050955445748</v>
      </c>
      <c r="F16" s="31">
        <v>-0.01196</v>
      </c>
      <c r="G16" s="191">
        <v>-100.17671864795459</v>
      </c>
      <c r="H16" s="30"/>
      <c r="I16" s="241">
        <v>18291.773299</v>
      </c>
      <c r="J16" s="193">
        <v>-3.0414122216782715</v>
      </c>
      <c r="K16" s="30"/>
    </row>
    <row r="17" spans="1:11" ht="12.75" customHeight="1">
      <c r="A17" s="202" t="s">
        <v>76</v>
      </c>
      <c r="B17" s="223">
        <v>12785.872512</v>
      </c>
      <c r="C17" s="203">
        <v>-2.210860867260962</v>
      </c>
      <c r="D17" s="244">
        <v>7582.263305</v>
      </c>
      <c r="E17" s="204">
        <v>-0.2271944874958507</v>
      </c>
      <c r="F17" s="244">
        <v>0.68107</v>
      </c>
      <c r="G17" s="205">
        <v>-87.32451562665173</v>
      </c>
      <c r="H17" s="30"/>
      <c r="I17" s="245">
        <v>20444.788445</v>
      </c>
      <c r="J17" s="207">
        <v>-2.5217423149336895</v>
      </c>
      <c r="K17" s="30"/>
    </row>
    <row r="18" spans="1:11" ht="12.75" customHeight="1">
      <c r="A18" s="188" t="s">
        <v>77</v>
      </c>
      <c r="B18" s="32">
        <v>42685.040771</v>
      </c>
      <c r="C18" s="189">
        <v>-5.246545726916111</v>
      </c>
      <c r="D18" s="31">
        <v>26331.270737</v>
      </c>
      <c r="E18" s="190">
        <v>-5.166830540595441</v>
      </c>
      <c r="F18" s="31">
        <v>0.99071</v>
      </c>
      <c r="G18" s="191">
        <v>-95.05844882747955</v>
      </c>
      <c r="H18" s="30"/>
      <c r="I18" s="241">
        <v>64280.915614</v>
      </c>
      <c r="J18" s="193">
        <v>-3.259845887124115</v>
      </c>
      <c r="K18" s="30"/>
    </row>
    <row r="19" spans="1:11" ht="12.75" customHeight="1">
      <c r="A19" s="188" t="s">
        <v>78</v>
      </c>
      <c r="B19" s="32">
        <v>36870.355486</v>
      </c>
      <c r="C19" s="189">
        <v>-4.9214514815407</v>
      </c>
      <c r="D19" s="31">
        <v>23155.893139</v>
      </c>
      <c r="E19" s="190">
        <v>-4.668845453324337</v>
      </c>
      <c r="F19" s="31">
        <v>0.814495</v>
      </c>
      <c r="G19" s="191">
        <v>-94.05630599156494</v>
      </c>
      <c r="H19" s="30"/>
      <c r="I19" s="241">
        <v>56381.393617</v>
      </c>
      <c r="J19" s="193">
        <v>-1.4240307109197374</v>
      </c>
      <c r="K19" s="30"/>
    </row>
    <row r="20" spans="1:11" ht="12.75" customHeight="1">
      <c r="A20" s="188" t="s">
        <v>79</v>
      </c>
      <c r="B20" s="32">
        <v>76169.257908</v>
      </c>
      <c r="C20" s="189">
        <v>-3.6485525470503433</v>
      </c>
      <c r="D20" s="31">
        <v>42223.262357</v>
      </c>
      <c r="E20" s="190">
        <v>-3.814746039401868</v>
      </c>
      <c r="F20" s="31">
        <v>0.27145</v>
      </c>
      <c r="G20" s="191">
        <v>-98.82885890129147</v>
      </c>
      <c r="H20" s="30"/>
      <c r="I20" s="241">
        <v>118141.927028</v>
      </c>
      <c r="J20" s="193">
        <v>-4.030818812370271</v>
      </c>
      <c r="K20" s="30"/>
    </row>
    <row r="21" spans="1:11" ht="12.75" customHeight="1">
      <c r="A21" s="188" t="s">
        <v>80</v>
      </c>
      <c r="B21" s="32">
        <v>51306.045119</v>
      </c>
      <c r="C21" s="189">
        <v>-4.462496983760161</v>
      </c>
      <c r="D21" s="31">
        <v>31434.636157</v>
      </c>
      <c r="E21" s="190">
        <v>-4.471055247217606</v>
      </c>
      <c r="F21" s="31">
        <v>1.068749</v>
      </c>
      <c r="G21" s="191">
        <v>-95.57272174326103</v>
      </c>
      <c r="H21" s="30"/>
      <c r="I21" s="241">
        <v>81186.071636</v>
      </c>
      <c r="J21" s="193">
        <v>-1.755046210301387</v>
      </c>
      <c r="K21" s="30"/>
    </row>
    <row r="22" spans="1:11" ht="12.75" customHeight="1">
      <c r="A22" s="188" t="s">
        <v>81</v>
      </c>
      <c r="B22" s="32">
        <v>13948.62993</v>
      </c>
      <c r="C22" s="189">
        <v>-4.19676204241334</v>
      </c>
      <c r="D22" s="31">
        <v>9203.327976</v>
      </c>
      <c r="E22" s="190">
        <v>-0.792366586867459</v>
      </c>
      <c r="F22" s="31">
        <v>-0.06619</v>
      </c>
      <c r="G22" s="191">
        <v>-100.55219797569679</v>
      </c>
      <c r="H22" s="30"/>
      <c r="I22" s="241">
        <v>22624.832047</v>
      </c>
      <c r="J22" s="193">
        <v>-4.514892708281494</v>
      </c>
      <c r="K22" s="30"/>
    </row>
    <row r="23" spans="1:11" ht="12.75" customHeight="1">
      <c r="A23" s="195" t="s">
        <v>82</v>
      </c>
      <c r="B23" s="219">
        <v>6082.614026</v>
      </c>
      <c r="C23" s="197">
        <v>-4.173851498212244</v>
      </c>
      <c r="D23" s="242">
        <v>3958.286856</v>
      </c>
      <c r="E23" s="198">
        <v>-0.9364217606624123</v>
      </c>
      <c r="F23" s="242">
        <v>1.32158</v>
      </c>
      <c r="G23" s="199">
        <v>-74.91732137383644</v>
      </c>
      <c r="H23" s="30"/>
      <c r="I23" s="243">
        <v>13645.564654</v>
      </c>
      <c r="J23" s="201">
        <v>-3.310269935116878</v>
      </c>
      <c r="K23" s="30"/>
    </row>
    <row r="24" spans="1:11" ht="12.75" customHeight="1">
      <c r="A24" s="188" t="s">
        <v>83</v>
      </c>
      <c r="B24" s="32">
        <v>7530.57206</v>
      </c>
      <c r="C24" s="189">
        <v>-3.533716124554971</v>
      </c>
      <c r="D24" s="31">
        <v>4776.398985</v>
      </c>
      <c r="E24" s="190">
        <v>-1.303183055036044</v>
      </c>
      <c r="F24" s="31">
        <v>0</v>
      </c>
      <c r="G24" s="191">
        <v>-100</v>
      </c>
      <c r="H24" s="30"/>
      <c r="I24" s="241">
        <v>13693.035052</v>
      </c>
      <c r="J24" s="193">
        <v>-3.527381163366485</v>
      </c>
      <c r="K24" s="30"/>
    </row>
    <row r="25" spans="1:11" ht="12.75" customHeight="1">
      <c r="A25" s="188" t="s">
        <v>84</v>
      </c>
      <c r="B25" s="32">
        <v>4640.979548</v>
      </c>
      <c r="C25" s="189">
        <v>-5.159982139868191</v>
      </c>
      <c r="D25" s="31">
        <v>3073.857736</v>
      </c>
      <c r="E25" s="190">
        <v>-2.5326272695419334</v>
      </c>
      <c r="F25" s="31">
        <v>-0.00964</v>
      </c>
      <c r="G25" s="191">
        <v>-100.16372193629383</v>
      </c>
      <c r="H25" s="30"/>
      <c r="I25" s="241">
        <v>8908.542529</v>
      </c>
      <c r="J25" s="193">
        <v>-6.0877334130198335</v>
      </c>
      <c r="K25" s="30"/>
    </row>
    <row r="26" spans="1:11" ht="12.75" customHeight="1">
      <c r="A26" s="188" t="s">
        <v>85</v>
      </c>
      <c r="B26" s="32">
        <v>5707.61259</v>
      </c>
      <c r="C26" s="189">
        <v>-1.5519043890956254</v>
      </c>
      <c r="D26" s="31">
        <v>3473.619419</v>
      </c>
      <c r="E26" s="190">
        <v>0.30033357308991526</v>
      </c>
      <c r="F26" s="31">
        <v>0</v>
      </c>
      <c r="G26" s="191">
        <v>-100</v>
      </c>
      <c r="H26" s="30"/>
      <c r="I26" s="241">
        <v>9053.724398</v>
      </c>
      <c r="J26" s="193">
        <v>-1.4997700210181506</v>
      </c>
      <c r="K26" s="30"/>
    </row>
    <row r="27" spans="1:11" ht="12.75" customHeight="1">
      <c r="A27" s="202" t="s">
        <v>86</v>
      </c>
      <c r="B27" s="223">
        <v>13119.664256</v>
      </c>
      <c r="C27" s="203">
        <v>-5.444569296786767</v>
      </c>
      <c r="D27" s="244">
        <v>8173.121307</v>
      </c>
      <c r="E27" s="204">
        <v>-4.579152505112944</v>
      </c>
      <c r="F27" s="244">
        <v>0.05481</v>
      </c>
      <c r="G27" s="205">
        <v>-99.44959954626356</v>
      </c>
      <c r="H27" s="30"/>
      <c r="I27" s="245">
        <v>24124.604173</v>
      </c>
      <c r="J27" s="207">
        <v>-3.7194078188279747</v>
      </c>
      <c r="K27" s="30"/>
    </row>
    <row r="28" spans="1:11" ht="12.75" customHeight="1">
      <c r="A28" s="188" t="s">
        <v>87</v>
      </c>
      <c r="B28" s="32">
        <v>13030.114805</v>
      </c>
      <c r="C28" s="189">
        <v>-5.0398138134438994</v>
      </c>
      <c r="D28" s="31">
        <v>8289.56254</v>
      </c>
      <c r="E28" s="190">
        <v>-4.087388089856574</v>
      </c>
      <c r="F28" s="31">
        <v>1.79332</v>
      </c>
      <c r="G28" s="191">
        <v>-69.75943394635576</v>
      </c>
      <c r="H28" s="30"/>
      <c r="I28" s="241">
        <v>21432.756565</v>
      </c>
      <c r="J28" s="193">
        <v>-3.3291408555247415</v>
      </c>
      <c r="K28" s="30"/>
    </row>
    <row r="29" spans="1:11" ht="12.75" customHeight="1">
      <c r="A29" s="188" t="s">
        <v>88</v>
      </c>
      <c r="B29" s="32">
        <v>23275.994051</v>
      </c>
      <c r="C29" s="189">
        <v>-4.111861495153519</v>
      </c>
      <c r="D29" s="31">
        <v>14876.657759</v>
      </c>
      <c r="E29" s="190">
        <v>-2.551580234457006</v>
      </c>
      <c r="F29" s="31">
        <v>-0.00761</v>
      </c>
      <c r="G29" s="191">
        <v>-100.0682182417192</v>
      </c>
      <c r="H29" s="30"/>
      <c r="I29" s="241">
        <v>37080.352762</v>
      </c>
      <c r="J29" s="193">
        <v>-2.3197883924603815</v>
      </c>
      <c r="K29" s="30"/>
    </row>
    <row r="30" spans="1:11" ht="12.75" customHeight="1">
      <c r="A30" s="188" t="s">
        <v>89</v>
      </c>
      <c r="B30" s="32">
        <v>39432.651523</v>
      </c>
      <c r="C30" s="189">
        <v>-6.498727355564881</v>
      </c>
      <c r="D30" s="31">
        <v>22548.058078</v>
      </c>
      <c r="E30" s="190">
        <v>-6.066045932875426</v>
      </c>
      <c r="F30" s="31">
        <v>0.109384</v>
      </c>
      <c r="G30" s="191">
        <v>-99.40511087766485</v>
      </c>
      <c r="H30" s="30"/>
      <c r="I30" s="241">
        <v>74599.601554</v>
      </c>
      <c r="J30" s="193">
        <v>-2.776175482181486</v>
      </c>
      <c r="K30" s="30"/>
    </row>
    <row r="31" spans="1:11" ht="12.75" customHeight="1">
      <c r="A31" s="188" t="s">
        <v>90</v>
      </c>
      <c r="B31" s="32">
        <v>11350.757856</v>
      </c>
      <c r="C31" s="189">
        <v>-5.305666077247167</v>
      </c>
      <c r="D31" s="31">
        <v>7315.82354</v>
      </c>
      <c r="E31" s="190">
        <v>-3.744265070701914</v>
      </c>
      <c r="F31" s="31">
        <v>0.00535</v>
      </c>
      <c r="G31" s="191">
        <v>-99.87057787583217</v>
      </c>
      <c r="H31" s="30"/>
      <c r="I31" s="241">
        <v>18805.044491</v>
      </c>
      <c r="J31" s="193">
        <v>-3.773959601877948</v>
      </c>
      <c r="K31" s="30"/>
    </row>
    <row r="32" spans="1:11" ht="12.75" customHeight="1">
      <c r="A32" s="188" t="s">
        <v>91</v>
      </c>
      <c r="B32" s="32">
        <v>8478.904902</v>
      </c>
      <c r="C32" s="189">
        <v>-4.578704762276615</v>
      </c>
      <c r="D32" s="31">
        <v>5374.371872</v>
      </c>
      <c r="E32" s="190">
        <v>-5.515067603897492</v>
      </c>
      <c r="F32" s="31">
        <v>0.0109</v>
      </c>
      <c r="G32" s="191">
        <v>-99.67577857759005</v>
      </c>
      <c r="H32" s="30"/>
      <c r="I32" s="241">
        <v>13590.912024</v>
      </c>
      <c r="J32" s="193">
        <v>-3.796685270548835</v>
      </c>
      <c r="K32" s="30"/>
    </row>
    <row r="33" spans="1:11" ht="12.75" customHeight="1">
      <c r="A33" s="195" t="s">
        <v>92</v>
      </c>
      <c r="B33" s="219">
        <v>16429.313892</v>
      </c>
      <c r="C33" s="197">
        <v>-4.935622577010008</v>
      </c>
      <c r="D33" s="242">
        <v>10432.065607</v>
      </c>
      <c r="E33" s="198">
        <v>-5.065003983637396</v>
      </c>
      <c r="F33" s="242">
        <v>0.93706</v>
      </c>
      <c r="G33" s="199">
        <v>-87.52423432061757</v>
      </c>
      <c r="H33" s="30"/>
      <c r="I33" s="243">
        <v>31109.350355</v>
      </c>
      <c r="J33" s="201">
        <v>-2.817549906881254</v>
      </c>
      <c r="K33" s="30"/>
    </row>
    <row r="34" spans="1:11" ht="12.75" customHeight="1">
      <c r="A34" s="188" t="s">
        <v>93</v>
      </c>
      <c r="B34" s="32">
        <v>57900.792214</v>
      </c>
      <c r="C34" s="189">
        <v>-5.766989407648353</v>
      </c>
      <c r="D34" s="31">
        <v>34875.073327</v>
      </c>
      <c r="E34" s="190">
        <v>-5.020119220120492</v>
      </c>
      <c r="F34" s="31">
        <v>-0.00521</v>
      </c>
      <c r="G34" s="191">
        <v>-100.02340140552165</v>
      </c>
      <c r="H34" s="30"/>
      <c r="I34" s="241">
        <v>100812.579532</v>
      </c>
      <c r="J34" s="193">
        <v>-2.381860587473682</v>
      </c>
      <c r="K34" s="30"/>
    </row>
    <row r="35" spans="1:11" ht="12.75" customHeight="1">
      <c r="A35" s="188" t="s">
        <v>94</v>
      </c>
      <c r="B35" s="32">
        <v>34998.549845</v>
      </c>
      <c r="C35" s="189">
        <v>-6.033095099617725</v>
      </c>
      <c r="D35" s="31">
        <v>21880.077731</v>
      </c>
      <c r="E35" s="190">
        <v>-5.343073152832048</v>
      </c>
      <c r="F35" s="31">
        <v>0.8157</v>
      </c>
      <c r="G35" s="191">
        <v>-94.30995291568001</v>
      </c>
      <c r="H35" s="30"/>
      <c r="I35" s="241">
        <v>64822.216095</v>
      </c>
      <c r="J35" s="193">
        <v>-4.463832003626649</v>
      </c>
      <c r="K35" s="30"/>
    </row>
    <row r="36" spans="1:11" ht="12.75" customHeight="1">
      <c r="A36" s="188" t="s">
        <v>95</v>
      </c>
      <c r="B36" s="32">
        <v>9022.252649</v>
      </c>
      <c r="C36" s="189">
        <v>-4.396238871437774</v>
      </c>
      <c r="D36" s="31">
        <v>5749.044567</v>
      </c>
      <c r="E36" s="190">
        <v>-1.8687662430309757</v>
      </c>
      <c r="F36" s="31">
        <v>0.00295</v>
      </c>
      <c r="G36" s="191">
        <v>-99.90057598522458</v>
      </c>
      <c r="H36" s="30"/>
      <c r="I36" s="241">
        <v>16316.932069</v>
      </c>
      <c r="J36" s="193">
        <v>-3.732719386058548</v>
      </c>
      <c r="K36" s="30"/>
    </row>
    <row r="37" spans="1:11" ht="12.75" customHeight="1">
      <c r="A37" s="202" t="s">
        <v>96</v>
      </c>
      <c r="B37" s="223">
        <v>7503.082872</v>
      </c>
      <c r="C37" s="203">
        <v>-2.853143789873343</v>
      </c>
      <c r="D37" s="244">
        <v>4417.526713</v>
      </c>
      <c r="E37" s="204">
        <v>-1.8854171907857307</v>
      </c>
      <c r="F37" s="244">
        <v>-0.04502</v>
      </c>
      <c r="G37" s="205">
        <v>-101.60340197593828</v>
      </c>
      <c r="H37" s="30"/>
      <c r="I37" s="245">
        <v>12682.453934</v>
      </c>
      <c r="J37" s="207">
        <v>-4.913379545739687</v>
      </c>
      <c r="K37" s="30"/>
    </row>
    <row r="38" spans="1:11" ht="12.75" customHeight="1">
      <c r="A38" s="188" t="s">
        <v>97</v>
      </c>
      <c r="B38" s="32">
        <v>3872.538184</v>
      </c>
      <c r="C38" s="189">
        <v>-4.749938312081056</v>
      </c>
      <c r="D38" s="31">
        <v>2501.757058</v>
      </c>
      <c r="E38" s="190">
        <v>-1.2502456105803645</v>
      </c>
      <c r="F38" s="31">
        <v>0.670484</v>
      </c>
      <c r="G38" s="191">
        <v>-91.18566135146952</v>
      </c>
      <c r="H38" s="30"/>
      <c r="I38" s="241">
        <v>7036.788129</v>
      </c>
      <c r="J38" s="193">
        <v>-2.2651945786958123</v>
      </c>
      <c r="K38" s="30"/>
    </row>
    <row r="39" spans="1:11" ht="12.75" customHeight="1">
      <c r="A39" s="188" t="s">
        <v>98</v>
      </c>
      <c r="B39" s="32">
        <v>4919.168611</v>
      </c>
      <c r="C39" s="189">
        <v>-3.1994103493541246</v>
      </c>
      <c r="D39" s="31">
        <v>3255.559142</v>
      </c>
      <c r="E39" s="190">
        <v>-2.0903359394521743</v>
      </c>
      <c r="F39" s="31">
        <v>0.60729</v>
      </c>
      <c r="G39" s="191">
        <v>-83.14965890885239</v>
      </c>
      <c r="H39" s="30"/>
      <c r="I39" s="241">
        <v>9448.23791</v>
      </c>
      <c r="J39" s="193">
        <v>-3.759266453851623</v>
      </c>
      <c r="K39" s="30"/>
    </row>
    <row r="40" spans="1:11" ht="12.75" customHeight="1">
      <c r="A40" s="188" t="s">
        <v>99</v>
      </c>
      <c r="B40" s="32">
        <v>12887.769969</v>
      </c>
      <c r="C40" s="189">
        <v>-5.139531561438119</v>
      </c>
      <c r="D40" s="31">
        <v>8362.191099</v>
      </c>
      <c r="E40" s="190">
        <v>-4.162745558068053</v>
      </c>
      <c r="F40" s="31">
        <v>0.57495</v>
      </c>
      <c r="G40" s="191">
        <v>-93.97927223491048</v>
      </c>
      <c r="H40" s="30"/>
      <c r="I40" s="241">
        <v>23516.277398</v>
      </c>
      <c r="J40" s="193">
        <v>-3.7921447810872877</v>
      </c>
      <c r="K40" s="30"/>
    </row>
    <row r="41" spans="1:11" ht="12.75" customHeight="1">
      <c r="A41" s="188" t="s">
        <v>100</v>
      </c>
      <c r="B41" s="32">
        <v>17479.277129</v>
      </c>
      <c r="C41" s="189">
        <v>-6.610158882331447</v>
      </c>
      <c r="D41" s="31">
        <v>11140.284262</v>
      </c>
      <c r="E41" s="190">
        <v>-5.53172126251124</v>
      </c>
      <c r="F41" s="31">
        <v>0.34768</v>
      </c>
      <c r="G41" s="191">
        <v>-93.68414359999092</v>
      </c>
      <c r="H41" s="30"/>
      <c r="I41" s="241">
        <v>35604.279041</v>
      </c>
      <c r="J41" s="193">
        <v>-3.93794740049357</v>
      </c>
      <c r="K41" s="30"/>
    </row>
    <row r="42" spans="1:11" ht="12.75" customHeight="1">
      <c r="A42" s="188" t="s">
        <v>101</v>
      </c>
      <c r="B42" s="32">
        <v>10582.364124</v>
      </c>
      <c r="C42" s="189">
        <v>-6.229705443613895</v>
      </c>
      <c r="D42" s="31">
        <v>7221.101288</v>
      </c>
      <c r="E42" s="190">
        <v>-3.6928006281809758</v>
      </c>
      <c r="F42" s="31">
        <v>0.49063</v>
      </c>
      <c r="G42" s="191">
        <v>-89.65288893669161</v>
      </c>
      <c r="H42" s="30"/>
      <c r="I42" s="241">
        <v>20176.299155</v>
      </c>
      <c r="J42" s="193">
        <v>-4.4140190747639</v>
      </c>
      <c r="K42" s="30"/>
    </row>
    <row r="43" spans="1:11" ht="12.75" customHeight="1">
      <c r="A43" s="195" t="s">
        <v>102</v>
      </c>
      <c r="B43" s="219">
        <v>5416.684937</v>
      </c>
      <c r="C43" s="197">
        <v>-3.8364372653688292</v>
      </c>
      <c r="D43" s="242">
        <v>3224.198218</v>
      </c>
      <c r="E43" s="198">
        <v>-1.1295860574066126</v>
      </c>
      <c r="F43" s="242">
        <v>0.0233</v>
      </c>
      <c r="G43" s="199">
        <v>-99.20125659820327</v>
      </c>
      <c r="H43" s="30"/>
      <c r="I43" s="243">
        <v>10998.71705</v>
      </c>
      <c r="J43" s="201">
        <v>-3.512415749074293</v>
      </c>
      <c r="K43" s="30"/>
    </row>
    <row r="44" spans="1:11" ht="12.75" customHeight="1">
      <c r="A44" s="188" t="s">
        <v>103</v>
      </c>
      <c r="B44" s="32">
        <v>7208.45958</v>
      </c>
      <c r="C44" s="189">
        <v>-5.499499071056974</v>
      </c>
      <c r="D44" s="31">
        <v>4732.689832</v>
      </c>
      <c r="E44" s="190">
        <v>-3.4267568832537734</v>
      </c>
      <c r="F44" s="31">
        <v>-0.00858</v>
      </c>
      <c r="G44" s="191">
        <v>-100.42984679819244</v>
      </c>
      <c r="H44" s="30"/>
      <c r="I44" s="241">
        <v>12311.682201</v>
      </c>
      <c r="J44" s="193">
        <v>-4.374143770422606</v>
      </c>
      <c r="K44" s="30"/>
    </row>
    <row r="45" spans="1:11" ht="12.75" customHeight="1">
      <c r="A45" s="188" t="s">
        <v>104</v>
      </c>
      <c r="B45" s="32">
        <v>9937.341533</v>
      </c>
      <c r="C45" s="189">
        <v>-5.582766683519367</v>
      </c>
      <c r="D45" s="31">
        <v>6254.643354</v>
      </c>
      <c r="E45" s="190">
        <v>-4.782180724982226</v>
      </c>
      <c r="F45" s="31">
        <v>0.00355</v>
      </c>
      <c r="G45" s="191">
        <v>-99.93124938269692</v>
      </c>
      <c r="H45" s="30"/>
      <c r="I45" s="241">
        <v>18045.061637</v>
      </c>
      <c r="J45" s="193">
        <v>-4.67706137605181</v>
      </c>
      <c r="K45" s="30"/>
    </row>
    <row r="46" spans="1:11" ht="12.75" customHeight="1">
      <c r="A46" s="188" t="s">
        <v>105</v>
      </c>
      <c r="B46" s="32">
        <v>5968.433663</v>
      </c>
      <c r="C46" s="189">
        <v>-3.4968472513416344</v>
      </c>
      <c r="D46" s="31">
        <v>3768.524094</v>
      </c>
      <c r="E46" s="190">
        <v>-0.36244821464555343</v>
      </c>
      <c r="F46" s="31">
        <v>0</v>
      </c>
      <c r="G46" s="191">
        <v>-100</v>
      </c>
      <c r="H46" s="30"/>
      <c r="I46" s="241">
        <v>12271.207391</v>
      </c>
      <c r="J46" s="193">
        <v>-4.665305427858598</v>
      </c>
      <c r="K46" s="30"/>
    </row>
    <row r="47" spans="1:11" ht="12.75" customHeight="1">
      <c r="A47" s="202" t="s">
        <v>106</v>
      </c>
      <c r="B47" s="223">
        <v>33226.243341</v>
      </c>
      <c r="C47" s="203">
        <v>-4.17140220440001</v>
      </c>
      <c r="D47" s="244">
        <v>19066.859483</v>
      </c>
      <c r="E47" s="204">
        <v>-3.027859017540152</v>
      </c>
      <c r="F47" s="244">
        <v>-0.45048</v>
      </c>
      <c r="G47" s="205">
        <v>-103.94077224369452</v>
      </c>
      <c r="H47" s="30"/>
      <c r="I47" s="245">
        <v>65831.969139</v>
      </c>
      <c r="J47" s="207">
        <v>-3.1877458002026913</v>
      </c>
      <c r="K47" s="30"/>
    </row>
    <row r="48" spans="1:11" ht="12.75" customHeight="1">
      <c r="A48" s="195" t="s">
        <v>107</v>
      </c>
      <c r="B48" s="219">
        <v>6369.703755</v>
      </c>
      <c r="C48" s="197">
        <v>-4.198823791250703</v>
      </c>
      <c r="D48" s="242">
        <v>3863.674334</v>
      </c>
      <c r="E48" s="198">
        <v>-1.6121254829772624</v>
      </c>
      <c r="F48" s="242">
        <v>0</v>
      </c>
      <c r="G48" s="199">
        <v>-100</v>
      </c>
      <c r="H48" s="30"/>
      <c r="I48" s="243">
        <v>10938.540282</v>
      </c>
      <c r="J48" s="201">
        <v>-4.297814692002319</v>
      </c>
      <c r="K48" s="30"/>
    </row>
    <row r="49" spans="1:11" ht="12.75" customHeight="1">
      <c r="A49" s="188" t="s">
        <v>108</v>
      </c>
      <c r="B49" s="32">
        <v>11133.390066</v>
      </c>
      <c r="C49" s="189">
        <v>-5.879746466264592</v>
      </c>
      <c r="D49" s="31">
        <v>6981.887901</v>
      </c>
      <c r="E49" s="190">
        <v>-4.278579308687654</v>
      </c>
      <c r="F49" s="31">
        <v>1.10518</v>
      </c>
      <c r="G49" s="191">
        <v>-71.40750476032784</v>
      </c>
      <c r="H49" s="30"/>
      <c r="I49" s="241">
        <v>18732.147092</v>
      </c>
      <c r="J49" s="193">
        <v>-8.060477560493325</v>
      </c>
      <c r="K49" s="30"/>
    </row>
    <row r="50" spans="1:11" ht="12.75" customHeight="1">
      <c r="A50" s="188" t="s">
        <v>109</v>
      </c>
      <c r="B50" s="32">
        <v>13891.683528</v>
      </c>
      <c r="C50" s="189">
        <v>-4.561602823509361</v>
      </c>
      <c r="D50" s="31">
        <v>8363.814839</v>
      </c>
      <c r="E50" s="190">
        <v>-2.3651809217919038</v>
      </c>
      <c r="F50" s="31">
        <v>0.77965</v>
      </c>
      <c r="G50" s="191">
        <v>-92.40342291737205</v>
      </c>
      <c r="H50" s="30"/>
      <c r="I50" s="241">
        <v>24693.978914</v>
      </c>
      <c r="J50" s="193">
        <v>-3.547353040191325</v>
      </c>
      <c r="K50" s="30"/>
    </row>
    <row r="51" spans="1:11" ht="12.75" customHeight="1">
      <c r="A51" s="188" t="s">
        <v>110</v>
      </c>
      <c r="B51" s="32">
        <v>8644.932079</v>
      </c>
      <c r="C51" s="189">
        <v>-6.348488264212449</v>
      </c>
      <c r="D51" s="31">
        <v>5652.235931</v>
      </c>
      <c r="E51" s="190">
        <v>-5.405606803390498</v>
      </c>
      <c r="F51" s="31">
        <v>1.181928</v>
      </c>
      <c r="G51" s="191">
        <v>-89.3287665135435</v>
      </c>
      <c r="H51" s="30"/>
      <c r="I51" s="241">
        <v>16128.787389</v>
      </c>
      <c r="J51" s="193">
        <v>-4.451829069797469</v>
      </c>
      <c r="K51" s="30"/>
    </row>
    <row r="52" spans="1:11" ht="12.75" customHeight="1">
      <c r="A52" s="202" t="s">
        <v>111</v>
      </c>
      <c r="B52" s="223">
        <v>8154.345826</v>
      </c>
      <c r="C52" s="203">
        <v>-7.146921639276044</v>
      </c>
      <c r="D52" s="244">
        <v>4963.957822</v>
      </c>
      <c r="E52" s="204">
        <v>-4.353787996586689</v>
      </c>
      <c r="F52" s="244">
        <v>-0.0164</v>
      </c>
      <c r="G52" s="205">
        <v>-100.18974067540276</v>
      </c>
      <c r="H52" s="30"/>
      <c r="I52" s="245">
        <v>12883.98013</v>
      </c>
      <c r="J52" s="207">
        <v>-5.441444662352566</v>
      </c>
      <c r="K52" s="30"/>
    </row>
    <row r="53" spans="1:11" ht="12.75" customHeight="1">
      <c r="A53" s="188" t="s">
        <v>112</v>
      </c>
      <c r="B53" s="32">
        <v>13896.757463</v>
      </c>
      <c r="C53" s="189">
        <v>-3.0203729584850123</v>
      </c>
      <c r="D53" s="31">
        <v>8635.281783</v>
      </c>
      <c r="E53" s="190">
        <v>-0.29283933511253224</v>
      </c>
      <c r="F53" s="31">
        <v>-0.02845</v>
      </c>
      <c r="G53" s="191">
        <v>-100.30126746239398</v>
      </c>
      <c r="H53" s="30"/>
      <c r="I53" s="241">
        <v>23864.064873</v>
      </c>
      <c r="J53" s="193">
        <v>-3.129657345482215</v>
      </c>
      <c r="K53" s="30"/>
    </row>
    <row r="54" spans="1:11" ht="12.75" customHeight="1" thickBot="1">
      <c r="A54" s="188" t="s">
        <v>113</v>
      </c>
      <c r="B54" s="32">
        <v>11039.87618</v>
      </c>
      <c r="C54" s="189">
        <v>0.14068854186170654</v>
      </c>
      <c r="D54" s="31">
        <v>5444.107807</v>
      </c>
      <c r="E54" s="190">
        <v>5.029875735309929</v>
      </c>
      <c r="F54" s="31">
        <v>0.05637</v>
      </c>
      <c r="G54" s="191">
        <v>-99.04238755868285</v>
      </c>
      <c r="H54" s="30"/>
      <c r="I54" s="241">
        <v>12223.623551</v>
      </c>
      <c r="J54" s="193">
        <v>-4.813498013664443</v>
      </c>
      <c r="K54" s="30"/>
    </row>
    <row r="55" spans="1:11" ht="12.75" customHeight="1" thickBot="1">
      <c r="A55" s="208"/>
      <c r="B55" s="246"/>
      <c r="C55" s="210"/>
      <c r="D55" s="246"/>
      <c r="E55" s="210"/>
      <c r="F55" s="246"/>
      <c r="G55" s="210"/>
      <c r="H55" s="30"/>
      <c r="I55" s="246"/>
      <c r="J55" s="210"/>
      <c r="K55" s="30"/>
    </row>
    <row r="56" spans="1:10" ht="13.5">
      <c r="A56" s="211" t="s">
        <v>114</v>
      </c>
      <c r="B56" s="232">
        <f>LARGE(B8:B54,1)</f>
        <v>76169.257908</v>
      </c>
      <c r="C56" s="249" t="str">
        <f>INDEX(A8:A54,MATCH(B56,$B$8:$B$54,0))</f>
        <v>東京都</v>
      </c>
      <c r="D56" s="260">
        <f>LARGE(D8:D54,1)</f>
        <v>42223.262357</v>
      </c>
      <c r="E56" s="212" t="str">
        <f>INDEX(A8:A54,MATCH(D56,$D$8:$D$54,0))</f>
        <v>東京都</v>
      </c>
      <c r="F56" s="254">
        <f>LARGE(F8:F54,1)</f>
        <v>1.79332</v>
      </c>
      <c r="G56" s="213" t="str">
        <f>INDEX(A8:A54,MATCH(F56,$F$8:$F$54,0))</f>
        <v>岐阜県</v>
      </c>
      <c r="I56" s="232">
        <f>LARGE(I8:I54,1)</f>
        <v>118141.927028</v>
      </c>
      <c r="J56" s="213" t="str">
        <f>INDEX(A8:A54,MATCH(I56,$I$8:$I$54,0))</f>
        <v>東京都</v>
      </c>
    </row>
    <row r="57" spans="1:10" ht="13.5">
      <c r="A57" s="214" t="s">
        <v>115</v>
      </c>
      <c r="B57" s="216">
        <f>LARGE(B8:B54,2)</f>
        <v>57900.792214</v>
      </c>
      <c r="C57" s="250" t="str">
        <f>INDEX(A8:A54,MATCH(B57,$B$8:$B$54,0))</f>
        <v>大阪府</v>
      </c>
      <c r="D57" s="261">
        <f>LARGE(D8:D54,2)</f>
        <v>34875.073327</v>
      </c>
      <c r="E57" s="215" t="str">
        <f>INDEX(A8:A54,MATCH(D57,$D$8:$D$54,0))</f>
        <v>大阪府</v>
      </c>
      <c r="F57" s="255">
        <f>LARGE(F8:F54,2)</f>
        <v>1.32158</v>
      </c>
      <c r="G57" s="217" t="str">
        <f>INDEX(A8:A54,MATCH(F57,$F$8:$F$54,0))</f>
        <v>富山県</v>
      </c>
      <c r="I57" s="216">
        <f>LARGE(I8:I54,2)</f>
        <v>100812.579532</v>
      </c>
      <c r="J57" s="217" t="str">
        <f>INDEX(A8:A54,MATCH(I57,$I$8:$I$54,0))</f>
        <v>大阪府</v>
      </c>
    </row>
    <row r="58" spans="1:10" ht="13.5">
      <c r="A58" s="214" t="s">
        <v>116</v>
      </c>
      <c r="B58" s="233">
        <f>LARGE(B8:B54,3)</f>
        <v>51306.045119</v>
      </c>
      <c r="C58" s="250" t="str">
        <f>INDEX(A8:A54,MATCH(B58,$B$8:$B$54,0))</f>
        <v>神奈川県</v>
      </c>
      <c r="D58" s="262">
        <f>LARGE(D8:D54,3)</f>
        <v>31434.636157</v>
      </c>
      <c r="E58" s="215" t="str">
        <f>INDEX(A8:A54,MATCH(D58,$D$8:$D$54,0))</f>
        <v>神奈川県</v>
      </c>
      <c r="F58" s="256">
        <f>LARGE(F8:F54,3)</f>
        <v>1.181928</v>
      </c>
      <c r="G58" s="217" t="str">
        <f>INDEX(A8:A54,MATCH(F58,$F$8:$F$54,0))</f>
        <v>大分県</v>
      </c>
      <c r="I58" s="233">
        <f>LARGE(I8:I54,3)</f>
        <v>81186.071636</v>
      </c>
      <c r="J58" s="217" t="str">
        <f>INDEX(A8:A54,MATCH(I58,$I$8:$I$54,0))</f>
        <v>神奈川県</v>
      </c>
    </row>
    <row r="59" spans="1:10" ht="13.5">
      <c r="A59" s="218" t="s">
        <v>117</v>
      </c>
      <c r="B59" s="234">
        <f>SMALL(B8:B54,3)</f>
        <v>4919.168611</v>
      </c>
      <c r="C59" s="251" t="str">
        <f>INDEX(A8:A54,MATCH(B59,$B$8:$B$54,0))</f>
        <v>島根県</v>
      </c>
      <c r="D59" s="263">
        <f>SMALL(D8:D54,3)</f>
        <v>3224.198218</v>
      </c>
      <c r="E59" s="220" t="str">
        <f>INDEX(A8:A54,MATCH(D59,$D$8:$D$54,0))</f>
        <v>徳島県</v>
      </c>
      <c r="F59" s="257">
        <f>SMALL(F8:F54,3)</f>
        <v>-0.09993</v>
      </c>
      <c r="G59" s="221" t="str">
        <f>INDEX(A8:A54,MATCH(F59,$F$8:$F$54,0))</f>
        <v>宮城県</v>
      </c>
      <c r="I59" s="234">
        <f>SMALL(I8:I54,3)</f>
        <v>9053.724398</v>
      </c>
      <c r="J59" s="221" t="str">
        <f>INDEX(A8:A54,MATCH(I59,$I$8:$I$54,0))</f>
        <v>山梨県</v>
      </c>
    </row>
    <row r="60" spans="1:10" ht="13.5">
      <c r="A60" s="214" t="s">
        <v>118</v>
      </c>
      <c r="B60" s="233">
        <f>SMALL(B8:B54,2)</f>
        <v>4640.979548</v>
      </c>
      <c r="C60" s="250" t="str">
        <f>INDEX(A8:A54,MATCH(B60,$B$8:$B$54,0))</f>
        <v>福井県</v>
      </c>
      <c r="D60" s="262">
        <f>SMALL(D8:D54,2)</f>
        <v>3073.857736</v>
      </c>
      <c r="E60" s="215" t="str">
        <f>INDEX(A8:A54,MATCH(D60,$D$8:$D$54,0))</f>
        <v>福井県</v>
      </c>
      <c r="F60" s="256">
        <f>SMALL(F8:F54,2)</f>
        <v>-0.45048</v>
      </c>
      <c r="G60" s="217" t="str">
        <f>INDEX(A8:A54,MATCH(F60,$F$8:$F$54,0))</f>
        <v>福岡県</v>
      </c>
      <c r="I60" s="233">
        <f>SMALL(I8:I54,2)</f>
        <v>8908.542529</v>
      </c>
      <c r="J60" s="217" t="str">
        <f>INDEX(A8:A54,MATCH(I60,$I$8:$I$54,0))</f>
        <v>福井県</v>
      </c>
    </row>
    <row r="61" spans="1:10" ht="13.5">
      <c r="A61" s="235" t="s">
        <v>119</v>
      </c>
      <c r="B61" s="236">
        <f>SMALL(B8:B54,1)</f>
        <v>3872.538184</v>
      </c>
      <c r="C61" s="252" t="str">
        <f>INDEX(A8:A54,MATCH(B61,$B$8:$B$54,0))</f>
        <v>鳥取県</v>
      </c>
      <c r="D61" s="264">
        <f>SMALL(D8:D54,1)</f>
        <v>2501.757058</v>
      </c>
      <c r="E61" s="224" t="str">
        <f>INDEX(A8:A54,MATCH(D61,$D$8:$D$54,0))</f>
        <v>鳥取県</v>
      </c>
      <c r="F61" s="258">
        <f>SMALL(F8:F54,1)</f>
        <v>-0.896378</v>
      </c>
      <c r="G61" s="225" t="str">
        <f>INDEX(A8:A54,MATCH(F61,$F$8:$F$54,0))</f>
        <v>北海道</v>
      </c>
      <c r="I61" s="236">
        <f>SMALL(I8:I54,1)</f>
        <v>7036.788129</v>
      </c>
      <c r="J61" s="225" t="str">
        <f>INDEX(A8:A54,MATCH(I61,$I$8:$I$54,0))</f>
        <v>鳥取県</v>
      </c>
    </row>
    <row r="62" spans="1:11" ht="14.25" thickBot="1">
      <c r="A62" s="226" t="s">
        <v>120</v>
      </c>
      <c r="B62" s="227">
        <f>IF(B61=0,0,B56/B61)</f>
        <v>19.66907859623057</v>
      </c>
      <c r="C62" s="253"/>
      <c r="D62" s="265">
        <f>IF(D61=0,0,D56/D61)</f>
        <v>16.877443084243712</v>
      </c>
      <c r="E62" s="228"/>
      <c r="F62" s="259">
        <f>IF(F61=0,0,F56/F61)</f>
        <v>-2.0006291988424527</v>
      </c>
      <c r="G62" s="230"/>
      <c r="H62" s="229"/>
      <c r="I62" s="227">
        <f>IF(I61=0,0,I56/I61)</f>
        <v>16.789183482889545</v>
      </c>
      <c r="J62" s="230"/>
      <c r="K62" s="30"/>
    </row>
    <row r="63" spans="1:11" ht="13.5">
      <c r="A63" s="231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7" spans="2:3" ht="13.5">
      <c r="B67" s="33"/>
      <c r="C67" s="33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SheetLayoutView="100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ht="17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30"/>
    </row>
    <row r="3" spans="1:11" ht="13.5">
      <c r="A3" s="173" t="s">
        <v>125</v>
      </c>
      <c r="B3" s="173"/>
      <c r="C3" s="173"/>
      <c r="D3" s="173"/>
      <c r="E3" s="173"/>
      <c r="F3" s="173"/>
      <c r="G3" s="173"/>
      <c r="H3" s="173"/>
      <c r="I3" s="173"/>
      <c r="J3" s="173"/>
      <c r="K3" s="30"/>
    </row>
    <row r="4" spans="1:11" ht="14.25" thickBot="1">
      <c r="A4" s="173"/>
      <c r="B4" s="173"/>
      <c r="C4" s="173"/>
      <c r="D4" s="173"/>
      <c r="E4" s="173"/>
      <c r="F4" s="173"/>
      <c r="G4" s="173"/>
      <c r="H4" s="173"/>
      <c r="I4" s="173"/>
      <c r="J4" s="174" t="s">
        <v>126</v>
      </c>
      <c r="K4" s="30"/>
    </row>
    <row r="5" spans="1:11" ht="18.75" customHeight="1">
      <c r="A5" s="4"/>
      <c r="B5" s="5" t="s">
        <v>63</v>
      </c>
      <c r="C5" s="6"/>
      <c r="D5" s="7" t="s">
        <v>3</v>
      </c>
      <c r="E5" s="6"/>
      <c r="F5" s="7" t="s">
        <v>4</v>
      </c>
      <c r="G5" s="8"/>
      <c r="H5" s="176"/>
      <c r="I5" s="10" t="s">
        <v>65</v>
      </c>
      <c r="J5" s="8"/>
      <c r="K5" s="30"/>
    </row>
    <row r="6" spans="1:11" ht="21.75" thickBot="1">
      <c r="A6" s="247"/>
      <c r="B6" s="59"/>
      <c r="C6" s="13" t="s">
        <v>6</v>
      </c>
      <c r="D6" s="61"/>
      <c r="E6" s="13" t="s">
        <v>6</v>
      </c>
      <c r="F6" s="61"/>
      <c r="G6" s="15" t="s">
        <v>6</v>
      </c>
      <c r="H6" s="179"/>
      <c r="I6" s="63"/>
      <c r="J6" s="15" t="s">
        <v>6</v>
      </c>
      <c r="K6" s="30"/>
    </row>
    <row r="7" spans="1:11" ht="18.75" customHeight="1">
      <c r="A7" s="180" t="s">
        <v>127</v>
      </c>
      <c r="B7" s="181">
        <v>26346042</v>
      </c>
      <c r="C7" s="182">
        <v>-1.5937521208611827</v>
      </c>
      <c r="D7" s="184">
        <v>11720773</v>
      </c>
      <c r="E7" s="185">
        <v>-0.049179041729274786</v>
      </c>
      <c r="F7" s="183">
        <v>61</v>
      </c>
      <c r="G7" s="187">
        <v>-99.40487804878049</v>
      </c>
      <c r="H7" s="30"/>
      <c r="I7" s="181">
        <v>18063423</v>
      </c>
      <c r="J7" s="187">
        <v>0.4617304996851601</v>
      </c>
      <c r="K7" s="30"/>
    </row>
    <row r="8" spans="1:11" ht="12.75" customHeight="1">
      <c r="A8" s="188" t="s">
        <v>67</v>
      </c>
      <c r="B8" s="22">
        <v>1091270</v>
      </c>
      <c r="C8" s="189">
        <v>-1.7475780602873954</v>
      </c>
      <c r="D8" s="20">
        <v>521401</v>
      </c>
      <c r="E8" s="190">
        <v>-0.15587449613664717</v>
      </c>
      <c r="F8" s="20">
        <v>10</v>
      </c>
      <c r="G8" s="191">
        <v>-96.65551839464882</v>
      </c>
      <c r="H8" s="30"/>
      <c r="I8" s="192">
        <v>834677</v>
      </c>
      <c r="J8" s="193">
        <v>0.6612445338485315</v>
      </c>
      <c r="K8" s="30"/>
    </row>
    <row r="9" spans="1:11" ht="12.75" customHeight="1">
      <c r="A9" s="188" t="s">
        <v>68</v>
      </c>
      <c r="B9" s="22">
        <v>297663</v>
      </c>
      <c r="C9" s="189">
        <v>-2.019433965990558</v>
      </c>
      <c r="D9" s="20">
        <v>140791</v>
      </c>
      <c r="E9" s="190">
        <v>2.252903282034154</v>
      </c>
      <c r="F9" s="20">
        <v>0</v>
      </c>
      <c r="G9" s="191">
        <v>-100</v>
      </c>
      <c r="H9" s="30"/>
      <c r="I9" s="194">
        <v>209665</v>
      </c>
      <c r="J9" s="193">
        <v>-0.3999866987796139</v>
      </c>
      <c r="K9" s="30"/>
    </row>
    <row r="10" spans="1:11" ht="12.75" customHeight="1">
      <c r="A10" s="188" t="s">
        <v>69</v>
      </c>
      <c r="B10" s="22">
        <v>256924</v>
      </c>
      <c r="C10" s="189">
        <v>-1.525842739694525</v>
      </c>
      <c r="D10" s="20">
        <v>131713</v>
      </c>
      <c r="E10" s="190">
        <v>1.712807444302868</v>
      </c>
      <c r="F10" s="20">
        <v>2</v>
      </c>
      <c r="G10" s="191">
        <v>-98.93048128342247</v>
      </c>
      <c r="H10" s="30"/>
      <c r="I10" s="194">
        <v>214521</v>
      </c>
      <c r="J10" s="193">
        <v>-0.9634916531245352</v>
      </c>
      <c r="K10" s="30"/>
    </row>
    <row r="11" spans="1:11" ht="12.75" customHeight="1">
      <c r="A11" s="188" t="s">
        <v>70</v>
      </c>
      <c r="B11" s="22">
        <v>457945</v>
      </c>
      <c r="C11" s="189">
        <v>-0.6635517262323134</v>
      </c>
      <c r="D11" s="20">
        <v>216463</v>
      </c>
      <c r="E11" s="190">
        <v>2.173625730442083</v>
      </c>
      <c r="F11" s="20">
        <v>0</v>
      </c>
      <c r="G11" s="191">
        <v>-100</v>
      </c>
      <c r="H11" s="30"/>
      <c r="I11" s="194">
        <v>314685</v>
      </c>
      <c r="J11" s="193">
        <v>-0.06891032765749117</v>
      </c>
      <c r="K11" s="30"/>
    </row>
    <row r="12" spans="1:11" ht="12.75" customHeight="1">
      <c r="A12" s="188" t="s">
        <v>71</v>
      </c>
      <c r="B12" s="22">
        <v>206725</v>
      </c>
      <c r="C12" s="189">
        <v>-1.2864162277539322</v>
      </c>
      <c r="D12" s="20">
        <v>114507</v>
      </c>
      <c r="E12" s="190">
        <v>1.6809632905322616</v>
      </c>
      <c r="F12" s="20">
        <v>0</v>
      </c>
      <c r="G12" s="191">
        <v>-100</v>
      </c>
      <c r="H12" s="30"/>
      <c r="I12" s="194">
        <v>188734</v>
      </c>
      <c r="J12" s="193">
        <v>-1.3258744183614795</v>
      </c>
      <c r="K12" s="30"/>
    </row>
    <row r="13" spans="1:11" ht="12.75" customHeight="1">
      <c r="A13" s="195" t="s">
        <v>72</v>
      </c>
      <c r="B13" s="196">
        <v>217486</v>
      </c>
      <c r="C13" s="197">
        <v>-1.13104275959887</v>
      </c>
      <c r="D13" s="24">
        <v>114002</v>
      </c>
      <c r="E13" s="198">
        <v>1.9549974958861043</v>
      </c>
      <c r="F13" s="24">
        <v>0</v>
      </c>
      <c r="G13" s="199">
        <v>-100</v>
      </c>
      <c r="H13" s="30"/>
      <c r="I13" s="200">
        <v>190591</v>
      </c>
      <c r="J13" s="201">
        <v>-1.2343695750182633</v>
      </c>
      <c r="K13" s="30"/>
    </row>
    <row r="14" spans="1:11" ht="12.75" customHeight="1">
      <c r="A14" s="188" t="s">
        <v>73</v>
      </c>
      <c r="B14" s="22">
        <v>399731</v>
      </c>
      <c r="C14" s="189">
        <v>-1.2322160121368455</v>
      </c>
      <c r="D14" s="20">
        <v>195985</v>
      </c>
      <c r="E14" s="190">
        <v>2.464030281483957</v>
      </c>
      <c r="F14" s="20">
        <v>0</v>
      </c>
      <c r="G14" s="191">
        <v>-100</v>
      </c>
      <c r="H14" s="30"/>
      <c r="I14" s="194">
        <v>297849</v>
      </c>
      <c r="J14" s="193">
        <v>-1.130275448624758</v>
      </c>
      <c r="K14" s="30"/>
    </row>
    <row r="15" spans="1:11" ht="12.75" customHeight="1">
      <c r="A15" s="188" t="s">
        <v>74</v>
      </c>
      <c r="B15" s="22">
        <v>665177</v>
      </c>
      <c r="C15" s="189">
        <v>-1.9319426609325632</v>
      </c>
      <c r="D15" s="20">
        <v>298397</v>
      </c>
      <c r="E15" s="190">
        <v>0.7175862639272879</v>
      </c>
      <c r="F15" s="20">
        <v>0</v>
      </c>
      <c r="G15" s="191">
        <v>-100</v>
      </c>
      <c r="H15" s="30"/>
      <c r="I15" s="194">
        <v>420904</v>
      </c>
      <c r="J15" s="193">
        <v>0.8119488208778733</v>
      </c>
      <c r="K15" s="30"/>
    </row>
    <row r="16" spans="1:11" ht="12.75" customHeight="1">
      <c r="A16" s="188" t="s">
        <v>75</v>
      </c>
      <c r="B16" s="22">
        <v>440505</v>
      </c>
      <c r="C16" s="189">
        <v>-1.4913657770800626</v>
      </c>
      <c r="D16" s="20">
        <v>205248</v>
      </c>
      <c r="E16" s="190">
        <v>1.4086177166657592</v>
      </c>
      <c r="F16" s="20">
        <v>0</v>
      </c>
      <c r="G16" s="191">
        <v>-100</v>
      </c>
      <c r="H16" s="30"/>
      <c r="I16" s="194">
        <v>270346</v>
      </c>
      <c r="J16" s="193">
        <v>0.5657955919278379</v>
      </c>
      <c r="K16" s="30"/>
    </row>
    <row r="17" spans="1:11" ht="12.75" customHeight="1">
      <c r="A17" s="202" t="s">
        <v>76</v>
      </c>
      <c r="B17" s="23">
        <v>441630</v>
      </c>
      <c r="C17" s="203">
        <v>-1.5741275214901975</v>
      </c>
      <c r="D17" s="29">
        <v>202777</v>
      </c>
      <c r="E17" s="204">
        <v>0.7317291260978465</v>
      </c>
      <c r="F17" s="29">
        <v>4</v>
      </c>
      <c r="G17" s="205">
        <v>-97.6470588235294</v>
      </c>
      <c r="H17" s="30"/>
      <c r="I17" s="206">
        <v>293043</v>
      </c>
      <c r="J17" s="207">
        <v>0.445941962418857</v>
      </c>
      <c r="K17" s="30"/>
    </row>
    <row r="18" spans="1:11" ht="12.75" customHeight="1">
      <c r="A18" s="188" t="s">
        <v>77</v>
      </c>
      <c r="B18" s="22">
        <v>1552561</v>
      </c>
      <c r="C18" s="189">
        <v>-1.699440674381819</v>
      </c>
      <c r="D18" s="20">
        <v>683816</v>
      </c>
      <c r="E18" s="190">
        <v>-0.24566010211523803</v>
      </c>
      <c r="F18" s="20">
        <v>5</v>
      </c>
      <c r="G18" s="191">
        <v>-98.76847290640394</v>
      </c>
      <c r="H18" s="30"/>
      <c r="I18" s="194">
        <v>953870</v>
      </c>
      <c r="J18" s="193">
        <v>1.863153724331852</v>
      </c>
      <c r="K18" s="30"/>
    </row>
    <row r="19" spans="1:11" ht="12.75" customHeight="1">
      <c r="A19" s="188" t="s">
        <v>78</v>
      </c>
      <c r="B19" s="22">
        <v>1324742</v>
      </c>
      <c r="C19" s="189">
        <v>-1.6983160795738286</v>
      </c>
      <c r="D19" s="20">
        <v>595582</v>
      </c>
      <c r="E19" s="190">
        <v>-0.32751000353114534</v>
      </c>
      <c r="F19" s="20">
        <v>7</v>
      </c>
      <c r="G19" s="191">
        <v>-98.32535885167464</v>
      </c>
      <c r="H19" s="30"/>
      <c r="I19" s="194">
        <v>848420</v>
      </c>
      <c r="J19" s="193">
        <v>1.6310415378939354</v>
      </c>
      <c r="K19" s="30"/>
    </row>
    <row r="20" spans="1:11" ht="12.75" customHeight="1">
      <c r="A20" s="188" t="s">
        <v>79</v>
      </c>
      <c r="B20" s="22">
        <v>2832504</v>
      </c>
      <c r="C20" s="189">
        <v>-2.334082822649634</v>
      </c>
      <c r="D20" s="20">
        <v>963357</v>
      </c>
      <c r="E20" s="190">
        <v>-0.778849728968126</v>
      </c>
      <c r="F20" s="20">
        <v>1</v>
      </c>
      <c r="G20" s="191">
        <v>-99.86206896551724</v>
      </c>
      <c r="H20" s="30"/>
      <c r="I20" s="194">
        <v>1584755</v>
      </c>
      <c r="J20" s="193">
        <v>0.614701667795714</v>
      </c>
      <c r="K20" s="30"/>
    </row>
    <row r="21" spans="1:11" ht="12.75" customHeight="1">
      <c r="A21" s="188" t="s">
        <v>80</v>
      </c>
      <c r="B21" s="22">
        <v>1771975</v>
      </c>
      <c r="C21" s="189">
        <v>-1.4790033893480228</v>
      </c>
      <c r="D21" s="20">
        <v>717457</v>
      </c>
      <c r="E21" s="190">
        <v>-5.725282118397743</v>
      </c>
      <c r="F21" s="20">
        <v>3</v>
      </c>
      <c r="G21" s="191">
        <v>-99.10979228486647</v>
      </c>
      <c r="H21" s="30"/>
      <c r="I21" s="194">
        <v>1163922</v>
      </c>
      <c r="J21" s="193">
        <v>1.5902913672141636</v>
      </c>
      <c r="K21" s="30"/>
    </row>
    <row r="22" spans="1:11" ht="12.75" customHeight="1">
      <c r="A22" s="188" t="s">
        <v>81</v>
      </c>
      <c r="B22" s="22">
        <v>446993</v>
      </c>
      <c r="C22" s="189">
        <v>-1.084327484603648</v>
      </c>
      <c r="D22" s="20">
        <v>241721</v>
      </c>
      <c r="E22" s="190">
        <v>1.7339994360292934</v>
      </c>
      <c r="F22" s="20">
        <v>0</v>
      </c>
      <c r="G22" s="191">
        <v>-100</v>
      </c>
      <c r="H22" s="30"/>
      <c r="I22" s="194">
        <v>371661</v>
      </c>
      <c r="J22" s="193">
        <v>-0.9030844051961253</v>
      </c>
      <c r="K22" s="30"/>
    </row>
    <row r="23" spans="1:11" ht="12.75" customHeight="1">
      <c r="A23" s="195" t="s">
        <v>82</v>
      </c>
      <c r="B23" s="196">
        <v>188810</v>
      </c>
      <c r="C23" s="197">
        <v>-1.3392693849184667</v>
      </c>
      <c r="D23" s="24">
        <v>105103</v>
      </c>
      <c r="E23" s="198">
        <v>0.3638204006798986</v>
      </c>
      <c r="F23" s="24">
        <v>0</v>
      </c>
      <c r="G23" s="199">
        <v>-100</v>
      </c>
      <c r="H23" s="30"/>
      <c r="I23" s="200">
        <v>181030</v>
      </c>
      <c r="J23" s="201">
        <v>-0.21827081013746863</v>
      </c>
      <c r="K23" s="30"/>
    </row>
    <row r="24" spans="1:11" ht="12.75" customHeight="1">
      <c r="A24" s="188" t="s">
        <v>83</v>
      </c>
      <c r="B24" s="22">
        <v>217243</v>
      </c>
      <c r="C24" s="189">
        <v>-1.146689843149204</v>
      </c>
      <c r="D24" s="20">
        <v>110000</v>
      </c>
      <c r="E24" s="190">
        <v>0.8073754341590273</v>
      </c>
      <c r="F24" s="20">
        <v>0</v>
      </c>
      <c r="G24" s="191">
        <v>-100</v>
      </c>
      <c r="H24" s="30"/>
      <c r="I24" s="194">
        <v>171581</v>
      </c>
      <c r="J24" s="193">
        <v>-0.011072261072257561</v>
      </c>
      <c r="K24" s="30"/>
    </row>
    <row r="25" spans="1:11" ht="12.75" customHeight="1">
      <c r="A25" s="188" t="s">
        <v>84</v>
      </c>
      <c r="B25" s="22">
        <v>140826</v>
      </c>
      <c r="C25" s="189">
        <v>-1.293185020081168</v>
      </c>
      <c r="D25" s="20">
        <v>73483</v>
      </c>
      <c r="E25" s="190">
        <v>1.390824422214564</v>
      </c>
      <c r="F25" s="20">
        <v>0</v>
      </c>
      <c r="G25" s="191">
        <v>-100</v>
      </c>
      <c r="H25" s="30"/>
      <c r="I25" s="194">
        <v>121196</v>
      </c>
      <c r="J25" s="193">
        <v>-0.9423861249376841</v>
      </c>
      <c r="K25" s="30"/>
    </row>
    <row r="26" spans="1:11" ht="12.75" customHeight="1">
      <c r="A26" s="188" t="s">
        <v>85</v>
      </c>
      <c r="B26" s="22">
        <v>188638</v>
      </c>
      <c r="C26" s="189">
        <v>-1.340990157006729</v>
      </c>
      <c r="D26" s="20">
        <v>84306</v>
      </c>
      <c r="E26" s="190">
        <v>1.3305448382793088</v>
      </c>
      <c r="F26" s="20">
        <v>0</v>
      </c>
      <c r="G26" s="191">
        <v>-100</v>
      </c>
      <c r="H26" s="30"/>
      <c r="I26" s="194">
        <v>129737</v>
      </c>
      <c r="J26" s="193">
        <v>-0.17082310574873816</v>
      </c>
      <c r="K26" s="30"/>
    </row>
    <row r="27" spans="1:11" ht="12.75" customHeight="1">
      <c r="A27" s="202" t="s">
        <v>86</v>
      </c>
      <c r="B27" s="23">
        <v>435709</v>
      </c>
      <c r="C27" s="203">
        <v>-1.5600500661976326</v>
      </c>
      <c r="D27" s="29">
        <v>209201</v>
      </c>
      <c r="E27" s="204">
        <v>0.3111933714373407</v>
      </c>
      <c r="F27" s="29">
        <v>0</v>
      </c>
      <c r="G27" s="205">
        <v>-100</v>
      </c>
      <c r="H27" s="30"/>
      <c r="I27" s="206">
        <v>355702</v>
      </c>
      <c r="J27" s="207">
        <v>-0.08146250477538786</v>
      </c>
      <c r="K27" s="30"/>
    </row>
    <row r="28" spans="1:11" ht="12.75" customHeight="1">
      <c r="A28" s="188" t="s">
        <v>87</v>
      </c>
      <c r="B28" s="22">
        <v>420455</v>
      </c>
      <c r="C28" s="189">
        <v>-1.8534296618774704</v>
      </c>
      <c r="D28" s="20">
        <v>202868</v>
      </c>
      <c r="E28" s="190">
        <v>0.047837215380909015</v>
      </c>
      <c r="F28" s="20">
        <v>5</v>
      </c>
      <c r="G28" s="191">
        <v>-96.875</v>
      </c>
      <c r="H28" s="30"/>
      <c r="I28" s="194">
        <v>310540</v>
      </c>
      <c r="J28" s="193">
        <v>0.2689638916782542</v>
      </c>
      <c r="K28" s="30"/>
    </row>
    <row r="29" spans="1:11" ht="12.75" customHeight="1">
      <c r="A29" s="188" t="s">
        <v>88</v>
      </c>
      <c r="B29" s="22">
        <v>776381</v>
      </c>
      <c r="C29" s="189">
        <v>-1.6042299556802675</v>
      </c>
      <c r="D29" s="20">
        <v>377193</v>
      </c>
      <c r="E29" s="190">
        <v>0.33810205308549257</v>
      </c>
      <c r="F29" s="20">
        <v>1</v>
      </c>
      <c r="G29" s="191">
        <v>-99.72067039106145</v>
      </c>
      <c r="H29" s="30"/>
      <c r="I29" s="194">
        <v>561828</v>
      </c>
      <c r="J29" s="193">
        <v>0.5996644457535467</v>
      </c>
      <c r="K29" s="30"/>
    </row>
    <row r="30" spans="1:11" ht="12.75" customHeight="1">
      <c r="A30" s="188" t="s">
        <v>89</v>
      </c>
      <c r="B30" s="22">
        <v>1438964</v>
      </c>
      <c r="C30" s="189">
        <v>-1.6487069112820336</v>
      </c>
      <c r="D30" s="20">
        <v>629204</v>
      </c>
      <c r="E30" s="190">
        <v>-0.6404952152354468</v>
      </c>
      <c r="F30" s="20">
        <v>0</v>
      </c>
      <c r="G30" s="191">
        <v>-100</v>
      </c>
      <c r="H30" s="30"/>
      <c r="I30" s="194">
        <v>982250</v>
      </c>
      <c r="J30" s="193">
        <v>1.2580846681497633</v>
      </c>
      <c r="K30" s="30"/>
    </row>
    <row r="31" spans="1:11" ht="12.75" customHeight="1">
      <c r="A31" s="188" t="s">
        <v>90</v>
      </c>
      <c r="B31" s="22">
        <v>356687</v>
      </c>
      <c r="C31" s="189">
        <v>-1.8556479771951189</v>
      </c>
      <c r="D31" s="20">
        <v>178597</v>
      </c>
      <c r="E31" s="190">
        <v>0.35963744050529556</v>
      </c>
      <c r="F31" s="20">
        <v>0</v>
      </c>
      <c r="G31" s="191">
        <v>-100</v>
      </c>
      <c r="H31" s="30"/>
      <c r="I31" s="194">
        <v>274990</v>
      </c>
      <c r="J31" s="193">
        <v>-0.028720066601479743</v>
      </c>
      <c r="K31" s="30"/>
    </row>
    <row r="32" spans="1:11" ht="12.75" customHeight="1">
      <c r="A32" s="188" t="s">
        <v>91</v>
      </c>
      <c r="B32" s="22">
        <v>271237</v>
      </c>
      <c r="C32" s="189">
        <v>-0.6858042546959098</v>
      </c>
      <c r="D32" s="20">
        <v>130310</v>
      </c>
      <c r="E32" s="190">
        <v>0.9255315029237607</v>
      </c>
      <c r="F32" s="20">
        <v>0</v>
      </c>
      <c r="G32" s="191">
        <v>-100</v>
      </c>
      <c r="H32" s="30"/>
      <c r="I32" s="194">
        <v>183748</v>
      </c>
      <c r="J32" s="193">
        <v>0.8197350949773465</v>
      </c>
      <c r="K32" s="30"/>
    </row>
    <row r="33" spans="1:11" ht="12.75" customHeight="1">
      <c r="A33" s="195" t="s">
        <v>92</v>
      </c>
      <c r="B33" s="196">
        <v>529377</v>
      </c>
      <c r="C33" s="197">
        <v>-1.5473398586936469</v>
      </c>
      <c r="D33" s="24">
        <v>234776</v>
      </c>
      <c r="E33" s="198">
        <v>-0.22184633953540356</v>
      </c>
      <c r="F33" s="24">
        <v>2</v>
      </c>
      <c r="G33" s="199">
        <v>-98.67549668874172</v>
      </c>
      <c r="H33" s="30"/>
      <c r="I33" s="200">
        <v>376190</v>
      </c>
      <c r="J33" s="201">
        <v>0.6388408836763801</v>
      </c>
      <c r="K33" s="30"/>
    </row>
    <row r="34" spans="1:11" ht="12.75" customHeight="1">
      <c r="A34" s="188" t="s">
        <v>93</v>
      </c>
      <c r="B34" s="22">
        <v>1882513</v>
      </c>
      <c r="C34" s="189">
        <v>-1.5519901265041653</v>
      </c>
      <c r="D34" s="20">
        <v>746706</v>
      </c>
      <c r="E34" s="190">
        <v>-1.3266027525784807</v>
      </c>
      <c r="F34" s="20">
        <v>0</v>
      </c>
      <c r="G34" s="191">
        <v>-100</v>
      </c>
      <c r="H34" s="30"/>
      <c r="I34" s="194">
        <v>1177876</v>
      </c>
      <c r="J34" s="193">
        <v>0.9461483876054473</v>
      </c>
      <c r="K34" s="30"/>
    </row>
    <row r="35" spans="1:11" ht="12.75" customHeight="1">
      <c r="A35" s="188" t="s">
        <v>94</v>
      </c>
      <c r="B35" s="22">
        <v>1113248</v>
      </c>
      <c r="C35" s="189">
        <v>-1.2400352724298358</v>
      </c>
      <c r="D35" s="20">
        <v>516191</v>
      </c>
      <c r="E35" s="190">
        <v>-0.049956530073629324</v>
      </c>
      <c r="F35" s="20">
        <v>3</v>
      </c>
      <c r="G35" s="191">
        <v>-99.21259842519684</v>
      </c>
      <c r="H35" s="30"/>
      <c r="I35" s="194">
        <v>797346</v>
      </c>
      <c r="J35" s="193">
        <v>0.5830528658145937</v>
      </c>
      <c r="K35" s="30"/>
    </row>
    <row r="36" spans="1:11" ht="12.75" customHeight="1">
      <c r="A36" s="188" t="s">
        <v>95</v>
      </c>
      <c r="B36" s="22">
        <v>296151</v>
      </c>
      <c r="C36" s="189">
        <v>-1.351067763243364</v>
      </c>
      <c r="D36" s="20">
        <v>139811</v>
      </c>
      <c r="E36" s="190">
        <v>0.19708175667926753</v>
      </c>
      <c r="F36" s="20">
        <v>1</v>
      </c>
      <c r="G36" s="191">
        <v>-98.52941176470588</v>
      </c>
      <c r="H36" s="30"/>
      <c r="I36" s="194">
        <v>213639</v>
      </c>
      <c r="J36" s="193">
        <v>0.9001903340527946</v>
      </c>
      <c r="K36" s="30"/>
    </row>
    <row r="37" spans="1:11" ht="12.75" customHeight="1">
      <c r="A37" s="202" t="s">
        <v>96</v>
      </c>
      <c r="B37" s="23">
        <v>239054</v>
      </c>
      <c r="C37" s="203">
        <v>-1.7294181969160718</v>
      </c>
      <c r="D37" s="29">
        <v>105642</v>
      </c>
      <c r="E37" s="204">
        <v>0.6833452466047163</v>
      </c>
      <c r="F37" s="29">
        <v>0</v>
      </c>
      <c r="G37" s="205">
        <v>-100</v>
      </c>
      <c r="H37" s="30"/>
      <c r="I37" s="206">
        <v>162017</v>
      </c>
      <c r="J37" s="207">
        <v>-0.5170116481127849</v>
      </c>
      <c r="K37" s="30"/>
    </row>
    <row r="38" spans="1:11" ht="12.75" customHeight="1">
      <c r="A38" s="188" t="s">
        <v>97</v>
      </c>
      <c r="B38" s="22">
        <v>113832</v>
      </c>
      <c r="C38" s="189">
        <v>-1.4654836615451217</v>
      </c>
      <c r="D38" s="20">
        <v>58545</v>
      </c>
      <c r="E38" s="190">
        <v>1.2854226497352954</v>
      </c>
      <c r="F38" s="20">
        <v>0</v>
      </c>
      <c r="G38" s="191">
        <v>-100</v>
      </c>
      <c r="H38" s="30"/>
      <c r="I38" s="194">
        <v>91925</v>
      </c>
      <c r="J38" s="193">
        <v>-0.6055035951775949</v>
      </c>
      <c r="K38" s="30"/>
    </row>
    <row r="39" spans="1:11" ht="12.75" customHeight="1">
      <c r="A39" s="188" t="s">
        <v>98</v>
      </c>
      <c r="B39" s="22">
        <v>125951</v>
      </c>
      <c r="C39" s="189">
        <v>-1.003709875184711</v>
      </c>
      <c r="D39" s="20">
        <v>71659</v>
      </c>
      <c r="E39" s="190">
        <v>1.080501601004329</v>
      </c>
      <c r="F39" s="20">
        <v>2</v>
      </c>
      <c r="G39" s="191">
        <v>-97.6470588235294</v>
      </c>
      <c r="H39" s="30"/>
      <c r="I39" s="194">
        <v>123017</v>
      </c>
      <c r="J39" s="193">
        <v>-1.4223668183857967</v>
      </c>
      <c r="K39" s="30"/>
    </row>
    <row r="40" spans="1:11" ht="12.75" customHeight="1">
      <c r="A40" s="188" t="s">
        <v>99</v>
      </c>
      <c r="B40" s="22">
        <v>371302</v>
      </c>
      <c r="C40" s="189">
        <v>-1.4910246682337487</v>
      </c>
      <c r="D40" s="20">
        <v>183565</v>
      </c>
      <c r="E40" s="190">
        <v>-0.4684729624950421</v>
      </c>
      <c r="F40" s="20">
        <v>1</v>
      </c>
      <c r="G40" s="191">
        <v>-99.39393939393939</v>
      </c>
      <c r="H40" s="30"/>
      <c r="I40" s="194">
        <v>296852</v>
      </c>
      <c r="J40" s="193">
        <v>0.4130148732710808</v>
      </c>
      <c r="K40" s="30"/>
    </row>
    <row r="41" spans="1:11" ht="12.75" customHeight="1">
      <c r="A41" s="188" t="s">
        <v>100</v>
      </c>
      <c r="B41" s="22">
        <v>530526</v>
      </c>
      <c r="C41" s="189">
        <v>-1.760811799235242</v>
      </c>
      <c r="D41" s="20">
        <v>264049</v>
      </c>
      <c r="E41" s="190">
        <v>-0.8151183799803903</v>
      </c>
      <c r="F41" s="20">
        <v>0</v>
      </c>
      <c r="G41" s="191">
        <v>-100</v>
      </c>
      <c r="H41" s="30"/>
      <c r="I41" s="194">
        <v>427709</v>
      </c>
      <c r="J41" s="193">
        <v>1.0945972137525644</v>
      </c>
      <c r="K41" s="30"/>
    </row>
    <row r="42" spans="1:11" ht="12.75" customHeight="1">
      <c r="A42" s="188" t="s">
        <v>101</v>
      </c>
      <c r="B42" s="22">
        <v>279380</v>
      </c>
      <c r="C42" s="189">
        <v>-1.6849187804397303</v>
      </c>
      <c r="D42" s="20">
        <v>155905</v>
      </c>
      <c r="E42" s="190">
        <v>-0.036547364101508606</v>
      </c>
      <c r="F42" s="20">
        <v>1</v>
      </c>
      <c r="G42" s="191">
        <v>-98.9795918367347</v>
      </c>
      <c r="H42" s="30"/>
      <c r="I42" s="194">
        <v>243223</v>
      </c>
      <c r="J42" s="193">
        <v>-0.20105616031972318</v>
      </c>
      <c r="K42" s="30"/>
    </row>
    <row r="43" spans="1:11" ht="12.75" customHeight="1">
      <c r="A43" s="195" t="s">
        <v>102</v>
      </c>
      <c r="B43" s="196">
        <v>152448</v>
      </c>
      <c r="C43" s="197">
        <v>-0.7758396250976318</v>
      </c>
      <c r="D43" s="24">
        <v>75941</v>
      </c>
      <c r="E43" s="198">
        <v>2.3504993463347574</v>
      </c>
      <c r="F43" s="24">
        <v>0</v>
      </c>
      <c r="G43" s="199">
        <v>-100</v>
      </c>
      <c r="H43" s="30"/>
      <c r="I43" s="200">
        <v>124984</v>
      </c>
      <c r="J43" s="201">
        <v>-0.8063492063492106</v>
      </c>
      <c r="K43" s="30"/>
    </row>
    <row r="44" spans="1:11" ht="12.75" customHeight="1">
      <c r="A44" s="188" t="s">
        <v>103</v>
      </c>
      <c r="B44" s="22">
        <v>194210</v>
      </c>
      <c r="C44" s="189">
        <v>-1.6956873861105493</v>
      </c>
      <c r="D44" s="20">
        <v>100434</v>
      </c>
      <c r="E44" s="190">
        <v>0.6020053489327069</v>
      </c>
      <c r="F44" s="20">
        <v>0</v>
      </c>
      <c r="G44" s="191">
        <v>-100</v>
      </c>
      <c r="H44" s="30"/>
      <c r="I44" s="194">
        <v>153804</v>
      </c>
      <c r="J44" s="193">
        <v>-0.41696881798404206</v>
      </c>
      <c r="K44" s="30"/>
    </row>
    <row r="45" spans="1:11" ht="12.75" customHeight="1">
      <c r="A45" s="188" t="s">
        <v>104</v>
      </c>
      <c r="B45" s="22">
        <v>299642</v>
      </c>
      <c r="C45" s="189">
        <v>-1.9419064324423374</v>
      </c>
      <c r="D45" s="20">
        <v>148463</v>
      </c>
      <c r="E45" s="190">
        <v>0.20653765937485957</v>
      </c>
      <c r="F45" s="20">
        <v>0</v>
      </c>
      <c r="G45" s="191">
        <v>-100</v>
      </c>
      <c r="H45" s="30"/>
      <c r="I45" s="194">
        <v>228931</v>
      </c>
      <c r="J45" s="193">
        <v>-0.1787730933413627</v>
      </c>
      <c r="K45" s="30"/>
    </row>
    <row r="46" spans="1:11" ht="12.75" customHeight="1">
      <c r="A46" s="188" t="s">
        <v>105</v>
      </c>
      <c r="B46" s="22">
        <v>164181</v>
      </c>
      <c r="C46" s="189">
        <v>-1.548895445060083</v>
      </c>
      <c r="D46" s="20">
        <v>78529</v>
      </c>
      <c r="E46" s="190">
        <v>0.5724750902897</v>
      </c>
      <c r="F46" s="20">
        <v>0</v>
      </c>
      <c r="G46" s="191">
        <v>-100</v>
      </c>
      <c r="H46" s="30"/>
      <c r="I46" s="194">
        <v>127210</v>
      </c>
      <c r="J46" s="193">
        <v>-0.455427569800932</v>
      </c>
      <c r="K46" s="30"/>
    </row>
    <row r="47" spans="1:11" ht="12.75" customHeight="1">
      <c r="A47" s="202" t="s">
        <v>106</v>
      </c>
      <c r="B47" s="23">
        <v>1069116</v>
      </c>
      <c r="C47" s="203">
        <v>-0.9175944401246738</v>
      </c>
      <c r="D47" s="29">
        <v>449928</v>
      </c>
      <c r="E47" s="204">
        <v>1.123777330264673</v>
      </c>
      <c r="F47" s="29">
        <v>0</v>
      </c>
      <c r="G47" s="205">
        <v>-100</v>
      </c>
      <c r="H47" s="30"/>
      <c r="I47" s="206">
        <v>693069</v>
      </c>
      <c r="J47" s="207">
        <v>0.4038934868553383</v>
      </c>
      <c r="K47" s="30"/>
    </row>
    <row r="48" spans="1:11" ht="12.75" customHeight="1">
      <c r="A48" s="195" t="s">
        <v>107</v>
      </c>
      <c r="B48" s="196">
        <v>170537</v>
      </c>
      <c r="C48" s="197">
        <v>-1.0628361248252247</v>
      </c>
      <c r="D48" s="24">
        <v>80089</v>
      </c>
      <c r="E48" s="198">
        <v>2.530981155264243</v>
      </c>
      <c r="F48" s="24">
        <v>0</v>
      </c>
      <c r="G48" s="199">
        <v>-100</v>
      </c>
      <c r="H48" s="30"/>
      <c r="I48" s="200">
        <v>123820</v>
      </c>
      <c r="J48" s="201">
        <v>-0.7709445272555371</v>
      </c>
      <c r="K48" s="30"/>
    </row>
    <row r="49" spans="1:11" ht="12.75" customHeight="1">
      <c r="A49" s="188" t="s">
        <v>108</v>
      </c>
      <c r="B49" s="22">
        <v>314849</v>
      </c>
      <c r="C49" s="189">
        <v>-1.7788121079017003</v>
      </c>
      <c r="D49" s="20">
        <v>150370</v>
      </c>
      <c r="E49" s="190">
        <v>2.145899423276788</v>
      </c>
      <c r="F49" s="20">
        <v>0</v>
      </c>
      <c r="G49" s="191">
        <v>-100</v>
      </c>
      <c r="H49" s="30"/>
      <c r="I49" s="194">
        <v>216674</v>
      </c>
      <c r="J49" s="193">
        <v>-0.9476701394762017</v>
      </c>
      <c r="K49" s="30"/>
    </row>
    <row r="50" spans="1:11" ht="12.75" customHeight="1">
      <c r="A50" s="188" t="s">
        <v>109</v>
      </c>
      <c r="B50" s="22">
        <v>403283</v>
      </c>
      <c r="C50" s="189">
        <v>-1.4534578269974645</v>
      </c>
      <c r="D50" s="20">
        <v>182543</v>
      </c>
      <c r="E50" s="190">
        <v>1.8075648905198989</v>
      </c>
      <c r="F50" s="20">
        <v>11</v>
      </c>
      <c r="G50" s="191">
        <v>-95.13274336283186</v>
      </c>
      <c r="H50" s="30"/>
      <c r="I50" s="194">
        <v>281282</v>
      </c>
      <c r="J50" s="193">
        <v>-0.6151443522257978</v>
      </c>
      <c r="K50" s="30"/>
    </row>
    <row r="51" spans="1:11" ht="12.75" customHeight="1">
      <c r="A51" s="188" t="s">
        <v>110</v>
      </c>
      <c r="B51" s="22">
        <v>238647</v>
      </c>
      <c r="C51" s="189">
        <v>-1.6428103349503118</v>
      </c>
      <c r="D51" s="20">
        <v>121386</v>
      </c>
      <c r="E51" s="190">
        <v>0.8030294222672438</v>
      </c>
      <c r="F51" s="20">
        <v>1</v>
      </c>
      <c r="G51" s="191">
        <v>-99.24812030075188</v>
      </c>
      <c r="H51" s="30"/>
      <c r="I51" s="194">
        <v>189963</v>
      </c>
      <c r="J51" s="193">
        <v>-0.23580446610507977</v>
      </c>
      <c r="K51" s="30"/>
    </row>
    <row r="52" spans="1:11" ht="12.75" customHeight="1">
      <c r="A52" s="202" t="s">
        <v>111</v>
      </c>
      <c r="B52" s="23">
        <v>255582</v>
      </c>
      <c r="C52" s="203">
        <v>-2.187914993934143</v>
      </c>
      <c r="D52" s="29">
        <v>119861</v>
      </c>
      <c r="E52" s="204">
        <v>0.8260500172444267</v>
      </c>
      <c r="F52" s="29">
        <v>0</v>
      </c>
      <c r="G52" s="205">
        <v>-100</v>
      </c>
      <c r="H52" s="30"/>
      <c r="I52" s="206">
        <v>176181</v>
      </c>
      <c r="J52" s="207">
        <v>-0.5385722753831885</v>
      </c>
      <c r="K52" s="30"/>
    </row>
    <row r="53" spans="1:11" ht="12.75" customHeight="1">
      <c r="A53" s="188" t="s">
        <v>112</v>
      </c>
      <c r="B53" s="22">
        <v>368842</v>
      </c>
      <c r="C53" s="189">
        <v>-1.466875749666741</v>
      </c>
      <c r="D53" s="20">
        <v>176576</v>
      </c>
      <c r="E53" s="190">
        <v>2.5996211548965107</v>
      </c>
      <c r="F53" s="20">
        <v>0</v>
      </c>
      <c r="G53" s="191">
        <v>-100</v>
      </c>
      <c r="H53" s="30"/>
      <c r="I53" s="194">
        <v>261851</v>
      </c>
      <c r="J53" s="193">
        <v>-1.2024690799055264</v>
      </c>
      <c r="K53" s="30"/>
    </row>
    <row r="54" spans="1:11" ht="12.75" customHeight="1" thickBot="1">
      <c r="A54" s="248" t="s">
        <v>113</v>
      </c>
      <c r="B54" s="22">
        <v>394590</v>
      </c>
      <c r="C54" s="189">
        <v>-0.924991337621833</v>
      </c>
      <c r="D54" s="20">
        <v>116322</v>
      </c>
      <c r="E54" s="190">
        <v>5.316432775011322</v>
      </c>
      <c r="F54" s="20">
        <v>1</v>
      </c>
      <c r="G54" s="191">
        <v>-99.03846153846153</v>
      </c>
      <c r="H54" s="30"/>
      <c r="I54" s="194">
        <v>145615</v>
      </c>
      <c r="J54" s="193">
        <v>-0.9623886281711123</v>
      </c>
      <c r="K54" s="30"/>
    </row>
    <row r="55" spans="1:11" ht="12.75" customHeight="1" thickBot="1">
      <c r="A55" s="208"/>
      <c r="B55" s="209"/>
      <c r="C55" s="210"/>
      <c r="D55" s="209"/>
      <c r="E55" s="210"/>
      <c r="F55" s="209"/>
      <c r="G55" s="210"/>
      <c r="H55" s="30"/>
      <c r="I55" s="209"/>
      <c r="J55" s="210"/>
      <c r="K55" s="30"/>
    </row>
    <row r="56" spans="1:10" ht="13.5">
      <c r="A56" s="211" t="s">
        <v>114</v>
      </c>
      <c r="B56" s="232">
        <f>LARGE(B8:B54,1)</f>
        <v>2832504</v>
      </c>
      <c r="C56" s="249" t="str">
        <f>INDEX(A8:A54,MATCH(B56,$B$8:$B$54,0))</f>
        <v>東京都</v>
      </c>
      <c r="D56" s="260">
        <f>LARGE(D8:D54,1)</f>
        <v>963357</v>
      </c>
      <c r="E56" s="212" t="str">
        <f>INDEX(A8:A54,MATCH(D56,$D$8:$D$54,0))</f>
        <v>東京都</v>
      </c>
      <c r="F56" s="254">
        <f>LARGE(F8:F54,1)</f>
        <v>11</v>
      </c>
      <c r="G56" s="213" t="str">
        <f>INDEX(A8:A54,MATCH(F56,$F$8:$F$54,0))</f>
        <v>熊本県</v>
      </c>
      <c r="I56" s="232">
        <f>LARGE(I8:I54,1)</f>
        <v>1584755</v>
      </c>
      <c r="J56" s="213" t="str">
        <f>INDEX(A8:A54,MATCH(I56,$I$8:$I$54,0))</f>
        <v>東京都</v>
      </c>
    </row>
    <row r="57" spans="1:10" ht="13.5">
      <c r="A57" s="214" t="s">
        <v>115</v>
      </c>
      <c r="B57" s="216">
        <f>LARGE(B8:B54,2)</f>
        <v>1882513</v>
      </c>
      <c r="C57" s="250" t="str">
        <f>INDEX(A8:A54,MATCH(B57,$B$8:$B$54,0))</f>
        <v>大阪府</v>
      </c>
      <c r="D57" s="261">
        <f>LARGE(D8:D54,2)</f>
        <v>746706</v>
      </c>
      <c r="E57" s="215" t="str">
        <f>INDEX(A8:A54,MATCH(D57,$D$8:$D$54,0))</f>
        <v>大阪府</v>
      </c>
      <c r="F57" s="255">
        <f>LARGE(F8:F54,2)</f>
        <v>10</v>
      </c>
      <c r="G57" s="217" t="str">
        <f>INDEX(A8:A54,MATCH(F57,$F$8:$F$54,0))</f>
        <v>北海道</v>
      </c>
      <c r="I57" s="216">
        <f>LARGE(I8:I54,2)</f>
        <v>1177876</v>
      </c>
      <c r="J57" s="217" t="str">
        <f>INDEX(A8:A54,MATCH(I57,$I$8:$I$54,0))</f>
        <v>大阪府</v>
      </c>
    </row>
    <row r="58" spans="1:10" ht="13.5">
      <c r="A58" s="214" t="s">
        <v>116</v>
      </c>
      <c r="B58" s="233">
        <f>LARGE(B8:B54,3)</f>
        <v>1771975</v>
      </c>
      <c r="C58" s="250" t="str">
        <f>INDEX(A8:A54,MATCH(B58,$B$8:$B$54,0))</f>
        <v>神奈川県</v>
      </c>
      <c r="D58" s="262">
        <f>LARGE(D8:D54,3)</f>
        <v>717457</v>
      </c>
      <c r="E58" s="215" t="str">
        <f>INDEX(A8:A54,MATCH(D58,$D$8:$D$54,0))</f>
        <v>神奈川県</v>
      </c>
      <c r="F58" s="256">
        <f>LARGE(F8:F54,3)</f>
        <v>7</v>
      </c>
      <c r="G58" s="217" t="str">
        <f>INDEX(A8:A54,MATCH(F58,$F$8:$F$54,0))</f>
        <v>千葉県</v>
      </c>
      <c r="I58" s="233">
        <f>LARGE(I8:I54,3)</f>
        <v>1163922</v>
      </c>
      <c r="J58" s="217" t="str">
        <f>INDEX(A8:A54,MATCH(I58,$I$8:$I$54,0))</f>
        <v>神奈川県</v>
      </c>
    </row>
    <row r="59" spans="1:10" ht="13.5">
      <c r="A59" s="218" t="s">
        <v>117</v>
      </c>
      <c r="B59" s="234">
        <f>SMALL(B8:B54,3)</f>
        <v>140826</v>
      </c>
      <c r="C59" s="251" t="str">
        <f>INDEX(A8:A54,MATCH(B59,$B$8:$B$54,0))</f>
        <v>福井県</v>
      </c>
      <c r="D59" s="263">
        <f>SMALL(D8:D54,3)</f>
        <v>73483</v>
      </c>
      <c r="E59" s="220" t="str">
        <f>INDEX(A8:A54,MATCH(D59,$D$8:$D$54,0))</f>
        <v>福井県</v>
      </c>
      <c r="F59" s="257">
        <f>SMALL(F8:F54,3)</f>
        <v>0</v>
      </c>
      <c r="G59" s="221" t="str">
        <f>INDEX(A8:A54,MATCH(F59,$F$8:$F$54,0))</f>
        <v>青森県</v>
      </c>
      <c r="I59" s="234">
        <f>SMALL(I8:I54,3)</f>
        <v>123017</v>
      </c>
      <c r="J59" s="221" t="str">
        <f>INDEX(A8:A54,MATCH(I59,$I$8:$I$54,0))</f>
        <v>島根県</v>
      </c>
    </row>
    <row r="60" spans="1:10" ht="13.5">
      <c r="A60" s="214" t="s">
        <v>118</v>
      </c>
      <c r="B60" s="233">
        <f>SMALL(B8:B54,2)</f>
        <v>125951</v>
      </c>
      <c r="C60" s="250" t="str">
        <f>INDEX(A8:A54,MATCH(B60,$B$8:$B$54,0))</f>
        <v>島根県</v>
      </c>
      <c r="D60" s="262">
        <f>SMALL(D8:D54,2)</f>
        <v>71659</v>
      </c>
      <c r="E60" s="215" t="str">
        <f>INDEX(A8:A54,MATCH(D60,$D$8:$D$54,0))</f>
        <v>島根県</v>
      </c>
      <c r="F60" s="256">
        <f>SMALL(F8:F54,2)</f>
        <v>0</v>
      </c>
      <c r="G60" s="217" t="str">
        <f>INDEX(A8:A54,MATCH(F60,$F$8:$F$54,0))</f>
        <v>青森県</v>
      </c>
      <c r="I60" s="233">
        <f>SMALL(I8:I54,2)</f>
        <v>121196</v>
      </c>
      <c r="J60" s="217" t="str">
        <f>INDEX(A8:A54,MATCH(I60,$I$8:$I$54,0))</f>
        <v>福井県</v>
      </c>
    </row>
    <row r="61" spans="1:11" ht="13.5">
      <c r="A61" s="235" t="s">
        <v>119</v>
      </c>
      <c r="B61" s="236">
        <f>SMALL(B8:B54,1)</f>
        <v>113832</v>
      </c>
      <c r="C61" s="252" t="str">
        <f>INDEX(A8:A54,MATCH(B61,$B$8:$B$54,0))</f>
        <v>鳥取県</v>
      </c>
      <c r="D61" s="264">
        <f>SMALL(D8:D54,1)</f>
        <v>58545</v>
      </c>
      <c r="E61" s="224" t="str">
        <f>INDEX(A8:A54,MATCH(D61,$D$8:$D$54,0))</f>
        <v>鳥取県</v>
      </c>
      <c r="F61" s="258">
        <f>SMALL(F8:F54,1)</f>
        <v>0</v>
      </c>
      <c r="G61" s="225" t="str">
        <f>INDEX(A8:A54,MATCH(F61,$F$8:$F$54,0))</f>
        <v>青森県</v>
      </c>
      <c r="I61" s="236">
        <f>SMALL(I8:I54,1)</f>
        <v>91925</v>
      </c>
      <c r="J61" s="225" t="str">
        <f>INDEX(A8:A54,MATCH(I61,$I$8:$I$54,0))</f>
        <v>鳥取県</v>
      </c>
      <c r="K61" s="30"/>
    </row>
    <row r="62" spans="1:11" ht="14.25" thickBot="1">
      <c r="A62" s="226" t="s">
        <v>120</v>
      </c>
      <c r="B62" s="227">
        <f>IF(B61=0,0,B56/B61)</f>
        <v>24.883196289268394</v>
      </c>
      <c r="C62" s="253"/>
      <c r="D62" s="265">
        <f>IF(D61=0,0,D56/D61)</f>
        <v>16.45498334614399</v>
      </c>
      <c r="E62" s="228"/>
      <c r="F62" s="259">
        <f>IF(F61=0,0,F56/F61)</f>
        <v>0</v>
      </c>
      <c r="G62" s="230"/>
      <c r="H62" s="229"/>
      <c r="I62" s="227">
        <f>IF(I61=0,0,I56/I61)</f>
        <v>17.23965189012782</v>
      </c>
      <c r="J62" s="230"/>
      <c r="K62" s="30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9">
      <selection activeCell="G32" sqref="G32"/>
    </sheetView>
  </sheetViews>
  <sheetFormatPr defaultColWidth="10.25390625" defaultRowHeight="15.75" customHeight="1"/>
  <cols>
    <col min="1" max="1" width="10.125" style="3" customWidth="1"/>
    <col min="2" max="2" width="14.75390625" style="53" customWidth="1"/>
    <col min="3" max="3" width="12.125" style="53" customWidth="1"/>
    <col min="4" max="4" width="10.75390625" style="53" customWidth="1"/>
    <col min="5" max="5" width="12.125" style="53" customWidth="1"/>
    <col min="6" max="6" width="10.75390625" style="53" customWidth="1"/>
    <col min="7" max="7" width="12.125" style="53" customWidth="1"/>
    <col min="8" max="8" width="10.75390625" style="53" customWidth="1"/>
    <col min="9" max="9" width="2.125" style="53" customWidth="1"/>
    <col min="10" max="10" width="14.25390625" style="53" customWidth="1"/>
    <col min="11" max="11" width="10.75390625" style="53" customWidth="1"/>
    <col min="12" max="12" width="14.375" style="53" customWidth="1"/>
    <col min="13" max="16384" width="10.25390625" style="53" customWidth="1"/>
  </cols>
  <sheetData>
    <row r="1" spans="1:11" s="50" customFormat="1" ht="15.75" customHeight="1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0" ht="15.75" customHeight="1">
      <c r="A2" s="51"/>
      <c r="B2" s="52"/>
      <c r="C2" s="52"/>
      <c r="D2" s="52"/>
      <c r="E2" s="52"/>
      <c r="F2" s="52"/>
      <c r="G2" s="52"/>
      <c r="H2" s="52"/>
      <c r="J2" s="52"/>
    </row>
    <row r="3" spans="1:10" ht="15.75" customHeight="1">
      <c r="A3" s="51" t="s">
        <v>30</v>
      </c>
      <c r="B3" s="52"/>
      <c r="C3" s="52"/>
      <c r="D3" s="52"/>
      <c r="E3" s="52"/>
      <c r="F3" s="52"/>
      <c r="G3" s="52"/>
      <c r="H3" s="52"/>
      <c r="J3" s="52"/>
    </row>
    <row r="4" spans="1:10" ht="15.75" customHeight="1" thickBot="1">
      <c r="A4" s="51" t="s">
        <v>31</v>
      </c>
      <c r="B4" s="52"/>
      <c r="C4" s="52"/>
      <c r="D4" s="52"/>
      <c r="E4" s="52"/>
      <c r="F4" s="52"/>
      <c r="G4" s="52"/>
      <c r="H4" s="52"/>
      <c r="J4" s="30"/>
    </row>
    <row r="5" spans="1:11" s="30" customFormat="1" ht="15.75" customHeight="1">
      <c r="A5" s="54"/>
      <c r="B5" s="55"/>
      <c r="C5" s="5" t="s">
        <v>2</v>
      </c>
      <c r="D5" s="6"/>
      <c r="E5" s="7" t="s">
        <v>3</v>
      </c>
      <c r="F5" s="6"/>
      <c r="G5" s="7" t="s">
        <v>4</v>
      </c>
      <c r="H5" s="8"/>
      <c r="J5" s="56" t="s">
        <v>5</v>
      </c>
      <c r="K5" s="8"/>
    </row>
    <row r="6" spans="1:11" ht="25.5" customHeight="1" thickBot="1">
      <c r="A6" s="57"/>
      <c r="B6" s="58"/>
      <c r="C6" s="59"/>
      <c r="D6" s="60" t="s">
        <v>6</v>
      </c>
      <c r="E6" s="61"/>
      <c r="F6" s="60" t="s">
        <v>6</v>
      </c>
      <c r="G6" s="61"/>
      <c r="H6" s="62" t="s">
        <v>6</v>
      </c>
      <c r="J6" s="63"/>
      <c r="K6" s="62" t="s">
        <v>6</v>
      </c>
    </row>
    <row r="7" spans="1:11" ht="15.75" customHeight="1">
      <c r="A7" s="446" t="s">
        <v>32</v>
      </c>
      <c r="B7" s="64" t="s">
        <v>33</v>
      </c>
      <c r="C7" s="65">
        <v>8427.80144642</v>
      </c>
      <c r="D7" s="66">
        <v>-4.858920454304439</v>
      </c>
      <c r="E7" s="67">
        <v>5005.02078246</v>
      </c>
      <c r="F7" s="68">
        <v>-3.6854026614962265</v>
      </c>
      <c r="G7" s="67">
        <v>0.13242272</v>
      </c>
      <c r="H7" s="69">
        <v>-96.4878565479753</v>
      </c>
      <c r="J7" s="70">
        <v>13698.65988847</v>
      </c>
      <c r="K7" s="69">
        <v>-3.53214561215448</v>
      </c>
    </row>
    <row r="8" spans="1:12" ht="15.75" customHeight="1">
      <c r="A8" s="447"/>
      <c r="B8" s="71" t="s">
        <v>34</v>
      </c>
      <c r="C8" s="65">
        <v>3198.0850153</v>
      </c>
      <c r="D8" s="66">
        <v>-4.187433696442625</v>
      </c>
      <c r="E8" s="67">
        <v>1939.9390249</v>
      </c>
      <c r="F8" s="68">
        <v>-3.022129500141176</v>
      </c>
      <c r="G8" s="67">
        <v>0.0395438</v>
      </c>
      <c r="H8" s="69">
        <v>-97.04268408737767</v>
      </c>
      <c r="J8" s="70">
        <v>6840.4240831</v>
      </c>
      <c r="K8" s="69">
        <v>-2.4195502354263567</v>
      </c>
      <c r="L8" s="72"/>
    </row>
    <row r="9" spans="1:12" ht="15.75" customHeight="1">
      <c r="A9" s="447"/>
      <c r="B9" s="71" t="s">
        <v>35</v>
      </c>
      <c r="C9" s="65">
        <v>2950.5265334</v>
      </c>
      <c r="D9" s="66">
        <v>-6.6204034367679725</v>
      </c>
      <c r="E9" s="67">
        <v>1767.2198616</v>
      </c>
      <c r="F9" s="68">
        <v>-4.874879799118531</v>
      </c>
      <c r="G9" s="67">
        <v>0.0403793</v>
      </c>
      <c r="H9" s="69">
        <v>-97.33368083685575</v>
      </c>
      <c r="J9" s="70">
        <v>3794.3301309</v>
      </c>
      <c r="K9" s="69">
        <v>-5.01230601378235</v>
      </c>
      <c r="L9" s="72"/>
    </row>
    <row r="10" spans="1:12" ht="15.75" customHeight="1">
      <c r="A10" s="447"/>
      <c r="B10" s="71" t="s">
        <v>36</v>
      </c>
      <c r="C10" s="65">
        <v>556.3018369</v>
      </c>
      <c r="D10" s="66">
        <v>-5.4692472600353454</v>
      </c>
      <c r="E10" s="67">
        <v>291.1722562</v>
      </c>
      <c r="F10" s="68">
        <v>-7.158342196390095</v>
      </c>
      <c r="G10" s="67">
        <v>0.0134301</v>
      </c>
      <c r="H10" s="69">
        <v>-95.00329452699262</v>
      </c>
      <c r="J10" s="70">
        <v>467.8190973</v>
      </c>
      <c r="K10" s="69">
        <v>-7.952102923837074</v>
      </c>
      <c r="L10" s="72"/>
    </row>
    <row r="11" spans="1:11" ht="15.75" customHeight="1">
      <c r="A11" s="447"/>
      <c r="B11" s="73" t="s">
        <v>37</v>
      </c>
      <c r="C11" s="74">
        <v>1490.8876225</v>
      </c>
      <c r="D11" s="75">
        <v>-3.520195781361352</v>
      </c>
      <c r="E11" s="76">
        <v>898.2412559</v>
      </c>
      <c r="F11" s="77">
        <v>-2.254980720727275</v>
      </c>
      <c r="G11" s="76">
        <v>0.0238605</v>
      </c>
      <c r="H11" s="78">
        <v>-95.55846480976165</v>
      </c>
      <c r="J11" s="79">
        <v>2124.922003</v>
      </c>
      <c r="K11" s="78">
        <v>-4.38523174909966</v>
      </c>
    </row>
    <row r="12" spans="1:11" ht="15.75" customHeight="1">
      <c r="A12" s="447"/>
      <c r="B12" s="80" t="s">
        <v>38</v>
      </c>
      <c r="C12" s="81">
        <v>151.29578121</v>
      </c>
      <c r="D12" s="82">
        <v>-3.9148902694676195</v>
      </c>
      <c r="E12" s="83">
        <v>78.4279226</v>
      </c>
      <c r="F12" s="84">
        <v>-3.165502822374947</v>
      </c>
      <c r="G12" s="83">
        <v>0.00528232</v>
      </c>
      <c r="H12" s="85">
        <v>-90.61982807729845</v>
      </c>
      <c r="J12" s="86">
        <v>351.50545191</v>
      </c>
      <c r="K12" s="85">
        <v>-4.125274937324633</v>
      </c>
    </row>
    <row r="13" spans="1:11" ht="15.75" customHeight="1">
      <c r="A13" s="448"/>
      <c r="B13" s="71" t="s">
        <v>39</v>
      </c>
      <c r="C13" s="87">
        <v>80.70465711</v>
      </c>
      <c r="D13" s="66">
        <v>16.264315870398605</v>
      </c>
      <c r="E13" s="67">
        <v>30.02046126</v>
      </c>
      <c r="F13" s="68">
        <v>21.157738797090857</v>
      </c>
      <c r="G13" s="67">
        <v>0.0099267</v>
      </c>
      <c r="H13" s="69">
        <v>-82.44494315257816</v>
      </c>
      <c r="J13" s="70">
        <v>119.65912226</v>
      </c>
      <c r="K13" s="69">
        <v>21.598122578691445</v>
      </c>
    </row>
    <row r="14" spans="1:11" ht="15.75" customHeight="1">
      <c r="A14" s="444" t="s">
        <v>40</v>
      </c>
      <c r="B14" s="88" t="s">
        <v>33</v>
      </c>
      <c r="C14" s="89">
        <v>3519.1238</v>
      </c>
      <c r="D14" s="90">
        <v>-10.345132601100389</v>
      </c>
      <c r="E14" s="91">
        <v>2061.8641</v>
      </c>
      <c r="F14" s="92">
        <v>-7.3236742535164865</v>
      </c>
      <c r="G14" s="91">
        <v>0.0405</v>
      </c>
      <c r="H14" s="93">
        <v>-97.75399290150843</v>
      </c>
      <c r="J14" s="94">
        <v>4111.4433</v>
      </c>
      <c r="K14" s="93">
        <v>-6.349609121817366</v>
      </c>
    </row>
    <row r="15" spans="1:11" ht="15.75" customHeight="1">
      <c r="A15" s="449"/>
      <c r="B15" s="71" t="s">
        <v>41</v>
      </c>
      <c r="C15" s="65">
        <v>51.7879</v>
      </c>
      <c r="D15" s="66">
        <v>-7.774896801285053</v>
      </c>
      <c r="E15" s="67">
        <v>29.5328</v>
      </c>
      <c r="F15" s="68">
        <v>-6.9730521474808285</v>
      </c>
      <c r="G15" s="67">
        <v>0.0005</v>
      </c>
      <c r="H15" s="69">
        <v>-97.46192893401015</v>
      </c>
      <c r="J15" s="70">
        <v>112.1206</v>
      </c>
      <c r="K15" s="69">
        <v>-5.669238341227839</v>
      </c>
    </row>
    <row r="16" spans="1:12" ht="15.75" customHeight="1">
      <c r="A16" s="449"/>
      <c r="B16" s="71" t="s">
        <v>128</v>
      </c>
      <c r="C16" s="65">
        <v>1813.8202</v>
      </c>
      <c r="D16" s="66">
        <v>-11.223525689681466</v>
      </c>
      <c r="E16" s="67">
        <v>1075.9819</v>
      </c>
      <c r="F16" s="68">
        <v>-7.733083785428818</v>
      </c>
      <c r="G16" s="67">
        <v>0.0197</v>
      </c>
      <c r="H16" s="69">
        <v>-97.88762599185074</v>
      </c>
      <c r="J16" s="70">
        <v>2138.3462</v>
      </c>
      <c r="K16" s="69">
        <v>-6.787353867715964</v>
      </c>
      <c r="L16" s="72"/>
    </row>
    <row r="17" spans="1:11" ht="15.75" customHeight="1">
      <c r="A17" s="449"/>
      <c r="B17" s="71" t="s">
        <v>42</v>
      </c>
      <c r="C17" s="65">
        <v>437.2453</v>
      </c>
      <c r="D17" s="66">
        <v>-9.017621119708082</v>
      </c>
      <c r="E17" s="67">
        <v>228.9581</v>
      </c>
      <c r="F17" s="68">
        <v>-10.45277729323908</v>
      </c>
      <c r="G17" s="67">
        <v>0.0087</v>
      </c>
      <c r="H17" s="69">
        <v>-96.31979695431473</v>
      </c>
      <c r="J17" s="70">
        <v>338.429</v>
      </c>
      <c r="K17" s="69">
        <v>-10.326535533112619</v>
      </c>
    </row>
    <row r="18" spans="1:12" ht="15.75" customHeight="1">
      <c r="A18" s="449"/>
      <c r="B18" s="73" t="s">
        <v>37</v>
      </c>
      <c r="C18" s="74">
        <v>1205.4575</v>
      </c>
      <c r="D18" s="75">
        <v>-9.754575447123642</v>
      </c>
      <c r="E18" s="76">
        <v>723.9479</v>
      </c>
      <c r="F18" s="77">
        <v>-5.765472431423177</v>
      </c>
      <c r="G18" s="76">
        <v>0.0105</v>
      </c>
      <c r="H18" s="78">
        <v>-98.27359421243013</v>
      </c>
      <c r="J18" s="79">
        <v>1511.5082</v>
      </c>
      <c r="K18" s="78">
        <v>-4.954458561217649</v>
      </c>
      <c r="L18" s="95"/>
    </row>
    <row r="19" spans="1:11" ht="15.75" customHeight="1">
      <c r="A19" s="449"/>
      <c r="B19" s="80" t="s">
        <v>38</v>
      </c>
      <c r="C19" s="96">
        <v>48.2188</v>
      </c>
      <c r="D19" s="82">
        <v>-9.32361480946578</v>
      </c>
      <c r="E19" s="83">
        <v>27.642</v>
      </c>
      <c r="F19" s="84">
        <v>-8.807791025277282</v>
      </c>
      <c r="G19" s="83">
        <v>0.0007</v>
      </c>
      <c r="H19" s="85">
        <v>-96.41025641025641</v>
      </c>
      <c r="J19" s="86">
        <v>103.3903</v>
      </c>
      <c r="K19" s="85">
        <v>-7.784058881032067</v>
      </c>
    </row>
    <row r="20" spans="1:11" ht="15.75" customHeight="1">
      <c r="A20" s="450"/>
      <c r="B20" s="71" t="s">
        <v>39</v>
      </c>
      <c r="C20" s="65">
        <v>10.8129</v>
      </c>
      <c r="D20" s="66">
        <v>13.018165854882199</v>
      </c>
      <c r="E20" s="67">
        <v>3.4434</v>
      </c>
      <c r="F20" s="68">
        <v>16.025338634678874</v>
      </c>
      <c r="G20" s="67">
        <v>0.0011</v>
      </c>
      <c r="H20" s="69">
        <v>-82.53968253968254</v>
      </c>
      <c r="J20" s="70">
        <v>11.0393</v>
      </c>
      <c r="K20" s="69">
        <v>15.075418790589069</v>
      </c>
    </row>
    <row r="21" spans="1:11" ht="15.75" customHeight="1">
      <c r="A21" s="444" t="s">
        <v>43</v>
      </c>
      <c r="B21" s="88" t="s">
        <v>33</v>
      </c>
      <c r="C21" s="89">
        <v>4305.6871</v>
      </c>
      <c r="D21" s="90">
        <v>-10.96188296091907</v>
      </c>
      <c r="E21" s="91">
        <v>2422.8779</v>
      </c>
      <c r="F21" s="92">
        <v>-9.59291402580466</v>
      </c>
      <c r="G21" s="91">
        <v>0.0825</v>
      </c>
      <c r="H21" s="93">
        <v>-96.20165745856353</v>
      </c>
      <c r="J21" s="94">
        <v>6224.422</v>
      </c>
      <c r="K21" s="93">
        <v>-8.46051077101437</v>
      </c>
    </row>
    <row r="22" spans="1:11" ht="15.75" customHeight="1">
      <c r="A22" s="451"/>
      <c r="B22" s="71" t="s">
        <v>41</v>
      </c>
      <c r="C22" s="65">
        <v>855.5906</v>
      </c>
      <c r="D22" s="66">
        <v>-5.58637727550807</v>
      </c>
      <c r="E22" s="67">
        <v>447.4504</v>
      </c>
      <c r="F22" s="68">
        <v>-4.47519794506043</v>
      </c>
      <c r="G22" s="67">
        <v>0.0259</v>
      </c>
      <c r="H22" s="69">
        <v>-91.95901893821795</v>
      </c>
      <c r="J22" s="70">
        <v>2050.4086</v>
      </c>
      <c r="K22" s="69">
        <v>-4.53945485013098</v>
      </c>
    </row>
    <row r="23" spans="1:12" ht="15.75" customHeight="1">
      <c r="A23" s="451"/>
      <c r="B23" s="71" t="s">
        <v>128</v>
      </c>
      <c r="C23" s="65">
        <v>2634.4224</v>
      </c>
      <c r="D23" s="66">
        <v>-13.076612363327953</v>
      </c>
      <c r="E23" s="67">
        <v>1553.8772</v>
      </c>
      <c r="F23" s="68">
        <v>-10.479723725738893</v>
      </c>
      <c r="G23" s="67">
        <v>0.0339</v>
      </c>
      <c r="H23" s="69">
        <v>-97.56605399195864</v>
      </c>
      <c r="J23" s="70">
        <v>3471.8018</v>
      </c>
      <c r="K23" s="69">
        <v>-10.415596791848927</v>
      </c>
      <c r="L23" s="72"/>
    </row>
    <row r="24" spans="1:11" ht="15.75" customHeight="1">
      <c r="A24" s="451"/>
      <c r="B24" s="71" t="s">
        <v>42</v>
      </c>
      <c r="C24" s="65">
        <v>744.6375</v>
      </c>
      <c r="D24" s="66">
        <v>-11.051046315989396</v>
      </c>
      <c r="E24" s="67">
        <v>395.7267</v>
      </c>
      <c r="F24" s="68">
        <v>-12.856911321759384</v>
      </c>
      <c r="G24" s="67">
        <v>0.0143</v>
      </c>
      <c r="H24" s="69">
        <v>-96.4925190090753</v>
      </c>
      <c r="J24" s="70">
        <v>603.9901</v>
      </c>
      <c r="K24" s="69">
        <v>-12.983606217279174</v>
      </c>
    </row>
    <row r="25" spans="1:11" ht="15.75" customHeight="1">
      <c r="A25" s="97" t="s">
        <v>44</v>
      </c>
      <c r="B25" s="73" t="s">
        <v>37</v>
      </c>
      <c r="C25" s="74">
        <v>1383.3277</v>
      </c>
      <c r="D25" s="75">
        <v>-11.859785636178913</v>
      </c>
      <c r="E25" s="76">
        <v>819.7602</v>
      </c>
      <c r="F25" s="77">
        <v>-7.881089141565809</v>
      </c>
      <c r="G25" s="76">
        <v>0.0145</v>
      </c>
      <c r="H25" s="78">
        <v>-97.93506123611506</v>
      </c>
      <c r="J25" s="79">
        <v>1853.8887</v>
      </c>
      <c r="K25" s="78">
        <v>-6.888065050476584</v>
      </c>
    </row>
    <row r="26" spans="1:11" ht="15.75" customHeight="1">
      <c r="A26" s="98" t="s">
        <v>45</v>
      </c>
      <c r="B26" s="80" t="s">
        <v>38</v>
      </c>
      <c r="C26" s="96">
        <v>2275.0918</v>
      </c>
      <c r="D26" s="82">
        <v>-3.891802504313816</v>
      </c>
      <c r="E26" s="83">
        <v>1163.3294</v>
      </c>
      <c r="F26" s="84">
        <v>-3.163186592323484</v>
      </c>
      <c r="G26" s="83">
        <v>0.0818</v>
      </c>
      <c r="H26" s="85">
        <v>-90.31035299692016</v>
      </c>
      <c r="J26" s="86">
        <v>5159.639</v>
      </c>
      <c r="K26" s="85">
        <v>-4.153925150941191</v>
      </c>
    </row>
    <row r="27" spans="1:11" ht="15.75" customHeight="1">
      <c r="A27" s="99"/>
      <c r="B27" s="71" t="s">
        <v>39</v>
      </c>
      <c r="C27" s="65">
        <v>71.0366</v>
      </c>
      <c r="D27" s="66">
        <v>15.1839642756959</v>
      </c>
      <c r="E27" s="67">
        <v>25.8236</v>
      </c>
      <c r="F27" s="68">
        <v>19.233539569674022</v>
      </c>
      <c r="G27" s="67">
        <v>0.0084</v>
      </c>
      <c r="H27" s="69">
        <v>-82.99595141700405</v>
      </c>
      <c r="J27" s="70">
        <v>98.2215</v>
      </c>
      <c r="K27" s="69">
        <v>19.438276574063494</v>
      </c>
    </row>
    <row r="28" spans="1:11" ht="15.75" customHeight="1" thickBot="1">
      <c r="A28" s="439" t="s">
        <v>15</v>
      </c>
      <c r="B28" s="440"/>
      <c r="C28" s="100">
        <v>2906.0916</v>
      </c>
      <c r="D28" s="101">
        <v>-1.501542336902233</v>
      </c>
      <c r="E28" s="102">
        <v>1206.5547</v>
      </c>
      <c r="F28" s="101">
        <v>-0.021875696821737733</v>
      </c>
      <c r="G28" s="102">
        <v>0.0061</v>
      </c>
      <c r="H28" s="103">
        <v>-99.40487804878049</v>
      </c>
      <c r="J28" s="100">
        <v>1806.3423</v>
      </c>
      <c r="K28" s="103">
        <v>0.4617304996851601</v>
      </c>
    </row>
    <row r="29" spans="1:11" ht="15.75" customHeight="1">
      <c r="A29" s="9"/>
      <c r="B29" s="104"/>
      <c r="C29" s="105"/>
      <c r="D29" s="106"/>
      <c r="E29" s="105"/>
      <c r="F29" s="106"/>
      <c r="G29" s="105"/>
      <c r="H29" s="106"/>
      <c r="J29" s="105"/>
      <c r="K29" s="106"/>
    </row>
    <row r="30" spans="1:11" s="107" customFormat="1" ht="15.75" customHeight="1" thickBot="1">
      <c r="A30" s="51" t="s">
        <v>46</v>
      </c>
      <c r="B30" s="104"/>
      <c r="C30" s="105"/>
      <c r="D30" s="106"/>
      <c r="E30" s="105"/>
      <c r="F30" s="106"/>
      <c r="G30" s="105"/>
      <c r="H30" s="106"/>
      <c r="J30" s="105"/>
      <c r="K30" s="106"/>
    </row>
    <row r="31" spans="1:11" s="30" customFormat="1" ht="15.75" customHeight="1">
      <c r="A31" s="54"/>
      <c r="B31" s="108"/>
      <c r="C31" s="5" t="s">
        <v>2</v>
      </c>
      <c r="D31" s="315"/>
      <c r="E31" s="316" t="s">
        <v>3</v>
      </c>
      <c r="F31" s="315"/>
      <c r="G31" s="316" t="s">
        <v>4</v>
      </c>
      <c r="H31" s="8"/>
      <c r="J31" s="285" t="s">
        <v>5</v>
      </c>
      <c r="K31" s="267"/>
    </row>
    <row r="32" spans="1:11" ht="23.25" customHeight="1" thickBot="1">
      <c r="A32" s="57"/>
      <c r="B32" s="109"/>
      <c r="C32" s="59"/>
      <c r="D32" s="60" t="s">
        <v>6</v>
      </c>
      <c r="E32" s="401"/>
      <c r="F32" s="400" t="s">
        <v>6</v>
      </c>
      <c r="G32" s="401"/>
      <c r="H32" s="62" t="s">
        <v>6</v>
      </c>
      <c r="J32" s="286"/>
      <c r="K32" s="287" t="s">
        <v>6</v>
      </c>
    </row>
    <row r="33" spans="1:11" ht="15.75" customHeight="1">
      <c r="A33" s="446" t="s">
        <v>47</v>
      </c>
      <c r="B33" s="88" t="s">
        <v>33</v>
      </c>
      <c r="C33" s="89">
        <v>29000.467316377777</v>
      </c>
      <c r="D33" s="90">
        <v>-3.4085590749915156</v>
      </c>
      <c r="E33" s="403">
        <v>41481.92189264192</v>
      </c>
      <c r="F33" s="404">
        <v>-3.6643285620812804</v>
      </c>
      <c r="G33" s="403">
        <v>217086.4262295082</v>
      </c>
      <c r="H33" s="93">
        <v>490.1552521844791</v>
      </c>
      <c r="J33" s="288">
        <v>75836.4562933061</v>
      </c>
      <c r="K33" s="289">
        <v>-3.975519923830248</v>
      </c>
    </row>
    <row r="34" spans="1:11" ht="15.75" customHeight="1">
      <c r="A34" s="447"/>
      <c r="B34" s="71" t="s">
        <v>34</v>
      </c>
      <c r="C34" s="65">
        <v>11004.763288603841</v>
      </c>
      <c r="D34" s="66">
        <v>-2.7268359558757425</v>
      </c>
      <c r="E34" s="406">
        <v>16078.334657351217</v>
      </c>
      <c r="F34" s="407">
        <v>-3.00091027335273</v>
      </c>
      <c r="G34" s="406">
        <v>64825.901639344265</v>
      </c>
      <c r="H34" s="69">
        <v>396.92603449801453</v>
      </c>
      <c r="J34" s="290">
        <v>37868.924860476334</v>
      </c>
      <c r="K34" s="291">
        <v>-2.8680381283304257</v>
      </c>
    </row>
    <row r="35" spans="1:11" ht="15.75" customHeight="1">
      <c r="A35" s="447"/>
      <c r="B35" s="71" t="s">
        <v>35</v>
      </c>
      <c r="C35" s="65">
        <v>10152.902728186544</v>
      </c>
      <c r="D35" s="66">
        <v>-5.19689467359396</v>
      </c>
      <c r="E35" s="406">
        <v>14646.827546235574</v>
      </c>
      <c r="F35" s="407">
        <v>-4.854065963050402</v>
      </c>
      <c r="G35" s="406">
        <v>66195.5737704918</v>
      </c>
      <c r="H35" s="69">
        <v>348.02903970866555</v>
      </c>
      <c r="J35" s="290">
        <v>21005.59861162527</v>
      </c>
      <c r="K35" s="291">
        <v>-5.448877384691926</v>
      </c>
    </row>
    <row r="36" spans="1:11" ht="15.75" customHeight="1">
      <c r="A36" s="447"/>
      <c r="B36" s="71" t="s">
        <v>36</v>
      </c>
      <c r="C36" s="65">
        <v>1914.2611915605137</v>
      </c>
      <c r="D36" s="66">
        <v>-4.028189899890805</v>
      </c>
      <c r="E36" s="406">
        <v>2413.253673455501</v>
      </c>
      <c r="F36" s="407">
        <v>-7.138027992931157</v>
      </c>
      <c r="G36" s="406">
        <v>22016.55737704918</v>
      </c>
      <c r="H36" s="69">
        <v>739.6103458741923</v>
      </c>
      <c r="J36" s="290">
        <v>2589.8695795365034</v>
      </c>
      <c r="K36" s="291">
        <v>-8.375162742740713</v>
      </c>
    </row>
    <row r="37" spans="1:11" ht="15.75" customHeight="1">
      <c r="A37" s="447"/>
      <c r="B37" s="73" t="s">
        <v>37</v>
      </c>
      <c r="C37" s="74">
        <v>5130.215518671194</v>
      </c>
      <c r="D37" s="75">
        <v>-2.0494264502736286</v>
      </c>
      <c r="E37" s="409">
        <v>7444.679100748603</v>
      </c>
      <c r="F37" s="410">
        <v>-2.233593638078034</v>
      </c>
      <c r="G37" s="409">
        <v>39115.57377049181</v>
      </c>
      <c r="H37" s="78">
        <v>646.3235360646422</v>
      </c>
      <c r="J37" s="292">
        <v>11763.672937294332</v>
      </c>
      <c r="K37" s="293">
        <v>-4.824685205676417</v>
      </c>
    </row>
    <row r="38" spans="1:11" ht="15.75" customHeight="1">
      <c r="A38" s="447"/>
      <c r="B38" s="80" t="s">
        <v>38</v>
      </c>
      <c r="C38" s="81">
        <v>520.6160095228933</v>
      </c>
      <c r="D38" s="82">
        <v>-2.4501377887762885</v>
      </c>
      <c r="E38" s="412">
        <v>650.0154746403126</v>
      </c>
      <c r="F38" s="413">
        <v>-3.144314966362373</v>
      </c>
      <c r="G38" s="412">
        <v>8659.540983606557</v>
      </c>
      <c r="H38" s="85">
        <v>1476.1764296342772</v>
      </c>
      <c r="J38" s="294">
        <v>1945.9515060351519</v>
      </c>
      <c r="K38" s="295">
        <v>-4.5659231771088855</v>
      </c>
    </row>
    <row r="39" spans="1:11" ht="15.75" customHeight="1">
      <c r="A39" s="448"/>
      <c r="B39" s="71" t="s">
        <v>39</v>
      </c>
      <c r="C39" s="87">
        <v>277.70857983278984</v>
      </c>
      <c r="D39" s="66">
        <v>18.036686694188504</v>
      </c>
      <c r="E39" s="406">
        <v>248.81144021070907</v>
      </c>
      <c r="F39" s="407">
        <v>21.184248695931302</v>
      </c>
      <c r="G39" s="406">
        <v>16273.27868852459</v>
      </c>
      <c r="H39" s="69">
        <v>2849.8251260012107</v>
      </c>
      <c r="J39" s="290">
        <v>662.4387983384987</v>
      </c>
      <c r="K39" s="291">
        <v>21.03924745659495</v>
      </c>
    </row>
    <row r="40" spans="1:11" ht="15.75" customHeight="1">
      <c r="A40" s="444" t="s">
        <v>48</v>
      </c>
      <c r="B40" s="88" t="s">
        <v>33</v>
      </c>
      <c r="C40" s="110">
        <v>1.4816074964739583</v>
      </c>
      <c r="D40" s="90">
        <v>-9.604557115376153</v>
      </c>
      <c r="E40" s="414">
        <v>2.008096193235168</v>
      </c>
      <c r="F40" s="404">
        <v>-9.573132518428991</v>
      </c>
      <c r="G40" s="414">
        <v>13.524590163934427</v>
      </c>
      <c r="H40" s="93">
        <v>538.2460827823567</v>
      </c>
      <c r="J40" s="296">
        <v>3.44587069682197</v>
      </c>
      <c r="K40" s="289">
        <v>-8.881233905011712</v>
      </c>
    </row>
    <row r="41" spans="1:11" ht="15.75" customHeight="1">
      <c r="A41" s="445"/>
      <c r="B41" s="71" t="s">
        <v>41</v>
      </c>
      <c r="C41" s="112">
        <v>0.29441281203937275</v>
      </c>
      <c r="D41" s="66">
        <v>-4.14710548319195</v>
      </c>
      <c r="E41" s="415">
        <v>0.37084965977920437</v>
      </c>
      <c r="F41" s="407">
        <v>-4.454296656670849</v>
      </c>
      <c r="G41" s="415">
        <v>4.245901639344262</v>
      </c>
      <c r="H41" s="69">
        <v>1251.1484571027222</v>
      </c>
      <c r="J41" s="297">
        <v>1.1351163065826448</v>
      </c>
      <c r="K41" s="291">
        <v>-4.978199484461214</v>
      </c>
    </row>
    <row r="42" spans="1:11" ht="15.75" customHeight="1">
      <c r="A42" s="445"/>
      <c r="B42" s="71" t="s">
        <v>128</v>
      </c>
      <c r="C42" s="112">
        <v>0.9065173306994178</v>
      </c>
      <c r="D42" s="66">
        <v>-11.751524136567568</v>
      </c>
      <c r="E42" s="415">
        <v>1.287863036793939</v>
      </c>
      <c r="F42" s="407">
        <v>-10.46013625661179</v>
      </c>
      <c r="G42" s="415">
        <v>5.557377049180328</v>
      </c>
      <c r="H42" s="69">
        <v>308.98273085940804</v>
      </c>
      <c r="J42" s="297">
        <v>1.9220065875664873</v>
      </c>
      <c r="K42" s="291">
        <v>-10.827334187288528</v>
      </c>
    </row>
    <row r="43" spans="1:11" ht="15.75" customHeight="1">
      <c r="A43" s="445"/>
      <c r="B43" s="71" t="s">
        <v>42</v>
      </c>
      <c r="C43" s="112">
        <v>0.25623332038122953</v>
      </c>
      <c r="D43" s="66">
        <v>-9.695079705461083</v>
      </c>
      <c r="E43" s="415">
        <v>0.32798073721813026</v>
      </c>
      <c r="F43" s="407">
        <v>-12.837843992767944</v>
      </c>
      <c r="G43" s="415">
        <v>2.3442622950819674</v>
      </c>
      <c r="H43" s="69">
        <v>489.37180585210115</v>
      </c>
      <c r="J43" s="297">
        <v>0.3343718961793676</v>
      </c>
      <c r="K43" s="291">
        <v>-13.383540827028114</v>
      </c>
    </row>
    <row r="44" spans="1:11" ht="15.75" customHeight="1">
      <c r="A44" s="97" t="s">
        <v>49</v>
      </c>
      <c r="B44" s="73" t="s">
        <v>37</v>
      </c>
      <c r="C44" s="114">
        <v>0.4760096687936471</v>
      </c>
      <c r="D44" s="75">
        <v>-10.516147709343642</v>
      </c>
      <c r="E44" s="416">
        <v>0.6794223254030671</v>
      </c>
      <c r="F44" s="410">
        <v>-7.8609330786317315</v>
      </c>
      <c r="G44" s="416">
        <v>2.377049180327869</v>
      </c>
      <c r="H44" s="78">
        <v>246.9774152429601</v>
      </c>
      <c r="J44" s="298">
        <v>1.0263219213766959</v>
      </c>
      <c r="K44" s="293">
        <v>-7.316015276269567</v>
      </c>
    </row>
    <row r="45" spans="1:11" ht="15.75" customHeight="1">
      <c r="A45" s="98" t="s">
        <v>50</v>
      </c>
      <c r="B45" s="80" t="s">
        <v>38</v>
      </c>
      <c r="C45" s="116">
        <v>0.7828699549594376</v>
      </c>
      <c r="D45" s="82">
        <v>-2.4266980662653594</v>
      </c>
      <c r="E45" s="417">
        <v>0.9641746039363155</v>
      </c>
      <c r="F45" s="413">
        <v>-3.1419982295085873</v>
      </c>
      <c r="G45" s="417">
        <v>13.40983606557377</v>
      </c>
      <c r="H45" s="85">
        <v>1528.1783898617764</v>
      </c>
      <c r="J45" s="299">
        <v>2.8564015801434754</v>
      </c>
      <c r="K45" s="295">
        <v>-4.594441711952015</v>
      </c>
    </row>
    <row r="46" spans="1:11" ht="15.75" customHeight="1">
      <c r="A46" s="118" t="s">
        <v>51</v>
      </c>
      <c r="B46" s="71" t="s">
        <v>39</v>
      </c>
      <c r="C46" s="119">
        <v>0.024444033353938327</v>
      </c>
      <c r="D46" s="66">
        <v>16.93986587045751</v>
      </c>
      <c r="E46" s="415">
        <v>0.021402759443894255</v>
      </c>
      <c r="F46" s="407">
        <v>19.259628444423242</v>
      </c>
      <c r="G46" s="415">
        <v>1.3770491803278688</v>
      </c>
      <c r="H46" s="69">
        <v>2757.237671732926</v>
      </c>
      <c r="J46" s="297">
        <v>0.05437590649347026</v>
      </c>
      <c r="K46" s="291">
        <v>18.889328284503137</v>
      </c>
    </row>
    <row r="47" spans="1:11" ht="15.75" customHeight="1">
      <c r="A47" s="444" t="s">
        <v>52</v>
      </c>
      <c r="B47" s="88" t="s">
        <v>33</v>
      </c>
      <c r="C47" s="89">
        <v>19573.65050149603</v>
      </c>
      <c r="D47" s="90">
        <v>6.854325663621012</v>
      </c>
      <c r="E47" s="403">
        <v>20657.338046048462</v>
      </c>
      <c r="F47" s="404">
        <v>6.534345511362474</v>
      </c>
      <c r="G47" s="403">
        <v>16051.238787878789</v>
      </c>
      <c r="H47" s="93">
        <v>-7.534841481240477</v>
      </c>
      <c r="J47" s="288">
        <v>22007.92280547495</v>
      </c>
      <c r="K47" s="289">
        <v>5.383867880813284</v>
      </c>
    </row>
    <row r="48" spans="1:11" ht="15.75" customHeight="1">
      <c r="A48" s="445"/>
      <c r="B48" s="71" t="s">
        <v>34</v>
      </c>
      <c r="C48" s="65">
        <v>37378.683394838605</v>
      </c>
      <c r="D48" s="66">
        <v>1.481717932959441</v>
      </c>
      <c r="E48" s="406">
        <v>43355.39816033241</v>
      </c>
      <c r="F48" s="407">
        <v>1.5211425867007051</v>
      </c>
      <c r="G48" s="406">
        <v>15267.876447876448</v>
      </c>
      <c r="H48" s="69">
        <v>-63.22195152680879</v>
      </c>
      <c r="J48" s="290">
        <v>33361.27288531661</v>
      </c>
      <c r="K48" s="291">
        <v>2.2207128729219363</v>
      </c>
    </row>
    <row r="49" spans="1:11" ht="15.75" customHeight="1">
      <c r="A49" s="445"/>
      <c r="B49" s="71" t="s">
        <v>35</v>
      </c>
      <c r="C49" s="65">
        <v>11199.89920143406</v>
      </c>
      <c r="D49" s="66">
        <v>7.427470445061402</v>
      </c>
      <c r="E49" s="406">
        <v>11372.969894918337</v>
      </c>
      <c r="F49" s="407">
        <v>6.260977020947649</v>
      </c>
      <c r="G49" s="406">
        <v>11911.297935103245</v>
      </c>
      <c r="H49" s="69">
        <v>9.547177888711374</v>
      </c>
      <c r="J49" s="290">
        <v>10928.994077081243</v>
      </c>
      <c r="K49" s="291">
        <v>6.03150837039334</v>
      </c>
    </row>
    <row r="50" spans="1:11" ht="15.75" customHeight="1">
      <c r="A50" s="445"/>
      <c r="B50" s="71" t="s">
        <v>36</v>
      </c>
      <c r="C50" s="65">
        <v>7470.773858421044</v>
      </c>
      <c r="D50" s="66">
        <v>6.275283547216631</v>
      </c>
      <c r="E50" s="406">
        <v>7357.912827211305</v>
      </c>
      <c r="F50" s="407">
        <v>6.539324244530917</v>
      </c>
      <c r="G50" s="406">
        <v>9391.678321678322</v>
      </c>
      <c r="H50" s="69">
        <v>42.45851897518267</v>
      </c>
      <c r="J50" s="290">
        <v>7745.476247044447</v>
      </c>
      <c r="K50" s="291">
        <v>5.7822475452220345</v>
      </c>
    </row>
    <row r="51" spans="1:11" ht="15.75" customHeight="1">
      <c r="A51" s="97" t="s">
        <v>53</v>
      </c>
      <c r="B51" s="73" t="s">
        <v>37</v>
      </c>
      <c r="C51" s="74">
        <v>10777.54477482089</v>
      </c>
      <c r="D51" s="75">
        <v>9.46173085124775</v>
      </c>
      <c r="E51" s="409">
        <v>10957.366018745483</v>
      </c>
      <c r="F51" s="410">
        <v>6.10744131515473</v>
      </c>
      <c r="G51" s="409">
        <v>16455.51724137931</v>
      </c>
      <c r="H51" s="78">
        <v>115.09282831623278</v>
      </c>
      <c r="J51" s="292">
        <v>11461.97181632317</v>
      </c>
      <c r="K51" s="293">
        <v>2.6879833425583115</v>
      </c>
    </row>
    <row r="52" spans="1:11" ht="15.75" customHeight="1">
      <c r="A52" s="98" t="s">
        <v>54</v>
      </c>
      <c r="B52" s="80" t="s">
        <v>38</v>
      </c>
      <c r="C52" s="81">
        <v>665.0095666908913</v>
      </c>
      <c r="D52" s="82">
        <v>-0.02402268043246636</v>
      </c>
      <c r="E52" s="412">
        <v>674.1678032034607</v>
      </c>
      <c r="F52" s="413">
        <v>-0.002391889995081442</v>
      </c>
      <c r="G52" s="412">
        <v>645.760391198044</v>
      </c>
      <c r="H52" s="85">
        <v>-3.1938736290385066</v>
      </c>
      <c r="J52" s="294">
        <v>681.2597778836853</v>
      </c>
      <c r="K52" s="295">
        <v>0.02989190080207038</v>
      </c>
    </row>
    <row r="53" spans="1:11" ht="15.75" customHeight="1">
      <c r="A53" s="120" t="s">
        <v>55</v>
      </c>
      <c r="B53" s="73" t="s">
        <v>39</v>
      </c>
      <c r="C53" s="121">
        <v>11360.996600344048</v>
      </c>
      <c r="D53" s="75">
        <v>0.9379357634512928</v>
      </c>
      <c r="E53" s="409">
        <v>11625.203790331325</v>
      </c>
      <c r="F53" s="410">
        <v>1.613807016349142</v>
      </c>
      <c r="G53" s="409">
        <v>11817.5</v>
      </c>
      <c r="H53" s="78">
        <v>3.2404533645998583</v>
      </c>
      <c r="J53" s="292">
        <v>12182.579400640388</v>
      </c>
      <c r="K53" s="293">
        <v>1.8083365455199214</v>
      </c>
    </row>
    <row r="54" spans="1:11" ht="16.5" customHeight="1">
      <c r="A54" s="441" t="s">
        <v>56</v>
      </c>
      <c r="B54" s="122" t="s">
        <v>33</v>
      </c>
      <c r="C54" s="123">
        <v>23948.579036690895</v>
      </c>
      <c r="D54" s="90">
        <v>6.1192574435320495</v>
      </c>
      <c r="E54" s="418">
        <v>24274.251549653538</v>
      </c>
      <c r="F54" s="404">
        <v>3.9257831627601973</v>
      </c>
      <c r="G54" s="418">
        <v>32696.96790123457</v>
      </c>
      <c r="H54" s="93">
        <v>56.372767226937015</v>
      </c>
      <c r="I54" s="125"/>
      <c r="J54" s="300">
        <v>33318.37237903779</v>
      </c>
      <c r="K54" s="289">
        <v>3.0084909237888127</v>
      </c>
    </row>
    <row r="55" spans="1:11" ht="16.5" customHeight="1">
      <c r="A55" s="442"/>
      <c r="B55" s="126" t="s">
        <v>34</v>
      </c>
      <c r="C55" s="105">
        <v>617535.18009033</v>
      </c>
      <c r="D55" s="66">
        <v>3.8898987156594558</v>
      </c>
      <c r="E55" s="419">
        <v>656876.0919723156</v>
      </c>
      <c r="F55" s="407">
        <v>4.2470732820378885</v>
      </c>
      <c r="G55" s="419">
        <v>790876</v>
      </c>
      <c r="H55" s="69">
        <v>16.518246957319803</v>
      </c>
      <c r="I55" s="125"/>
      <c r="J55" s="301">
        <v>610095.208471949</v>
      </c>
      <c r="K55" s="291">
        <v>3.4449929679957023</v>
      </c>
    </row>
    <row r="56" spans="1:11" ht="16.5" customHeight="1">
      <c r="A56" s="442"/>
      <c r="B56" s="126" t="s">
        <v>35</v>
      </c>
      <c r="C56" s="105">
        <v>16266.91848177675</v>
      </c>
      <c r="D56" s="66">
        <v>5.18506990582128</v>
      </c>
      <c r="E56" s="127">
        <v>16424.252690496003</v>
      </c>
      <c r="F56" s="68">
        <v>3.097756057722137</v>
      </c>
      <c r="G56" s="127">
        <v>20497.10659898477</v>
      </c>
      <c r="H56" s="69">
        <v>26.22381987554978</v>
      </c>
      <c r="I56" s="125"/>
      <c r="J56" s="301">
        <v>17744.227435669676</v>
      </c>
      <c r="K56" s="291">
        <v>1.904299392396311</v>
      </c>
    </row>
    <row r="57" spans="1:11" ht="16.5" customHeight="1">
      <c r="A57" s="442"/>
      <c r="B57" s="126" t="s">
        <v>36</v>
      </c>
      <c r="C57" s="105">
        <v>12722.877453456904</v>
      </c>
      <c r="D57" s="66">
        <v>3.9000671375513747</v>
      </c>
      <c r="E57" s="127">
        <v>12717.272557729995</v>
      </c>
      <c r="F57" s="68">
        <v>3.6789919299197322</v>
      </c>
      <c r="G57" s="127">
        <v>15436.896551724138</v>
      </c>
      <c r="H57" s="69">
        <v>35.772548714821426</v>
      </c>
      <c r="I57" s="125"/>
      <c r="J57" s="301">
        <v>13823.256792414362</v>
      </c>
      <c r="K57" s="291">
        <v>2.647865367298621</v>
      </c>
    </row>
    <row r="58" spans="1:11" ht="16.5" customHeight="1">
      <c r="A58" s="442"/>
      <c r="B58" s="128" t="s">
        <v>37</v>
      </c>
      <c r="C58" s="129">
        <v>12367.815725564775</v>
      </c>
      <c r="D58" s="75">
        <v>6.908250137500829</v>
      </c>
      <c r="E58" s="130">
        <v>12407.540043972778</v>
      </c>
      <c r="F58" s="77">
        <v>3.7252711944050816</v>
      </c>
      <c r="G58" s="130">
        <v>22724.285714285714</v>
      </c>
      <c r="H58" s="78">
        <v>157.27063835266375</v>
      </c>
      <c r="I58" s="125"/>
      <c r="J58" s="302">
        <v>14058.289614307087</v>
      </c>
      <c r="K58" s="293">
        <v>0.5988990156730267</v>
      </c>
    </row>
    <row r="59" spans="1:11" ht="16.5" customHeight="1">
      <c r="A59" s="442"/>
      <c r="B59" s="131" t="s">
        <v>38</v>
      </c>
      <c r="C59" s="132">
        <v>31376.927922304163</v>
      </c>
      <c r="D59" s="82">
        <v>5.964865635780541</v>
      </c>
      <c r="E59" s="133">
        <v>28372.73807973374</v>
      </c>
      <c r="F59" s="84">
        <v>6.187248084390973</v>
      </c>
      <c r="G59" s="133">
        <v>75461.71428571429</v>
      </c>
      <c r="H59" s="85">
        <v>161.30478927525758</v>
      </c>
      <c r="I59" s="125"/>
      <c r="J59" s="303">
        <v>33997.913915522055</v>
      </c>
      <c r="K59" s="295">
        <v>3.9676263120139055</v>
      </c>
    </row>
    <row r="60" spans="1:11" ht="16.5" customHeight="1" thickBot="1">
      <c r="A60" s="443"/>
      <c r="B60" s="134" t="s">
        <v>39</v>
      </c>
      <c r="C60" s="135">
        <v>74637.38415226257</v>
      </c>
      <c r="D60" s="136">
        <v>2.8722373885314454</v>
      </c>
      <c r="E60" s="137">
        <v>87182.6138700122</v>
      </c>
      <c r="F60" s="138">
        <v>4.423516641112357</v>
      </c>
      <c r="G60" s="137">
        <v>90242.72727272728</v>
      </c>
      <c r="H60" s="139">
        <v>0.5425983079614412</v>
      </c>
      <c r="I60" s="125"/>
      <c r="J60" s="304">
        <v>108393.7588977562</v>
      </c>
      <c r="K60" s="305">
        <v>5.668199044291299</v>
      </c>
    </row>
    <row r="61" spans="1:10" ht="15.75" customHeight="1">
      <c r="A61" s="140" t="s">
        <v>57</v>
      </c>
      <c r="J61" s="107"/>
    </row>
    <row r="62" spans="1:10" ht="15.75" customHeight="1">
      <c r="A62" s="141"/>
      <c r="J62" s="107"/>
    </row>
    <row r="63" ht="15.75" customHeight="1">
      <c r="A63" s="140"/>
    </row>
    <row r="64" ht="15.75" customHeight="1">
      <c r="J64" s="107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G32" sqref="G32"/>
    </sheetView>
  </sheetViews>
  <sheetFormatPr defaultColWidth="10.25390625" defaultRowHeight="15.75" customHeight="1"/>
  <cols>
    <col min="1" max="1" width="9.125" style="53" customWidth="1"/>
    <col min="2" max="2" width="10.125" style="3" customWidth="1"/>
    <col min="3" max="3" width="14.75390625" style="53" customWidth="1"/>
    <col min="4" max="4" width="14.25390625" style="53" customWidth="1"/>
    <col min="5" max="5" width="11.375" style="53" customWidth="1"/>
    <col min="6" max="6" width="14.25390625" style="53" customWidth="1"/>
    <col min="7" max="7" width="11.375" style="53" customWidth="1"/>
    <col min="8" max="8" width="14.25390625" style="53" customWidth="1"/>
    <col min="9" max="9" width="11.375" style="53" customWidth="1"/>
    <col min="10" max="10" width="2.125" style="53" customWidth="1"/>
    <col min="11" max="11" width="10.75390625" style="53" bestFit="1" customWidth="1"/>
    <col min="12" max="12" width="10.375" style="53" bestFit="1" customWidth="1"/>
    <col min="13" max="13" width="10.75390625" style="53" bestFit="1" customWidth="1"/>
    <col min="14" max="14" width="10.375" style="53" bestFit="1" customWidth="1"/>
    <col min="15" max="15" width="10.75390625" style="53" bestFit="1" customWidth="1"/>
    <col min="16" max="16" width="10.375" style="53" bestFit="1" customWidth="1"/>
    <col min="17" max="17" width="10.75390625" style="53" bestFit="1" customWidth="1"/>
    <col min="18" max="16384" width="10.25390625" style="53" customWidth="1"/>
  </cols>
  <sheetData>
    <row r="1" spans="2:10" s="50" customFormat="1" ht="15.75" customHeight="1">
      <c r="B1" s="438" t="s">
        <v>135</v>
      </c>
      <c r="C1" s="438"/>
      <c r="D1" s="438"/>
      <c r="E1" s="438"/>
      <c r="F1" s="438"/>
      <c r="G1" s="438"/>
      <c r="H1" s="438"/>
      <c r="I1" s="438"/>
      <c r="J1" s="438"/>
    </row>
    <row r="2" spans="2:9" ht="15.75" customHeight="1">
      <c r="B2" s="51"/>
      <c r="C2" s="52"/>
      <c r="D2" s="52"/>
      <c r="E2" s="52"/>
      <c r="F2" s="52"/>
      <c r="G2" s="52"/>
      <c r="H2" s="52"/>
      <c r="I2" s="52"/>
    </row>
    <row r="3" spans="2:9" ht="15.75" customHeight="1">
      <c r="B3" s="51" t="s">
        <v>58</v>
      </c>
      <c r="C3" s="52"/>
      <c r="D3" s="52"/>
      <c r="E3" s="52"/>
      <c r="F3" s="52"/>
      <c r="G3" s="52"/>
      <c r="H3" s="52"/>
      <c r="I3" s="52"/>
    </row>
    <row r="4" spans="2:9" ht="15.75" customHeight="1" thickBot="1">
      <c r="B4" s="51" t="s">
        <v>31</v>
      </c>
      <c r="C4" s="52"/>
      <c r="D4" s="52"/>
      <c r="E4" s="52"/>
      <c r="F4" s="52"/>
      <c r="G4" s="52"/>
      <c r="H4" s="52"/>
      <c r="I4" s="52"/>
    </row>
    <row r="5" spans="2:9" s="30" customFormat="1" ht="15.75" customHeight="1">
      <c r="B5" s="54"/>
      <c r="C5" s="55"/>
      <c r="D5" s="5" t="s">
        <v>59</v>
      </c>
      <c r="E5" s="6"/>
      <c r="F5" s="7" t="s">
        <v>3</v>
      </c>
      <c r="G5" s="6"/>
      <c r="H5" s="7" t="s">
        <v>4</v>
      </c>
      <c r="I5" s="8"/>
    </row>
    <row r="6" spans="2:9" ht="28.5" customHeight="1" thickBot="1">
      <c r="B6" s="57"/>
      <c r="C6" s="58"/>
      <c r="D6" s="59"/>
      <c r="E6" s="60" t="s">
        <v>6</v>
      </c>
      <c r="F6" s="61"/>
      <c r="G6" s="60" t="s">
        <v>6</v>
      </c>
      <c r="H6" s="61"/>
      <c r="I6" s="62" t="s">
        <v>6</v>
      </c>
    </row>
    <row r="7" spans="2:9" ht="15.75" customHeight="1">
      <c r="B7" s="446" t="s">
        <v>32</v>
      </c>
      <c r="C7" s="64" t="s">
        <v>33</v>
      </c>
      <c r="D7" s="65">
        <v>8003.71769026</v>
      </c>
      <c r="E7" s="66">
        <v>-4.762095605114084</v>
      </c>
      <c r="F7" s="67">
        <v>4873.81504641</v>
      </c>
      <c r="G7" s="68">
        <v>-3.688051135679288</v>
      </c>
      <c r="H7" s="67">
        <v>0.13242272</v>
      </c>
      <c r="I7" s="69">
        <v>-96.4878565479753</v>
      </c>
    </row>
    <row r="8" spans="2:11" ht="15.75" customHeight="1">
      <c r="B8" s="447"/>
      <c r="C8" s="71" t="s">
        <v>34</v>
      </c>
      <c r="D8" s="65">
        <v>3072.8550878</v>
      </c>
      <c r="E8" s="66">
        <v>-4.068064420939393</v>
      </c>
      <c r="F8" s="67">
        <v>1892.6619222</v>
      </c>
      <c r="G8" s="68">
        <v>-3.0073525379920625</v>
      </c>
      <c r="H8" s="67">
        <v>0.0395438</v>
      </c>
      <c r="I8" s="69">
        <v>-97.04268408737767</v>
      </c>
      <c r="K8" s="72"/>
    </row>
    <row r="9" spans="2:11" ht="15.75" customHeight="1">
      <c r="B9" s="447"/>
      <c r="C9" s="71" t="s">
        <v>35</v>
      </c>
      <c r="D9" s="65">
        <v>2782.3799809</v>
      </c>
      <c r="E9" s="66">
        <v>-6.51659833235793</v>
      </c>
      <c r="F9" s="67">
        <v>1717.940278</v>
      </c>
      <c r="G9" s="68">
        <v>-4.86769333888671</v>
      </c>
      <c r="H9" s="67">
        <v>0.0403793</v>
      </c>
      <c r="I9" s="69">
        <v>-97.33368083685575</v>
      </c>
      <c r="K9" s="72"/>
    </row>
    <row r="10" spans="2:9" ht="15.75" customHeight="1">
      <c r="B10" s="447"/>
      <c r="C10" s="71" t="s">
        <v>36</v>
      </c>
      <c r="D10" s="65">
        <v>512.8035897</v>
      </c>
      <c r="E10" s="66">
        <v>-5.933890629783633</v>
      </c>
      <c r="F10" s="67">
        <v>283.2250133</v>
      </c>
      <c r="G10" s="68">
        <v>-7.261803426751271</v>
      </c>
      <c r="H10" s="67">
        <v>0.0134301</v>
      </c>
      <c r="I10" s="69">
        <v>-95.00329452699262</v>
      </c>
    </row>
    <row r="11" spans="2:9" ht="15.75" customHeight="1">
      <c r="B11" s="447"/>
      <c r="C11" s="73" t="s">
        <v>37</v>
      </c>
      <c r="D11" s="74">
        <v>1408.7778812</v>
      </c>
      <c r="E11" s="75">
        <v>-3.350846099505489</v>
      </c>
      <c r="F11" s="76">
        <v>873.3103324</v>
      </c>
      <c r="G11" s="77">
        <v>-2.3041014647068323</v>
      </c>
      <c r="H11" s="76">
        <v>0.0238605</v>
      </c>
      <c r="I11" s="78">
        <v>-95.55846480976165</v>
      </c>
    </row>
    <row r="12" spans="2:9" ht="15.75" customHeight="1">
      <c r="B12" s="447"/>
      <c r="C12" s="80" t="s">
        <v>38</v>
      </c>
      <c r="D12" s="81">
        <v>148.01303205</v>
      </c>
      <c r="E12" s="82">
        <v>-3.857793047842648</v>
      </c>
      <c r="F12" s="83">
        <v>77.12878625</v>
      </c>
      <c r="G12" s="84">
        <v>-3.150179598274022</v>
      </c>
      <c r="H12" s="83">
        <v>0.00528232</v>
      </c>
      <c r="I12" s="85">
        <v>-90.61982807729845</v>
      </c>
    </row>
    <row r="13" spans="2:9" ht="15.75" customHeight="1">
      <c r="B13" s="448"/>
      <c r="C13" s="71" t="s">
        <v>39</v>
      </c>
      <c r="D13" s="87">
        <v>78.88811861</v>
      </c>
      <c r="E13" s="66">
        <v>16.52983196193503</v>
      </c>
      <c r="F13" s="67">
        <v>29.54871426</v>
      </c>
      <c r="G13" s="68">
        <v>21.54544934436933</v>
      </c>
      <c r="H13" s="67">
        <v>0.0099267</v>
      </c>
      <c r="I13" s="69">
        <v>-82.44494315257816</v>
      </c>
    </row>
    <row r="14" spans="2:11" ht="15.75" customHeight="1">
      <c r="B14" s="444" t="s">
        <v>40</v>
      </c>
      <c r="C14" s="88" t="s">
        <v>33</v>
      </c>
      <c r="D14" s="89">
        <v>3283.7643</v>
      </c>
      <c r="E14" s="90">
        <v>-10.067654573001846</v>
      </c>
      <c r="F14" s="91">
        <v>2007.4438</v>
      </c>
      <c r="G14" s="92">
        <v>-7.346294507274564</v>
      </c>
      <c r="H14" s="91">
        <v>0.0405</v>
      </c>
      <c r="I14" s="93">
        <v>-97.75399290150843</v>
      </c>
      <c r="K14" s="72"/>
    </row>
    <row r="15" spans="2:11" ht="15.75" customHeight="1">
      <c r="B15" s="449"/>
      <c r="C15" s="71" t="s">
        <v>41</v>
      </c>
      <c r="D15" s="65">
        <v>49.6974</v>
      </c>
      <c r="E15" s="66">
        <v>-7.65534502845739</v>
      </c>
      <c r="F15" s="67">
        <v>28.8458</v>
      </c>
      <c r="G15" s="68">
        <v>-6.966438537305919</v>
      </c>
      <c r="H15" s="67">
        <v>0.0005</v>
      </c>
      <c r="I15" s="69">
        <v>-97.46192893401015</v>
      </c>
      <c r="K15" s="72"/>
    </row>
    <row r="16" spans="2:9" ht="15.75" customHeight="1">
      <c r="B16" s="449"/>
      <c r="C16" s="71" t="s">
        <v>129</v>
      </c>
      <c r="D16" s="65">
        <v>1692.4344</v>
      </c>
      <c r="E16" s="66">
        <v>-10.893679165955675</v>
      </c>
      <c r="F16" s="67">
        <v>1047.2619</v>
      </c>
      <c r="G16" s="68">
        <v>-7.754659867175263</v>
      </c>
      <c r="H16" s="67">
        <v>0.0197</v>
      </c>
      <c r="I16" s="69">
        <v>-97.88762599185074</v>
      </c>
    </row>
    <row r="17" spans="2:9" ht="15.75" customHeight="1">
      <c r="B17" s="449"/>
      <c r="C17" s="71" t="s">
        <v>42</v>
      </c>
      <c r="D17" s="65">
        <v>401.8493</v>
      </c>
      <c r="E17" s="66">
        <v>-9.413872809957937</v>
      </c>
      <c r="F17" s="67">
        <v>222.8566</v>
      </c>
      <c r="G17" s="68">
        <v>-10.508953457601137</v>
      </c>
      <c r="H17" s="67">
        <v>0.0087</v>
      </c>
      <c r="I17" s="69">
        <v>-96.31979695431473</v>
      </c>
    </row>
    <row r="18" spans="2:12" ht="15.75" customHeight="1">
      <c r="B18" s="449"/>
      <c r="C18" s="73" t="s">
        <v>37</v>
      </c>
      <c r="D18" s="74">
        <v>1129.2118</v>
      </c>
      <c r="E18" s="75">
        <v>-9.319136128446189</v>
      </c>
      <c r="F18" s="76">
        <v>705.0894</v>
      </c>
      <c r="G18" s="77">
        <v>-5.781956044637397</v>
      </c>
      <c r="H18" s="76">
        <v>0.0105</v>
      </c>
      <c r="I18" s="78">
        <v>-98.27359421243013</v>
      </c>
      <c r="L18" s="95"/>
    </row>
    <row r="19" spans="2:9" ht="15.75" customHeight="1">
      <c r="B19" s="449"/>
      <c r="C19" s="80" t="s">
        <v>38</v>
      </c>
      <c r="D19" s="96">
        <v>46.3858</v>
      </c>
      <c r="E19" s="82">
        <v>-9.178696667756597</v>
      </c>
      <c r="F19" s="83">
        <v>27.0168</v>
      </c>
      <c r="G19" s="84">
        <v>-8.771408503971045</v>
      </c>
      <c r="H19" s="83">
        <v>0.0007</v>
      </c>
      <c r="I19" s="85">
        <v>-96.41025641025641</v>
      </c>
    </row>
    <row r="20" spans="2:9" ht="15.75" customHeight="1">
      <c r="B20" s="450"/>
      <c r="C20" s="71" t="s">
        <v>39</v>
      </c>
      <c r="D20" s="65">
        <v>10.5714</v>
      </c>
      <c r="E20" s="66">
        <v>13.155077924302105</v>
      </c>
      <c r="F20" s="67">
        <v>3.3901</v>
      </c>
      <c r="G20" s="68">
        <v>16.2187178608159</v>
      </c>
      <c r="H20" s="67">
        <v>0.0011</v>
      </c>
      <c r="I20" s="69">
        <v>-82.53968253968254</v>
      </c>
    </row>
    <row r="21" spans="2:9" ht="15.75" customHeight="1">
      <c r="B21" s="444" t="s">
        <v>43</v>
      </c>
      <c r="C21" s="88" t="s">
        <v>33</v>
      </c>
      <c r="D21" s="89">
        <v>4061.0098</v>
      </c>
      <c r="E21" s="90">
        <v>-10.805915260113466</v>
      </c>
      <c r="F21" s="91">
        <v>2363.2881</v>
      </c>
      <c r="G21" s="92">
        <v>-9.61252826463327</v>
      </c>
      <c r="H21" s="91">
        <v>0.0825</v>
      </c>
      <c r="I21" s="93">
        <v>-96.20165745856353</v>
      </c>
    </row>
    <row r="22" spans="2:9" ht="15.75" customHeight="1">
      <c r="B22" s="451"/>
      <c r="C22" s="71" t="s">
        <v>41</v>
      </c>
      <c r="D22" s="65">
        <v>834.5645</v>
      </c>
      <c r="E22" s="66">
        <v>-5.496882091078575</v>
      </c>
      <c r="F22" s="67">
        <v>439.5401</v>
      </c>
      <c r="G22" s="68">
        <v>-4.454201762142887</v>
      </c>
      <c r="H22" s="67">
        <v>0.0259</v>
      </c>
      <c r="I22" s="69">
        <v>-91.95901893821795</v>
      </c>
    </row>
    <row r="23" spans="2:9" ht="15.75" customHeight="1">
      <c r="B23" s="451"/>
      <c r="C23" s="71" t="s">
        <v>129</v>
      </c>
      <c r="D23" s="65">
        <v>2469.6517</v>
      </c>
      <c r="E23" s="66">
        <v>-12.83256946953361</v>
      </c>
      <c r="F23" s="67">
        <v>1513.2827</v>
      </c>
      <c r="G23" s="68">
        <v>-10.513519188780677</v>
      </c>
      <c r="H23" s="67">
        <v>0.0339</v>
      </c>
      <c r="I23" s="69">
        <v>-97.56605399195864</v>
      </c>
    </row>
    <row r="24" spans="2:9" ht="15.75" customHeight="1">
      <c r="B24" s="451"/>
      <c r="C24" s="71" t="s">
        <v>42</v>
      </c>
      <c r="D24" s="65">
        <v>687.2856</v>
      </c>
      <c r="E24" s="66">
        <v>-11.484453431127903</v>
      </c>
      <c r="F24" s="67">
        <v>385.0441</v>
      </c>
      <c r="G24" s="68">
        <v>-12.93856133544638</v>
      </c>
      <c r="H24" s="67">
        <v>0.0143</v>
      </c>
      <c r="I24" s="69">
        <v>-96.4925190090753</v>
      </c>
    </row>
    <row r="25" spans="2:9" ht="15.75" customHeight="1">
      <c r="B25" s="97" t="s">
        <v>44</v>
      </c>
      <c r="C25" s="73" t="s">
        <v>37</v>
      </c>
      <c r="D25" s="74">
        <v>1296.6961</v>
      </c>
      <c r="E25" s="75">
        <v>-11.41573009145037</v>
      </c>
      <c r="F25" s="76">
        <v>798.4499</v>
      </c>
      <c r="G25" s="77">
        <v>-7.900658427612768</v>
      </c>
      <c r="H25" s="76">
        <v>0.0145</v>
      </c>
      <c r="I25" s="78">
        <v>-97.93506123611506</v>
      </c>
    </row>
    <row r="26" spans="2:9" ht="15.75" customHeight="1">
      <c r="B26" s="98" t="s">
        <v>45</v>
      </c>
      <c r="C26" s="80" t="s">
        <v>38</v>
      </c>
      <c r="D26" s="96">
        <v>2225.7545</v>
      </c>
      <c r="E26" s="82">
        <v>-3.835291000755575</v>
      </c>
      <c r="F26" s="83">
        <v>1144.1374</v>
      </c>
      <c r="G26" s="84">
        <v>-3.14566928167352</v>
      </c>
      <c r="H26" s="83">
        <v>0.0818</v>
      </c>
      <c r="I26" s="85">
        <v>-90.31035299692016</v>
      </c>
    </row>
    <row r="27" spans="2:9" ht="15.75" customHeight="1">
      <c r="B27" s="99"/>
      <c r="C27" s="71" t="s">
        <v>39</v>
      </c>
      <c r="D27" s="65">
        <v>69.508</v>
      </c>
      <c r="E27" s="66">
        <v>15.441658846878866</v>
      </c>
      <c r="F27" s="67">
        <v>25.4212</v>
      </c>
      <c r="G27" s="68">
        <v>19.645504562975646</v>
      </c>
      <c r="H27" s="67">
        <v>0.0084</v>
      </c>
      <c r="I27" s="69">
        <v>-82.99595141700405</v>
      </c>
    </row>
    <row r="28" spans="2:9" ht="15.75" customHeight="1" thickBot="1">
      <c r="B28" s="439" t="s">
        <v>15</v>
      </c>
      <c r="C28" s="440"/>
      <c r="D28" s="100">
        <v>2634.6042</v>
      </c>
      <c r="E28" s="101">
        <v>-1.5937521208611827</v>
      </c>
      <c r="F28" s="102">
        <v>1172.0773</v>
      </c>
      <c r="G28" s="101">
        <v>-0.049179041729274786</v>
      </c>
      <c r="H28" s="102">
        <v>0.0061</v>
      </c>
      <c r="I28" s="103">
        <v>-99.40487804878049</v>
      </c>
    </row>
    <row r="29" spans="2:9" ht="15.75" customHeight="1">
      <c r="B29" s="9"/>
      <c r="C29" s="104"/>
      <c r="D29" s="105"/>
      <c r="E29" s="106"/>
      <c r="F29" s="105"/>
      <c r="G29" s="106"/>
      <c r="H29" s="105"/>
      <c r="I29" s="106"/>
    </row>
    <row r="30" spans="2:9" s="107" customFormat="1" ht="15.75" customHeight="1" thickBot="1">
      <c r="B30" s="51" t="s">
        <v>46</v>
      </c>
      <c r="C30" s="104"/>
      <c r="D30" s="105"/>
      <c r="E30" s="106"/>
      <c r="F30" s="105"/>
      <c r="G30" s="106"/>
      <c r="H30" s="105"/>
      <c r="I30" s="106"/>
    </row>
    <row r="31" spans="2:9" s="30" customFormat="1" ht="15.75" customHeight="1">
      <c r="B31" s="54"/>
      <c r="C31" s="108"/>
      <c r="D31" s="314" t="s">
        <v>59</v>
      </c>
      <c r="E31" s="315"/>
      <c r="F31" s="316" t="s">
        <v>3</v>
      </c>
      <c r="G31" s="315"/>
      <c r="H31" s="7" t="s">
        <v>4</v>
      </c>
      <c r="I31" s="8"/>
    </row>
    <row r="32" spans="2:9" ht="23.25" customHeight="1" thickBot="1">
      <c r="B32" s="57"/>
      <c r="C32" s="109"/>
      <c r="D32" s="59"/>
      <c r="E32" s="400" t="s">
        <v>6</v>
      </c>
      <c r="F32" s="401"/>
      <c r="G32" s="400" t="s">
        <v>6</v>
      </c>
      <c r="H32" s="61"/>
      <c r="I32" s="62" t="s">
        <v>6</v>
      </c>
    </row>
    <row r="33" spans="2:9" ht="15.75" customHeight="1">
      <c r="B33" s="446" t="s">
        <v>47</v>
      </c>
      <c r="C33" s="88" t="s">
        <v>33</v>
      </c>
      <c r="D33" s="89">
        <v>30379.20341226208</v>
      </c>
      <c r="E33" s="402">
        <v>-3.2196568333183677</v>
      </c>
      <c r="F33" s="403">
        <v>41582.710000526415</v>
      </c>
      <c r="G33" s="404">
        <v>-3.6406625368982475</v>
      </c>
      <c r="H33" s="91">
        <v>217086.4262295082</v>
      </c>
      <c r="I33" s="93">
        <v>490.1552521844791</v>
      </c>
    </row>
    <row r="34" spans="2:9" ht="15.75" customHeight="1">
      <c r="B34" s="447"/>
      <c r="C34" s="71" t="s">
        <v>34</v>
      </c>
      <c r="D34" s="65">
        <v>11663.441088418518</v>
      </c>
      <c r="E34" s="405">
        <v>-2.5143853702431045</v>
      </c>
      <c r="F34" s="406">
        <v>16147.927463487264</v>
      </c>
      <c r="G34" s="407">
        <v>-2.959629013450325</v>
      </c>
      <c r="H34" s="67">
        <v>64825.901639344265</v>
      </c>
      <c r="I34" s="69">
        <v>396.92603449801453</v>
      </c>
    </row>
    <row r="35" spans="2:9" ht="15.75" customHeight="1">
      <c r="B35" s="447"/>
      <c r="C35" s="71" t="s">
        <v>35</v>
      </c>
      <c r="D35" s="65">
        <v>10560.903155396169</v>
      </c>
      <c r="E35" s="405">
        <v>-5.002574854335393</v>
      </c>
      <c r="F35" s="406">
        <v>14657.226771647229</v>
      </c>
      <c r="G35" s="407">
        <v>-4.820885162283119</v>
      </c>
      <c r="H35" s="67">
        <v>66195.5737704918</v>
      </c>
      <c r="I35" s="69">
        <v>348.02903970866555</v>
      </c>
    </row>
    <row r="36" spans="2:9" ht="15.75" customHeight="1">
      <c r="B36" s="447"/>
      <c r="C36" s="71" t="s">
        <v>36</v>
      </c>
      <c r="D36" s="65">
        <v>1946.4160487560143</v>
      </c>
      <c r="E36" s="405">
        <v>-4.410429827842805</v>
      </c>
      <c r="F36" s="406">
        <v>2416.436299039321</v>
      </c>
      <c r="G36" s="407">
        <v>-7.216173229865959</v>
      </c>
      <c r="H36" s="67">
        <v>22016.55737704918</v>
      </c>
      <c r="I36" s="69">
        <v>739.6103458741923</v>
      </c>
    </row>
    <row r="37" spans="2:9" ht="15.75" customHeight="1">
      <c r="B37" s="447"/>
      <c r="C37" s="73" t="s">
        <v>37</v>
      </c>
      <c r="D37" s="74">
        <v>5347.208818690869</v>
      </c>
      <c r="E37" s="408">
        <v>-1.785551239391154</v>
      </c>
      <c r="F37" s="409">
        <v>7450.961915225216</v>
      </c>
      <c r="G37" s="410">
        <v>-2.25603191785585</v>
      </c>
      <c r="H37" s="76">
        <v>39115.57377049181</v>
      </c>
      <c r="I37" s="78">
        <v>646.3235360646422</v>
      </c>
    </row>
    <row r="38" spans="2:9" ht="15.75" customHeight="1">
      <c r="B38" s="447"/>
      <c r="C38" s="80" t="s">
        <v>38</v>
      </c>
      <c r="D38" s="81">
        <v>561.8036745329716</v>
      </c>
      <c r="E38" s="411">
        <v>-2.3007085177783893</v>
      </c>
      <c r="F38" s="412">
        <v>658.0520435810846</v>
      </c>
      <c r="G38" s="413">
        <v>-3.102526349272722</v>
      </c>
      <c r="H38" s="83">
        <v>8659.540983606557</v>
      </c>
      <c r="I38" s="85">
        <v>1476.1764296342772</v>
      </c>
    </row>
    <row r="39" spans="2:9" ht="15.75" customHeight="1">
      <c r="B39" s="448"/>
      <c r="C39" s="71" t="s">
        <v>39</v>
      </c>
      <c r="D39" s="87">
        <v>299.43062646753543</v>
      </c>
      <c r="E39" s="405">
        <v>18.417107118092076</v>
      </c>
      <c r="F39" s="406">
        <v>252.10550754630262</v>
      </c>
      <c r="G39" s="407">
        <v>21.605253642803305</v>
      </c>
      <c r="H39" s="67">
        <v>16273.27868852459</v>
      </c>
      <c r="I39" s="69">
        <v>2849.8251260012107</v>
      </c>
    </row>
    <row r="40" spans="2:9" ht="15.75" customHeight="1">
      <c r="B40" s="444" t="s">
        <v>48</v>
      </c>
      <c r="C40" s="88" t="s">
        <v>33</v>
      </c>
      <c r="D40" s="110">
        <v>1.5414117232486002</v>
      </c>
      <c r="E40" s="402">
        <v>-9.361360013000947</v>
      </c>
      <c r="F40" s="414">
        <v>2.016324435256958</v>
      </c>
      <c r="G40" s="404">
        <v>-9.568054700517834</v>
      </c>
      <c r="H40" s="111">
        <v>13.524590163934427</v>
      </c>
      <c r="I40" s="93">
        <v>538.2460827823567</v>
      </c>
    </row>
    <row r="41" spans="2:9" ht="15.75" customHeight="1">
      <c r="B41" s="445"/>
      <c r="C41" s="71" t="s">
        <v>41</v>
      </c>
      <c r="D41" s="112">
        <v>0.3167703520703413</v>
      </c>
      <c r="E41" s="405">
        <v>-3.966343656361289</v>
      </c>
      <c r="F41" s="415">
        <v>0.3750094810299628</v>
      </c>
      <c r="G41" s="407">
        <v>-4.4071901342888395</v>
      </c>
      <c r="H41" s="113">
        <v>4.245901639344262</v>
      </c>
      <c r="I41" s="69">
        <v>1251.1484571027222</v>
      </c>
    </row>
    <row r="42" spans="2:9" ht="15.75" customHeight="1">
      <c r="B42" s="445"/>
      <c r="C42" s="71" t="s">
        <v>129</v>
      </c>
      <c r="D42" s="112">
        <v>0.9373900261754687</v>
      </c>
      <c r="E42" s="405">
        <v>-11.420837183504645</v>
      </c>
      <c r="F42" s="415">
        <v>1.2911116869168953</v>
      </c>
      <c r="G42" s="407">
        <v>-10.469488941386714</v>
      </c>
      <c r="H42" s="113">
        <v>5.557377049180328</v>
      </c>
      <c r="I42" s="69">
        <v>308.98273085940804</v>
      </c>
    </row>
    <row r="43" spans="2:9" ht="15.75" customHeight="1">
      <c r="B43" s="445"/>
      <c r="C43" s="71" t="s">
        <v>42</v>
      </c>
      <c r="D43" s="112">
        <v>0.2608686344612978</v>
      </c>
      <c r="E43" s="405">
        <v>-10.050887543659186</v>
      </c>
      <c r="F43" s="415">
        <v>0.32851425413665125</v>
      </c>
      <c r="G43" s="407">
        <v>-12.895724287345672</v>
      </c>
      <c r="H43" s="113">
        <v>2.3442622950819674</v>
      </c>
      <c r="I43" s="69">
        <v>489.37180585210115</v>
      </c>
    </row>
    <row r="44" spans="2:9" ht="15.75" customHeight="1">
      <c r="B44" s="97" t="s">
        <v>49</v>
      </c>
      <c r="C44" s="73" t="s">
        <v>37</v>
      </c>
      <c r="D44" s="114">
        <v>0.4921787113221789</v>
      </c>
      <c r="E44" s="408">
        <v>-9.98105118554301</v>
      </c>
      <c r="F44" s="416">
        <v>0.6812263150220553</v>
      </c>
      <c r="G44" s="410">
        <v>-7.855342568083017</v>
      </c>
      <c r="H44" s="115">
        <v>2.377049180327869</v>
      </c>
      <c r="I44" s="78">
        <v>246.9774152429601</v>
      </c>
    </row>
    <row r="45" spans="2:9" ht="15.75" customHeight="1">
      <c r="B45" s="98" t="s">
        <v>50</v>
      </c>
      <c r="C45" s="80" t="s">
        <v>38</v>
      </c>
      <c r="D45" s="116">
        <v>0.8448155134649827</v>
      </c>
      <c r="E45" s="411">
        <v>-2.277842035647396</v>
      </c>
      <c r="F45" s="417">
        <v>0.97616206712646</v>
      </c>
      <c r="G45" s="413">
        <v>-3.098013813450322</v>
      </c>
      <c r="H45" s="117">
        <v>13.40983606557377</v>
      </c>
      <c r="I45" s="85">
        <v>1528.1783898617764</v>
      </c>
    </row>
    <row r="46" spans="2:9" ht="15.75" customHeight="1">
      <c r="B46" s="118" t="s">
        <v>51</v>
      </c>
      <c r="C46" s="71" t="s">
        <v>39</v>
      </c>
      <c r="D46" s="119">
        <v>0.026382710541492344</v>
      </c>
      <c r="E46" s="405">
        <v>17.311310343488245</v>
      </c>
      <c r="F46" s="415">
        <v>0.021689013173448544</v>
      </c>
      <c r="G46" s="407">
        <v>19.704374027030184</v>
      </c>
      <c r="H46" s="113">
        <v>1.3770491803278688</v>
      </c>
      <c r="I46" s="69">
        <v>2757.237671732926</v>
      </c>
    </row>
    <row r="47" spans="2:9" ht="15.75" customHeight="1">
      <c r="B47" s="444" t="s">
        <v>52</v>
      </c>
      <c r="C47" s="88" t="s">
        <v>33</v>
      </c>
      <c r="D47" s="89">
        <v>19708.688440643506</v>
      </c>
      <c r="E47" s="402">
        <v>6.776031922548171</v>
      </c>
      <c r="F47" s="403">
        <v>20623.025378962473</v>
      </c>
      <c r="G47" s="404">
        <v>6.554533515772462</v>
      </c>
      <c r="H47" s="91">
        <v>16051.238787878789</v>
      </c>
      <c r="I47" s="93">
        <v>-7.534841481240477</v>
      </c>
    </row>
    <row r="48" spans="2:9" ht="15.75" customHeight="1">
      <c r="B48" s="445"/>
      <c r="C48" s="71" t="s">
        <v>34</v>
      </c>
      <c r="D48" s="65">
        <v>36819.86338743141</v>
      </c>
      <c r="E48" s="405">
        <v>1.511926486400398</v>
      </c>
      <c r="F48" s="406">
        <v>43060.05122627037</v>
      </c>
      <c r="G48" s="407">
        <v>1.514299164207074</v>
      </c>
      <c r="H48" s="67">
        <v>15267.876447876448</v>
      </c>
      <c r="I48" s="69">
        <v>-63.22195152680879</v>
      </c>
    </row>
    <row r="49" spans="2:9" ht="15.75" customHeight="1">
      <c r="B49" s="445"/>
      <c r="C49" s="71" t="s">
        <v>35</v>
      </c>
      <c r="D49" s="65">
        <v>11266.284961964475</v>
      </c>
      <c r="E49" s="405">
        <v>7.245792492378399</v>
      </c>
      <c r="F49" s="406">
        <v>11352.408099293014</v>
      </c>
      <c r="G49" s="407">
        <v>6.309138317557014</v>
      </c>
      <c r="H49" s="67">
        <v>11911.297935103245</v>
      </c>
      <c r="I49" s="69">
        <v>9.547177888711374</v>
      </c>
    </row>
    <row r="50" spans="2:9" ht="15.75" customHeight="1">
      <c r="B50" s="445"/>
      <c r="C50" s="71" t="s">
        <v>36</v>
      </c>
      <c r="D50" s="65">
        <v>7461.288141349099</v>
      </c>
      <c r="E50" s="405">
        <v>6.270720812897551</v>
      </c>
      <c r="F50" s="406">
        <v>7355.651295526928</v>
      </c>
      <c r="G50" s="407">
        <v>6.520404435961112</v>
      </c>
      <c r="H50" s="67">
        <v>9391.678321678322</v>
      </c>
      <c r="I50" s="69">
        <v>42.45851897518267</v>
      </c>
    </row>
    <row r="51" spans="2:9" ht="15.75" customHeight="1">
      <c r="B51" s="97" t="s">
        <v>53</v>
      </c>
      <c r="C51" s="73" t="s">
        <v>37</v>
      </c>
      <c r="D51" s="74">
        <v>10864.36429630659</v>
      </c>
      <c r="E51" s="408">
        <v>9.104194232532151</v>
      </c>
      <c r="F51" s="409">
        <v>10937.57206807841</v>
      </c>
      <c r="G51" s="410">
        <v>6.076652522545146</v>
      </c>
      <c r="H51" s="76">
        <v>16455.51724137931</v>
      </c>
      <c r="I51" s="78">
        <v>115.09282831623278</v>
      </c>
    </row>
    <row r="52" spans="2:9" ht="15.75" customHeight="1">
      <c r="B52" s="98" t="s">
        <v>54</v>
      </c>
      <c r="C52" s="80" t="s">
        <v>38</v>
      </c>
      <c r="D52" s="81">
        <v>665.0016075447674</v>
      </c>
      <c r="E52" s="411">
        <v>-0.02339948544664594</v>
      </c>
      <c r="F52" s="412">
        <v>674.1217116930187</v>
      </c>
      <c r="G52" s="413">
        <v>-0.004656804261671255</v>
      </c>
      <c r="H52" s="83">
        <v>645.760391198044</v>
      </c>
      <c r="I52" s="85">
        <v>-3.1938736290385066</v>
      </c>
    </row>
    <row r="53" spans="2:9" ht="15.75" customHeight="1">
      <c r="B53" s="120" t="s">
        <v>55</v>
      </c>
      <c r="C53" s="73" t="s">
        <v>39</v>
      </c>
      <c r="D53" s="121">
        <v>11349.502015595328</v>
      </c>
      <c r="E53" s="408">
        <v>0.942617358348528</v>
      </c>
      <c r="F53" s="409">
        <v>11623.650441363901</v>
      </c>
      <c r="G53" s="410">
        <v>1.5879784103326955</v>
      </c>
      <c r="H53" s="76">
        <v>11817.5</v>
      </c>
      <c r="I53" s="78">
        <v>3.2404533645998583</v>
      </c>
    </row>
    <row r="54" spans="2:17" ht="16.5" customHeight="1">
      <c r="B54" s="441" t="s">
        <v>56</v>
      </c>
      <c r="C54" s="122" t="s">
        <v>33</v>
      </c>
      <c r="D54" s="123">
        <v>24373.605895709385</v>
      </c>
      <c r="E54" s="402">
        <v>5.899500277344046</v>
      </c>
      <c r="F54" s="418">
        <v>24278.71229276755</v>
      </c>
      <c r="G54" s="404">
        <v>3.948296889089349</v>
      </c>
      <c r="H54" s="124">
        <v>32696.96790123457</v>
      </c>
      <c r="I54" s="93">
        <v>56.372767226937015</v>
      </c>
      <c r="J54" s="125"/>
      <c r="K54" s="142"/>
      <c r="L54" s="142"/>
      <c r="M54" s="143"/>
      <c r="N54" s="143"/>
      <c r="O54" s="143"/>
      <c r="P54" s="143"/>
      <c r="Q54" s="143"/>
    </row>
    <row r="55" spans="2:17" ht="16.5" customHeight="1">
      <c r="B55" s="442"/>
      <c r="C55" s="126" t="s">
        <v>34</v>
      </c>
      <c r="D55" s="105">
        <v>618313.0481272662</v>
      </c>
      <c r="E55" s="405">
        <v>3.8846651261228686</v>
      </c>
      <c r="F55" s="419">
        <v>656130.848234405</v>
      </c>
      <c r="G55" s="407">
        <v>4.255545995518446</v>
      </c>
      <c r="H55" s="127">
        <v>790876</v>
      </c>
      <c r="I55" s="69">
        <v>16.518246957319803</v>
      </c>
      <c r="J55" s="125"/>
      <c r="K55" s="142"/>
      <c r="L55" s="142"/>
      <c r="M55" s="143"/>
      <c r="N55" s="143"/>
      <c r="O55" s="143"/>
      <c r="P55" s="143"/>
      <c r="Q55" s="143"/>
    </row>
    <row r="56" spans="2:17" ht="16.5" customHeight="1">
      <c r="B56" s="442"/>
      <c r="C56" s="126" t="s">
        <v>35</v>
      </c>
      <c r="D56" s="105">
        <v>16440.105335249627</v>
      </c>
      <c r="E56" s="66">
        <v>4.912200158897619</v>
      </c>
      <c r="F56" s="127">
        <v>16404.113221344156</v>
      </c>
      <c r="G56" s="68">
        <v>3.1296611017224336</v>
      </c>
      <c r="H56" s="127">
        <v>20497.10659898477</v>
      </c>
      <c r="I56" s="69">
        <v>26.22381987554978</v>
      </c>
      <c r="J56" s="125"/>
      <c r="K56" s="142"/>
      <c r="L56" s="142"/>
      <c r="M56" s="143"/>
      <c r="N56" s="143"/>
      <c r="O56" s="143"/>
      <c r="P56" s="143"/>
      <c r="Q56" s="143"/>
    </row>
    <row r="57" spans="2:12" ht="16.5" customHeight="1">
      <c r="B57" s="442"/>
      <c r="C57" s="126" t="s">
        <v>36</v>
      </c>
      <c r="D57" s="105">
        <v>12761.092023800962</v>
      </c>
      <c r="E57" s="66">
        <v>3.841628169922288</v>
      </c>
      <c r="F57" s="127">
        <v>12708.845656803524</v>
      </c>
      <c r="G57" s="68">
        <v>3.628463579662622</v>
      </c>
      <c r="H57" s="127">
        <v>15436.896551724138</v>
      </c>
      <c r="I57" s="69">
        <v>35.772548714821426</v>
      </c>
      <c r="J57" s="125"/>
      <c r="K57" s="105"/>
      <c r="L57" s="106"/>
    </row>
    <row r="58" spans="2:12" ht="16.5" customHeight="1">
      <c r="B58" s="442"/>
      <c r="C58" s="144" t="s">
        <v>37</v>
      </c>
      <c r="D58" s="129">
        <v>12475.763016291541</v>
      </c>
      <c r="E58" s="75">
        <v>6.581642227619895</v>
      </c>
      <c r="F58" s="130">
        <v>12385.809975302423</v>
      </c>
      <c r="G58" s="77">
        <v>3.6912829368207554</v>
      </c>
      <c r="H58" s="130">
        <v>22724.285714285714</v>
      </c>
      <c r="I58" s="78">
        <v>157.27063835266375</v>
      </c>
      <c r="J58" s="125"/>
      <c r="K58" s="105"/>
      <c r="L58" s="106"/>
    </row>
    <row r="59" spans="2:12" ht="16.5" customHeight="1">
      <c r="B59" s="442"/>
      <c r="C59" s="145" t="s">
        <v>38</v>
      </c>
      <c r="D59" s="132">
        <v>31909.125648366527</v>
      </c>
      <c r="E59" s="82">
        <v>5.858651466879934</v>
      </c>
      <c r="F59" s="133">
        <v>28548.453647360162</v>
      </c>
      <c r="G59" s="84">
        <v>6.161696474226176</v>
      </c>
      <c r="H59" s="133">
        <v>75461.71428571429</v>
      </c>
      <c r="I59" s="85">
        <v>161.30478927525758</v>
      </c>
      <c r="J59" s="125"/>
      <c r="K59" s="105"/>
      <c r="L59" s="106"/>
    </row>
    <row r="60" spans="2:12" ht="16.5" customHeight="1" thickBot="1">
      <c r="B60" s="443"/>
      <c r="C60" s="146" t="s">
        <v>39</v>
      </c>
      <c r="D60" s="135">
        <v>74624.09766918288</v>
      </c>
      <c r="E60" s="136">
        <v>2.9824150179902205</v>
      </c>
      <c r="F60" s="137">
        <v>87161.7777056724</v>
      </c>
      <c r="G60" s="138">
        <v>4.583367964816759</v>
      </c>
      <c r="H60" s="137">
        <v>90242.72727272728</v>
      </c>
      <c r="I60" s="139">
        <v>0.5425983079614412</v>
      </c>
      <c r="J60" s="125"/>
      <c r="K60" s="105"/>
      <c r="L60" s="106"/>
    </row>
    <row r="61" ht="15.75" customHeight="1">
      <c r="B61" s="140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25390625" defaultRowHeight="15.75" customHeight="1"/>
  <cols>
    <col min="1" max="1" width="9.125" style="53" customWidth="1"/>
    <col min="2" max="2" width="10.125" style="3" customWidth="1"/>
    <col min="3" max="3" width="14.75390625" style="53" customWidth="1"/>
    <col min="4" max="4" width="20.00390625" style="53" customWidth="1"/>
    <col min="5" max="5" width="15.75390625" style="53" customWidth="1"/>
    <col min="6" max="6" width="20.00390625" style="53" customWidth="1"/>
    <col min="7" max="7" width="15.75390625" style="53" customWidth="1"/>
    <col min="8" max="8" width="2.125" style="53" customWidth="1"/>
    <col min="9" max="16384" width="10.25390625" style="53" customWidth="1"/>
  </cols>
  <sheetData>
    <row r="1" spans="2:8" s="50" customFormat="1" ht="15.75" customHeight="1">
      <c r="B1" s="438" t="s">
        <v>135</v>
      </c>
      <c r="C1" s="438"/>
      <c r="D1" s="438"/>
      <c r="E1" s="438"/>
      <c r="F1" s="438"/>
      <c r="G1" s="438"/>
      <c r="H1" s="438"/>
    </row>
    <row r="2" spans="2:7" ht="15.75" customHeight="1">
      <c r="B2" s="51"/>
      <c r="C2" s="52"/>
      <c r="D2" s="52"/>
      <c r="E2" s="52"/>
      <c r="F2" s="52"/>
      <c r="G2" s="52"/>
    </row>
    <row r="3" spans="2:7" ht="15.75" customHeight="1">
      <c r="B3" s="51" t="s">
        <v>60</v>
      </c>
      <c r="C3" s="52"/>
      <c r="D3" s="52"/>
      <c r="E3" s="52"/>
      <c r="F3" s="52"/>
      <c r="G3" s="52"/>
    </row>
    <row r="4" spans="2:7" ht="15.75" customHeight="1" thickBot="1">
      <c r="B4" s="51" t="s">
        <v>31</v>
      </c>
      <c r="C4" s="52"/>
      <c r="D4" s="52"/>
      <c r="E4" s="52"/>
      <c r="F4" s="52"/>
      <c r="G4" s="52"/>
    </row>
    <row r="5" spans="2:7" s="30" customFormat="1" ht="15.75" customHeight="1">
      <c r="B5" s="54"/>
      <c r="C5" s="55"/>
      <c r="D5" s="5" t="s">
        <v>61</v>
      </c>
      <c r="E5" s="6"/>
      <c r="F5" s="7" t="s">
        <v>3</v>
      </c>
      <c r="G5" s="8"/>
    </row>
    <row r="6" spans="2:7" ht="23.25" customHeight="1" thickBot="1">
      <c r="B6" s="57"/>
      <c r="C6" s="58"/>
      <c r="D6" s="59"/>
      <c r="E6" s="60" t="s">
        <v>6</v>
      </c>
      <c r="F6" s="61"/>
      <c r="G6" s="62" t="s">
        <v>6</v>
      </c>
    </row>
    <row r="7" spans="2:7" ht="15.75" customHeight="1">
      <c r="B7" s="446" t="s">
        <v>32</v>
      </c>
      <c r="C7" s="64" t="s">
        <v>33</v>
      </c>
      <c r="D7" s="65">
        <v>424.08375616</v>
      </c>
      <c r="E7" s="66">
        <v>-6.650067053080292</v>
      </c>
      <c r="F7" s="67">
        <v>131.20573605</v>
      </c>
      <c r="G7" s="69">
        <v>-3.5869181895660063</v>
      </c>
    </row>
    <row r="8" spans="2:9" ht="15.75" customHeight="1">
      <c r="B8" s="447"/>
      <c r="C8" s="71" t="s">
        <v>34</v>
      </c>
      <c r="D8" s="147">
        <v>125.2299275</v>
      </c>
      <c r="E8" s="66">
        <v>-7.026163477123603</v>
      </c>
      <c r="F8" s="67">
        <v>47.2771027</v>
      </c>
      <c r="G8" s="69">
        <v>-3.610025363350857</v>
      </c>
      <c r="I8" s="72"/>
    </row>
    <row r="9" spans="2:9" ht="15.75" customHeight="1">
      <c r="B9" s="447"/>
      <c r="C9" s="71" t="s">
        <v>35</v>
      </c>
      <c r="D9" s="147">
        <v>168.1465525</v>
      </c>
      <c r="E9" s="66">
        <v>-8.305237769355173</v>
      </c>
      <c r="F9" s="67">
        <v>49.2795836</v>
      </c>
      <c r="G9" s="69">
        <v>-5.124730776875396</v>
      </c>
      <c r="I9" s="72"/>
    </row>
    <row r="10" spans="2:7" ht="15.75" customHeight="1">
      <c r="B10" s="447"/>
      <c r="C10" s="71" t="s">
        <v>36</v>
      </c>
      <c r="D10" s="147">
        <v>43.4982472</v>
      </c>
      <c r="E10" s="66">
        <v>0.37589796348827065</v>
      </c>
      <c r="F10" s="67">
        <v>7.9472429</v>
      </c>
      <c r="G10" s="69">
        <v>-3.314224313073538</v>
      </c>
    </row>
    <row r="11" spans="2:7" ht="15.75" customHeight="1">
      <c r="B11" s="447"/>
      <c r="C11" s="73" t="s">
        <v>37</v>
      </c>
      <c r="D11" s="148">
        <v>82.1097413</v>
      </c>
      <c r="E11" s="75">
        <v>-6.33602778771845</v>
      </c>
      <c r="F11" s="76">
        <v>24.9309235</v>
      </c>
      <c r="G11" s="78">
        <v>-0.5025913645011855</v>
      </c>
    </row>
    <row r="12" spans="2:7" ht="15.75" customHeight="1">
      <c r="B12" s="447"/>
      <c r="C12" s="80" t="s">
        <v>38</v>
      </c>
      <c r="D12" s="149">
        <v>3.28274916</v>
      </c>
      <c r="E12" s="82">
        <v>-6.420671037236019</v>
      </c>
      <c r="F12" s="83">
        <v>1.29913635</v>
      </c>
      <c r="G12" s="85">
        <v>-4.066623234601295</v>
      </c>
    </row>
    <row r="13" spans="2:7" ht="15.75" customHeight="1">
      <c r="B13" s="448"/>
      <c r="C13" s="71" t="s">
        <v>39</v>
      </c>
      <c r="D13" s="150">
        <v>1.8165385</v>
      </c>
      <c r="E13" s="66">
        <v>5.7957116167286244</v>
      </c>
      <c r="F13" s="67">
        <v>0.471747</v>
      </c>
      <c r="G13" s="69">
        <v>0.9815014840682608</v>
      </c>
    </row>
    <row r="14" spans="2:9" ht="15.75" customHeight="1">
      <c r="B14" s="444" t="s">
        <v>40</v>
      </c>
      <c r="C14" s="88" t="s">
        <v>33</v>
      </c>
      <c r="D14" s="151">
        <v>235.3595</v>
      </c>
      <c r="E14" s="90">
        <v>-14.045309641692782</v>
      </c>
      <c r="F14" s="91">
        <v>54.4203</v>
      </c>
      <c r="G14" s="93">
        <v>-6.481475116854554</v>
      </c>
      <c r="I14" s="72"/>
    </row>
    <row r="15" spans="2:7" ht="15.75" customHeight="1">
      <c r="B15" s="449"/>
      <c r="C15" s="71" t="s">
        <v>41</v>
      </c>
      <c r="D15" s="147">
        <v>2.0905</v>
      </c>
      <c r="E15" s="66">
        <v>-10.528568371495822</v>
      </c>
      <c r="F15" s="67">
        <v>0.687</v>
      </c>
      <c r="G15" s="69">
        <v>-7.249898744430936</v>
      </c>
    </row>
    <row r="16" spans="2:7" ht="15.75" customHeight="1">
      <c r="B16" s="449"/>
      <c r="C16" s="71" t="s">
        <v>130</v>
      </c>
      <c r="D16" s="147">
        <v>121.3858</v>
      </c>
      <c r="E16" s="66">
        <v>-15.580548985352834</v>
      </c>
      <c r="F16" s="67">
        <v>28.72</v>
      </c>
      <c r="G16" s="69">
        <v>-6.939368017212331</v>
      </c>
    </row>
    <row r="17" spans="2:7" ht="15.75" customHeight="1">
      <c r="B17" s="449"/>
      <c r="C17" s="71" t="s">
        <v>42</v>
      </c>
      <c r="D17" s="147">
        <v>35.396</v>
      </c>
      <c r="E17" s="66">
        <v>-4.263203163457945</v>
      </c>
      <c r="F17" s="67">
        <v>6.1015</v>
      </c>
      <c r="G17" s="69">
        <v>-8.351483289523102</v>
      </c>
    </row>
    <row r="18" spans="2:10" ht="15.75" customHeight="1">
      <c r="B18" s="449"/>
      <c r="C18" s="73" t="s">
        <v>37</v>
      </c>
      <c r="D18" s="148">
        <v>76.2457</v>
      </c>
      <c r="E18" s="75">
        <v>-15.746418330193208</v>
      </c>
      <c r="F18" s="76">
        <v>18.8585</v>
      </c>
      <c r="G18" s="78">
        <v>-5.1450099087589365</v>
      </c>
      <c r="J18" s="95"/>
    </row>
    <row r="19" spans="2:7" ht="15.75" customHeight="1">
      <c r="B19" s="449"/>
      <c r="C19" s="80" t="s">
        <v>38</v>
      </c>
      <c r="D19" s="152">
        <v>1.833</v>
      </c>
      <c r="E19" s="82">
        <v>-12.842946127145638</v>
      </c>
      <c r="F19" s="83">
        <v>0.6252</v>
      </c>
      <c r="G19" s="85">
        <v>-10.352738743905931</v>
      </c>
    </row>
    <row r="20" spans="2:7" ht="15.75" customHeight="1">
      <c r="B20" s="450"/>
      <c r="C20" s="71" t="s">
        <v>39</v>
      </c>
      <c r="D20" s="147">
        <v>0.2415</v>
      </c>
      <c r="E20" s="66">
        <v>7.333333333333329</v>
      </c>
      <c r="F20" s="67">
        <v>0.0533</v>
      </c>
      <c r="G20" s="69">
        <v>4.9212598425196745</v>
      </c>
    </row>
    <row r="21" spans="2:7" ht="15.75" customHeight="1">
      <c r="B21" s="444" t="s">
        <v>43</v>
      </c>
      <c r="C21" s="88" t="s">
        <v>33</v>
      </c>
      <c r="D21" s="151">
        <v>244.6773</v>
      </c>
      <c r="E21" s="90">
        <v>-13.47313298401103</v>
      </c>
      <c r="F21" s="91">
        <v>59.5898</v>
      </c>
      <c r="G21" s="93">
        <v>-8.808104613171537</v>
      </c>
    </row>
    <row r="22" spans="2:7" ht="15.75" customHeight="1">
      <c r="B22" s="451"/>
      <c r="C22" s="71" t="s">
        <v>41</v>
      </c>
      <c r="D22" s="147">
        <v>21.0261</v>
      </c>
      <c r="E22" s="66">
        <v>-9.006677543460299</v>
      </c>
      <c r="F22" s="67">
        <v>7.9103</v>
      </c>
      <c r="G22" s="69">
        <v>-5.627535194464329</v>
      </c>
    </row>
    <row r="23" spans="2:7" ht="15.75" customHeight="1">
      <c r="B23" s="451"/>
      <c r="C23" s="71" t="s">
        <v>130</v>
      </c>
      <c r="D23" s="147">
        <v>164.7707</v>
      </c>
      <c r="E23" s="66">
        <v>-16.577288583536273</v>
      </c>
      <c r="F23" s="67">
        <v>40.5945</v>
      </c>
      <c r="G23" s="69">
        <v>-9.201423449337142</v>
      </c>
    </row>
    <row r="24" spans="2:7" ht="15.75" customHeight="1">
      <c r="B24" s="451"/>
      <c r="C24" s="71" t="s">
        <v>42</v>
      </c>
      <c r="D24" s="147">
        <v>57.3519</v>
      </c>
      <c r="E24" s="66">
        <v>-5.506475104623192</v>
      </c>
      <c r="F24" s="67">
        <v>10.6826</v>
      </c>
      <c r="G24" s="69">
        <v>-9.808093344477925</v>
      </c>
    </row>
    <row r="25" spans="2:7" ht="15.75" customHeight="1">
      <c r="B25" s="97" t="s">
        <v>44</v>
      </c>
      <c r="C25" s="73" t="s">
        <v>37</v>
      </c>
      <c r="D25" s="148">
        <v>86.6316</v>
      </c>
      <c r="E25" s="75">
        <v>-18.01149123960967</v>
      </c>
      <c r="F25" s="76">
        <v>21.3103</v>
      </c>
      <c r="G25" s="78">
        <v>-7.141830034031543</v>
      </c>
    </row>
    <row r="26" spans="2:7" ht="15.75" customHeight="1">
      <c r="B26" s="98" t="s">
        <v>45</v>
      </c>
      <c r="C26" s="80" t="s">
        <v>38</v>
      </c>
      <c r="D26" s="152">
        <v>49.3373</v>
      </c>
      <c r="E26" s="82">
        <v>-6.37390622835467</v>
      </c>
      <c r="F26" s="83">
        <v>19.192</v>
      </c>
      <c r="G26" s="85">
        <v>-4.1961602587781925</v>
      </c>
    </row>
    <row r="27" spans="2:7" ht="15.75" customHeight="1">
      <c r="B27" s="99"/>
      <c r="C27" s="71" t="s">
        <v>39</v>
      </c>
      <c r="D27" s="147">
        <v>1.5286</v>
      </c>
      <c r="E27" s="66">
        <v>4.569708578464898</v>
      </c>
      <c r="F27" s="67">
        <v>0.4024</v>
      </c>
      <c r="G27" s="69">
        <v>-2.0686298369432876</v>
      </c>
    </row>
    <row r="28" spans="2:7" ht="15.75" customHeight="1" thickBot="1">
      <c r="B28" s="439" t="s">
        <v>15</v>
      </c>
      <c r="C28" s="440"/>
      <c r="D28" s="100">
        <v>271.4874</v>
      </c>
      <c r="E28" s="101">
        <v>-0.597650041355493</v>
      </c>
      <c r="F28" s="102">
        <v>34.4774</v>
      </c>
      <c r="G28" s="103">
        <v>0.9152721961556836</v>
      </c>
    </row>
    <row r="29" spans="2:7" ht="15.75" customHeight="1">
      <c r="B29" s="9"/>
      <c r="C29" s="104"/>
      <c r="D29" s="153"/>
      <c r="E29" s="106"/>
      <c r="F29" s="105"/>
      <c r="G29" s="106"/>
    </row>
    <row r="30" spans="2:7" s="107" customFormat="1" ht="15.75" customHeight="1" thickBot="1">
      <c r="B30" s="51" t="s">
        <v>46</v>
      </c>
      <c r="C30" s="104"/>
      <c r="D30" s="153"/>
      <c r="E30" s="106"/>
      <c r="F30" s="105"/>
      <c r="G30" s="154"/>
    </row>
    <row r="31" spans="2:7" s="30" customFormat="1" ht="15.75" customHeight="1">
      <c r="B31" s="54"/>
      <c r="C31" s="108"/>
      <c r="D31" s="155" t="s">
        <v>61</v>
      </c>
      <c r="E31" s="6"/>
      <c r="F31" s="7" t="s">
        <v>3</v>
      </c>
      <c r="G31" s="8"/>
    </row>
    <row r="32" spans="2:7" ht="23.25" customHeight="1" thickBot="1">
      <c r="B32" s="57"/>
      <c r="C32" s="109"/>
      <c r="D32" s="156"/>
      <c r="E32" s="60" t="s">
        <v>6</v>
      </c>
      <c r="F32" s="61"/>
      <c r="G32" s="62" t="s">
        <v>6</v>
      </c>
    </row>
    <row r="33" spans="2:7" ht="15.75" customHeight="1">
      <c r="B33" s="446" t="s">
        <v>47</v>
      </c>
      <c r="C33" s="88" t="s">
        <v>33</v>
      </c>
      <c r="D33" s="151">
        <v>15620.752792210615</v>
      </c>
      <c r="E33" s="90">
        <v>-6.088806767891157</v>
      </c>
      <c r="F33" s="91">
        <v>38055.577291211055</v>
      </c>
      <c r="G33" s="93">
        <v>-4.4613568271118424</v>
      </c>
    </row>
    <row r="34" spans="2:7" ht="15.75" customHeight="1">
      <c r="B34" s="447"/>
      <c r="C34" s="71" t="s">
        <v>34</v>
      </c>
      <c r="D34" s="147">
        <v>4612.734421560633</v>
      </c>
      <c r="E34" s="66">
        <v>-6.467164446758673</v>
      </c>
      <c r="F34" s="67">
        <v>13712.49070405541</v>
      </c>
      <c r="G34" s="69">
        <v>-4.484254425544648</v>
      </c>
    </row>
    <row r="35" spans="2:7" ht="15.75" customHeight="1">
      <c r="B35" s="447"/>
      <c r="C35" s="71" t="s">
        <v>35</v>
      </c>
      <c r="D35" s="147">
        <v>6193.53062057392</v>
      </c>
      <c r="E35" s="66">
        <v>-7.753929088403183</v>
      </c>
      <c r="F35" s="67">
        <v>14293.300422885717</v>
      </c>
      <c r="G35" s="69">
        <v>-5.985221901092146</v>
      </c>
    </row>
    <row r="36" spans="2:7" ht="15.75" customHeight="1">
      <c r="B36" s="447"/>
      <c r="C36" s="71" t="s">
        <v>36</v>
      </c>
      <c r="D36" s="147">
        <v>1602.2197420580108</v>
      </c>
      <c r="E36" s="66">
        <v>0.9794013977021621</v>
      </c>
      <c r="F36" s="67">
        <v>2305.0586471137613</v>
      </c>
      <c r="G36" s="69">
        <v>-4.191136204843275</v>
      </c>
    </row>
    <row r="37" spans="2:7" ht="15.75" customHeight="1">
      <c r="B37" s="447"/>
      <c r="C37" s="73" t="s">
        <v>37</v>
      </c>
      <c r="D37" s="148">
        <v>3024.440224481873</v>
      </c>
      <c r="E37" s="75">
        <v>-5.772879362258905</v>
      </c>
      <c r="F37" s="76">
        <v>7231.091526623237</v>
      </c>
      <c r="G37" s="78">
        <v>-1.4050039501462948</v>
      </c>
    </row>
    <row r="38" spans="2:7" ht="15.75" customHeight="1">
      <c r="B38" s="447"/>
      <c r="C38" s="80" t="s">
        <v>38</v>
      </c>
      <c r="D38" s="149">
        <v>120.91718289688582</v>
      </c>
      <c r="E38" s="82">
        <v>-5.858031523704582</v>
      </c>
      <c r="F38" s="83">
        <v>376.80809747834815</v>
      </c>
      <c r="G38" s="85">
        <v>-4.936711086775176</v>
      </c>
    </row>
    <row r="39" spans="2:7" ht="15.75" customHeight="1">
      <c r="B39" s="448"/>
      <c r="C39" s="71" t="s">
        <v>39</v>
      </c>
      <c r="D39" s="150">
        <v>66.91060063929302</v>
      </c>
      <c r="E39" s="66">
        <v>6.431801321341027</v>
      </c>
      <c r="F39" s="67">
        <v>136.82789305458067</v>
      </c>
      <c r="G39" s="69">
        <v>0.065628607515265</v>
      </c>
    </row>
    <row r="40" spans="2:7" ht="15.75" customHeight="1">
      <c r="B40" s="444" t="s">
        <v>48</v>
      </c>
      <c r="C40" s="88" t="s">
        <v>33</v>
      </c>
      <c r="D40" s="157">
        <v>0.9012473507057787</v>
      </c>
      <c r="E40" s="90">
        <v>-12.952895930541132</v>
      </c>
      <c r="F40" s="111">
        <v>1.728372789131431</v>
      </c>
      <c r="G40" s="93">
        <v>-9.635188606960526</v>
      </c>
    </row>
    <row r="41" spans="2:7" ht="15.75" customHeight="1">
      <c r="B41" s="445"/>
      <c r="C41" s="71" t="s">
        <v>41</v>
      </c>
      <c r="D41" s="158">
        <v>0.07744779315725149</v>
      </c>
      <c r="E41" s="66">
        <v>-8.459586222663063</v>
      </c>
      <c r="F41" s="113">
        <v>0.22943435409862692</v>
      </c>
      <c r="G41" s="69">
        <v>-6.483466028712016</v>
      </c>
    </row>
    <row r="42" spans="2:7" ht="15.75" customHeight="1">
      <c r="B42" s="445"/>
      <c r="C42" s="71" t="s">
        <v>130</v>
      </c>
      <c r="D42" s="158">
        <v>0.6069184057897347</v>
      </c>
      <c r="E42" s="66">
        <v>-16.07571505988436</v>
      </c>
      <c r="F42" s="113">
        <v>1.1774234716074878</v>
      </c>
      <c r="G42" s="69">
        <v>-10.024940155567677</v>
      </c>
    </row>
    <row r="43" spans="2:7" ht="15.75" customHeight="1">
      <c r="B43" s="445"/>
      <c r="C43" s="71" t="s">
        <v>42</v>
      </c>
      <c r="D43" s="158">
        <v>0.21125068787722745</v>
      </c>
      <c r="E43" s="66">
        <v>-4.938339048634134</v>
      </c>
      <c r="F43" s="113">
        <v>0.30984354968762146</v>
      </c>
      <c r="G43" s="69">
        <v>-10.626107731037877</v>
      </c>
    </row>
    <row r="44" spans="2:7" ht="15.75" customHeight="1">
      <c r="B44" s="97" t="s">
        <v>49</v>
      </c>
      <c r="C44" s="73" t="s">
        <v>37</v>
      </c>
      <c r="D44" s="159">
        <v>0.3190998919286862</v>
      </c>
      <c r="E44" s="75">
        <v>-17.51854076437735</v>
      </c>
      <c r="F44" s="115">
        <v>0.6180947519244491</v>
      </c>
      <c r="G44" s="78">
        <v>-7.984026654088694</v>
      </c>
    </row>
    <row r="45" spans="2:7" ht="15.75" customHeight="1">
      <c r="B45" s="98" t="s">
        <v>50</v>
      </c>
      <c r="C45" s="80" t="s">
        <v>38</v>
      </c>
      <c r="D45" s="160">
        <v>0.18172961249767025</v>
      </c>
      <c r="E45" s="82">
        <v>-5.81098554450908</v>
      </c>
      <c r="F45" s="117">
        <v>0.5566545041099387</v>
      </c>
      <c r="G45" s="85">
        <v>-5.06507324778201</v>
      </c>
    </row>
    <row r="46" spans="2:7" ht="15.75" customHeight="1">
      <c r="B46" s="118" t="s">
        <v>51</v>
      </c>
      <c r="C46" s="71" t="s">
        <v>39</v>
      </c>
      <c r="D46" s="161">
        <v>0.005630463881565038</v>
      </c>
      <c r="E46" s="66">
        <v>5.198427021061619</v>
      </c>
      <c r="F46" s="113">
        <v>0.011671413737694838</v>
      </c>
      <c r="G46" s="69">
        <v>-2.956838908682684</v>
      </c>
    </row>
    <row r="47" spans="2:7" ht="15.75" customHeight="1">
      <c r="B47" s="444" t="s">
        <v>52</v>
      </c>
      <c r="C47" s="88" t="s">
        <v>33</v>
      </c>
      <c r="D47" s="151">
        <v>17332.37027546078</v>
      </c>
      <c r="E47" s="90">
        <v>7.88548824918152</v>
      </c>
      <c r="F47" s="91">
        <v>22018.153450758353</v>
      </c>
      <c r="G47" s="93">
        <v>5.725493917477721</v>
      </c>
    </row>
    <row r="48" spans="2:7" ht="15.75" customHeight="1">
      <c r="B48" s="445"/>
      <c r="C48" s="71" t="s">
        <v>34</v>
      </c>
      <c r="D48" s="147">
        <v>59559.275138993915</v>
      </c>
      <c r="E48" s="66">
        <v>2.17654879816331</v>
      </c>
      <c r="F48" s="67">
        <v>59766.51037255224</v>
      </c>
      <c r="G48" s="69">
        <v>2.137816189574764</v>
      </c>
    </row>
    <row r="49" spans="2:7" ht="15.75" customHeight="1">
      <c r="B49" s="445"/>
      <c r="C49" s="71" t="s">
        <v>35</v>
      </c>
      <c r="D49" s="147">
        <v>10204.881844891112</v>
      </c>
      <c r="E49" s="66">
        <v>9.915825886892236</v>
      </c>
      <c r="F49" s="67">
        <v>12139.472982793235</v>
      </c>
      <c r="G49" s="69">
        <v>4.489820025082736</v>
      </c>
    </row>
    <row r="50" spans="2:7" ht="15.75" customHeight="1">
      <c r="B50" s="445"/>
      <c r="C50" s="71" t="s">
        <v>36</v>
      </c>
      <c r="D50" s="147">
        <v>7584.44745509739</v>
      </c>
      <c r="E50" s="66">
        <v>6.225159951038336</v>
      </c>
      <c r="F50" s="67">
        <v>7439.4275738116185</v>
      </c>
      <c r="G50" s="69">
        <v>7.200057380100631</v>
      </c>
    </row>
    <row r="51" spans="2:7" ht="15.75" customHeight="1">
      <c r="B51" s="97" t="s">
        <v>53</v>
      </c>
      <c r="C51" s="73" t="s">
        <v>37</v>
      </c>
      <c r="D51" s="148">
        <v>9478.03587836309</v>
      </c>
      <c r="E51" s="75">
        <v>14.240365666379546</v>
      </c>
      <c r="F51" s="76">
        <v>11699.001656475977</v>
      </c>
      <c r="G51" s="78">
        <v>7.1498702504729295</v>
      </c>
    </row>
    <row r="52" spans="2:7" ht="15.75" customHeight="1">
      <c r="B52" s="98" t="s">
        <v>54</v>
      </c>
      <c r="C52" s="80" t="s">
        <v>38</v>
      </c>
      <c r="D52" s="149">
        <v>665.3686277927653</v>
      </c>
      <c r="E52" s="82">
        <v>-0.04994847803372693</v>
      </c>
      <c r="F52" s="83">
        <v>676.9155637765735</v>
      </c>
      <c r="G52" s="85">
        <v>0.1352106810403484</v>
      </c>
    </row>
    <row r="53" spans="2:7" ht="15.75" customHeight="1">
      <c r="B53" s="120" t="s">
        <v>55</v>
      </c>
      <c r="C53" s="73" t="s">
        <v>39</v>
      </c>
      <c r="D53" s="162">
        <v>11883.674604213005</v>
      </c>
      <c r="E53" s="75">
        <v>1.1724265611238422</v>
      </c>
      <c r="F53" s="76">
        <v>11723.334990059642</v>
      </c>
      <c r="G53" s="78">
        <v>3.114560039273485</v>
      </c>
    </row>
    <row r="54" spans="2:7" ht="15.75" customHeight="1">
      <c r="B54" s="441" t="s">
        <v>56</v>
      </c>
      <c r="C54" s="122" t="s">
        <v>33</v>
      </c>
      <c r="D54" s="163">
        <v>18018.552731459746</v>
      </c>
      <c r="E54" s="164">
        <v>8.603652177426241</v>
      </c>
      <c r="F54" s="124">
        <v>24109.70465984201</v>
      </c>
      <c r="G54" s="93">
        <v>3.09516957298608</v>
      </c>
    </row>
    <row r="55" spans="2:7" ht="15.75" customHeight="1">
      <c r="B55" s="442"/>
      <c r="C55" s="126" t="s">
        <v>34</v>
      </c>
      <c r="D55" s="153">
        <v>599042.9442717053</v>
      </c>
      <c r="E55" s="165">
        <v>3.9145510814162776</v>
      </c>
      <c r="F55" s="127">
        <v>688167.4337700146</v>
      </c>
      <c r="G55" s="69">
        <v>3.9243875012605827</v>
      </c>
    </row>
    <row r="56" spans="2:7" ht="15.75" customHeight="1">
      <c r="B56" s="442"/>
      <c r="C56" s="126" t="s">
        <v>35</v>
      </c>
      <c r="D56" s="153">
        <v>13852.242395733274</v>
      </c>
      <c r="E56" s="165">
        <v>8.61805085031338</v>
      </c>
      <c r="F56" s="127">
        <v>17158.62938718663</v>
      </c>
      <c r="G56" s="69">
        <v>1.9499515548879742</v>
      </c>
    </row>
    <row r="57" spans="2:7" ht="15.75" customHeight="1">
      <c r="B57" s="442"/>
      <c r="C57" s="126" t="s">
        <v>36</v>
      </c>
      <c r="D57" s="153">
        <v>12289.029042829698</v>
      </c>
      <c r="E57" s="165">
        <v>4.845682412862473</v>
      </c>
      <c r="F57" s="127">
        <v>13025.064164549702</v>
      </c>
      <c r="G57" s="69">
        <v>5.496279871459947</v>
      </c>
    </row>
    <row r="58" spans="2:7" ht="15.75" customHeight="1">
      <c r="B58" s="442"/>
      <c r="C58" s="128" t="s">
        <v>37</v>
      </c>
      <c r="D58" s="166">
        <v>10769.097968803486</v>
      </c>
      <c r="E58" s="167">
        <v>11.169128191314698</v>
      </c>
      <c r="F58" s="130">
        <v>13219.992841424291</v>
      </c>
      <c r="G58" s="78">
        <v>4.894227008818632</v>
      </c>
    </row>
    <row r="59" spans="2:7" ht="15.75" customHeight="1">
      <c r="B59" s="442"/>
      <c r="C59" s="131" t="s">
        <v>38</v>
      </c>
      <c r="D59" s="168">
        <v>17909.160720130934</v>
      </c>
      <c r="E59" s="169">
        <v>7.3686234269443105</v>
      </c>
      <c r="F59" s="133">
        <v>20779.532149712093</v>
      </c>
      <c r="G59" s="85">
        <v>7.0120552722153775</v>
      </c>
    </row>
    <row r="60" spans="2:7" ht="15.75" customHeight="1" thickBot="1">
      <c r="B60" s="443"/>
      <c r="C60" s="146" t="s">
        <v>39</v>
      </c>
      <c r="D60" s="170">
        <v>75218.98550724638</v>
      </c>
      <c r="E60" s="171">
        <v>-1.4325668167124377</v>
      </c>
      <c r="F60" s="137">
        <v>88507.8799249531</v>
      </c>
      <c r="G60" s="139">
        <v>-3.754966690606608</v>
      </c>
    </row>
    <row r="61" ht="15.75" customHeight="1">
      <c r="B61" s="140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ht="17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30"/>
    </row>
    <row r="3" spans="1:11" ht="13.5">
      <c r="A3" s="173" t="s">
        <v>134</v>
      </c>
      <c r="B3" s="173"/>
      <c r="C3" s="173"/>
      <c r="D3" s="173"/>
      <c r="E3" s="173"/>
      <c r="F3" s="173"/>
      <c r="G3" s="173"/>
      <c r="H3" s="173"/>
      <c r="I3" s="173"/>
      <c r="J3" s="173"/>
      <c r="K3" s="30"/>
    </row>
    <row r="4" spans="1:11" ht="14.25" thickBot="1">
      <c r="A4" s="173"/>
      <c r="B4" s="173"/>
      <c r="C4" s="173"/>
      <c r="D4" s="173"/>
      <c r="E4" s="173"/>
      <c r="F4" s="173"/>
      <c r="G4" s="173"/>
      <c r="H4" s="173"/>
      <c r="I4" s="173"/>
      <c r="J4" s="174" t="s">
        <v>62</v>
      </c>
      <c r="K4" s="30"/>
    </row>
    <row r="5" spans="1:11" ht="18.75" customHeight="1">
      <c r="A5" s="175"/>
      <c r="B5" s="10" t="s">
        <v>63</v>
      </c>
      <c r="C5" s="6"/>
      <c r="D5" s="7" t="s">
        <v>64</v>
      </c>
      <c r="E5" s="6"/>
      <c r="F5" s="7" t="s">
        <v>4</v>
      </c>
      <c r="G5" s="8"/>
      <c r="H5" s="176"/>
      <c r="I5" s="10" t="s">
        <v>65</v>
      </c>
      <c r="J5" s="8"/>
      <c r="K5" s="30"/>
    </row>
    <row r="6" spans="1:11" ht="21.75" thickBot="1">
      <c r="A6" s="177"/>
      <c r="B6" s="178"/>
      <c r="C6" s="13" t="s">
        <v>6</v>
      </c>
      <c r="D6" s="61"/>
      <c r="E6" s="13" t="s">
        <v>6</v>
      </c>
      <c r="F6" s="61"/>
      <c r="G6" s="15" t="s">
        <v>6</v>
      </c>
      <c r="H6" s="179"/>
      <c r="I6" s="63"/>
      <c r="J6" s="15" t="s">
        <v>6</v>
      </c>
      <c r="K6" s="30"/>
    </row>
    <row r="7" spans="1:11" ht="18.75" customHeight="1">
      <c r="A7" s="180" t="s">
        <v>66</v>
      </c>
      <c r="B7" s="181">
        <v>30379.20341226208</v>
      </c>
      <c r="C7" s="182">
        <v>-3.2196568333183677</v>
      </c>
      <c r="D7" s="184">
        <v>41582.710000526415</v>
      </c>
      <c r="E7" s="185">
        <v>-3.6406625368982475</v>
      </c>
      <c r="F7" s="184">
        <v>217086.4262295082</v>
      </c>
      <c r="G7" s="186">
        <v>490.1552521844791</v>
      </c>
      <c r="H7" s="30"/>
      <c r="I7" s="181">
        <v>75836.4562933061</v>
      </c>
      <c r="J7" s="187">
        <v>-3.975519923830248</v>
      </c>
      <c r="K7" s="30"/>
    </row>
    <row r="8" spans="1:11" ht="12.75" customHeight="1">
      <c r="A8" s="188" t="s">
        <v>67</v>
      </c>
      <c r="B8" s="22">
        <v>32384.184385165907</v>
      </c>
      <c r="C8" s="189">
        <v>-5.053425408072101</v>
      </c>
      <c r="D8" s="20">
        <v>40833.95765255533</v>
      </c>
      <c r="E8" s="190">
        <v>-4.961799990513356</v>
      </c>
      <c r="F8" s="20">
        <v>-89637.8</v>
      </c>
      <c r="G8" s="191">
        <v>2383.5408409958363</v>
      </c>
      <c r="H8" s="30"/>
      <c r="I8" s="192">
        <v>84782.62962199749</v>
      </c>
      <c r="J8" s="193">
        <v>-6.3715098850876615</v>
      </c>
      <c r="K8" s="30"/>
    </row>
    <row r="9" spans="1:11" ht="12.75" customHeight="1">
      <c r="A9" s="188" t="s">
        <v>68</v>
      </c>
      <c r="B9" s="22">
        <v>29872.476522107216</v>
      </c>
      <c r="C9" s="189">
        <v>-2.9355364393934593</v>
      </c>
      <c r="D9" s="20">
        <v>36391.295736233136</v>
      </c>
      <c r="E9" s="190">
        <v>-4.662284810020807</v>
      </c>
      <c r="F9" s="20" t="s">
        <v>136</v>
      </c>
      <c r="G9" s="191" t="s">
        <v>136</v>
      </c>
      <c r="H9" s="30"/>
      <c r="I9" s="194">
        <v>66413.56349414542</v>
      </c>
      <c r="J9" s="193">
        <v>-2.651920415425124</v>
      </c>
      <c r="K9" s="30"/>
    </row>
    <row r="10" spans="1:11" ht="12.75" customHeight="1">
      <c r="A10" s="188" t="s">
        <v>69</v>
      </c>
      <c r="B10" s="22">
        <v>32070.053455496567</v>
      </c>
      <c r="C10" s="189">
        <v>-1.117041271125899</v>
      </c>
      <c r="D10" s="20">
        <v>37918.39321099663</v>
      </c>
      <c r="E10" s="190">
        <v>-2.93694041714771</v>
      </c>
      <c r="F10" s="20">
        <v>44690</v>
      </c>
      <c r="G10" s="191">
        <v>101.03270347963101</v>
      </c>
      <c r="H10" s="30"/>
      <c r="I10" s="194">
        <v>61767.36116277661</v>
      </c>
      <c r="J10" s="193">
        <v>-3.9825760439840536</v>
      </c>
      <c r="K10" s="30"/>
    </row>
    <row r="11" spans="1:11" ht="12.75" customHeight="1">
      <c r="A11" s="188" t="s">
        <v>70</v>
      </c>
      <c r="B11" s="22">
        <v>31383.41897607791</v>
      </c>
      <c r="C11" s="189">
        <v>-1.3155338654437827</v>
      </c>
      <c r="D11" s="20">
        <v>41842.29492800155</v>
      </c>
      <c r="E11" s="190">
        <v>-2.018887728132725</v>
      </c>
      <c r="F11" s="20" t="s">
        <v>136</v>
      </c>
      <c r="G11" s="191" t="s">
        <v>136</v>
      </c>
      <c r="H11" s="30"/>
      <c r="I11" s="194">
        <v>68471.6613883725</v>
      </c>
      <c r="J11" s="193">
        <v>-1.9105012391429312</v>
      </c>
      <c r="K11" s="30"/>
    </row>
    <row r="12" spans="1:11" ht="12.75" customHeight="1">
      <c r="A12" s="188" t="s">
        <v>71</v>
      </c>
      <c r="B12" s="22">
        <v>33939.63170879187</v>
      </c>
      <c r="C12" s="189">
        <v>-1.4604184164996354</v>
      </c>
      <c r="D12" s="20">
        <v>39522.359209480644</v>
      </c>
      <c r="E12" s="190">
        <v>-2.3301933314118912</v>
      </c>
      <c r="F12" s="20" t="s">
        <v>136</v>
      </c>
      <c r="G12" s="191" t="s">
        <v>136</v>
      </c>
      <c r="H12" s="30"/>
      <c r="I12" s="194">
        <v>65008.6327794674</v>
      </c>
      <c r="J12" s="193">
        <v>-2.4019448164155506</v>
      </c>
      <c r="K12" s="30"/>
    </row>
    <row r="13" spans="1:11" ht="12.75" customHeight="1">
      <c r="A13" s="195" t="s">
        <v>72</v>
      </c>
      <c r="B13" s="196">
        <v>32738.038204758006</v>
      </c>
      <c r="C13" s="197">
        <v>-1.0695956493960352</v>
      </c>
      <c r="D13" s="24">
        <v>38513.24570621568</v>
      </c>
      <c r="E13" s="198">
        <v>-2.021410297426698</v>
      </c>
      <c r="F13" s="24" t="s">
        <v>136</v>
      </c>
      <c r="G13" s="199" t="s">
        <v>136</v>
      </c>
      <c r="H13" s="30"/>
      <c r="I13" s="200">
        <v>67231.30093236302</v>
      </c>
      <c r="J13" s="201">
        <v>-2.546625183619156</v>
      </c>
      <c r="K13" s="30"/>
    </row>
    <row r="14" spans="1:11" ht="12.75" customHeight="1">
      <c r="A14" s="188" t="s">
        <v>73</v>
      </c>
      <c r="B14" s="22">
        <v>30229.583805108934</v>
      </c>
      <c r="C14" s="189">
        <v>-3.8418573006189405</v>
      </c>
      <c r="D14" s="20">
        <v>37149.54911855499</v>
      </c>
      <c r="E14" s="190">
        <v>-5.366010764154552</v>
      </c>
      <c r="F14" s="20" t="s">
        <v>136</v>
      </c>
      <c r="G14" s="191" t="s">
        <v>136</v>
      </c>
      <c r="H14" s="30"/>
      <c r="I14" s="194">
        <v>66324.37853073202</v>
      </c>
      <c r="J14" s="193">
        <v>-4.5593090878493</v>
      </c>
      <c r="K14" s="30"/>
    </row>
    <row r="15" spans="1:11" ht="12.75" customHeight="1">
      <c r="A15" s="188" t="s">
        <v>74</v>
      </c>
      <c r="B15" s="22">
        <v>26665.59793408371</v>
      </c>
      <c r="C15" s="189">
        <v>-3.5797191917589117</v>
      </c>
      <c r="D15" s="20">
        <v>34926.932760718104</v>
      </c>
      <c r="E15" s="190">
        <v>-4.207653765893255</v>
      </c>
      <c r="F15" s="20" t="s">
        <v>136</v>
      </c>
      <c r="G15" s="191" t="s">
        <v>136</v>
      </c>
      <c r="H15" s="30"/>
      <c r="I15" s="194">
        <v>68436.49410079258</v>
      </c>
      <c r="J15" s="193">
        <v>-3.6786999092992403</v>
      </c>
      <c r="K15" s="30"/>
    </row>
    <row r="16" spans="1:11" ht="12.75" customHeight="1">
      <c r="A16" s="188" t="s">
        <v>75</v>
      </c>
      <c r="B16" s="22">
        <v>28769.695258850636</v>
      </c>
      <c r="C16" s="189">
        <v>-2.330075263732752</v>
      </c>
      <c r="D16" s="20">
        <v>37610.25315715622</v>
      </c>
      <c r="E16" s="190">
        <v>-4.826679213582366</v>
      </c>
      <c r="F16" s="20" t="s">
        <v>136</v>
      </c>
      <c r="G16" s="191" t="s">
        <v>136</v>
      </c>
      <c r="H16" s="30"/>
      <c r="I16" s="194">
        <v>67660.60270542194</v>
      </c>
      <c r="J16" s="193">
        <v>-3.5869132167395037</v>
      </c>
      <c r="K16" s="30"/>
    </row>
    <row r="17" spans="1:11" ht="12.75" customHeight="1">
      <c r="A17" s="202" t="s">
        <v>76</v>
      </c>
      <c r="B17" s="23">
        <v>28951.548834997622</v>
      </c>
      <c r="C17" s="203">
        <v>-0.6469166386203824</v>
      </c>
      <c r="D17" s="29">
        <v>37392.1268437742</v>
      </c>
      <c r="E17" s="204">
        <v>-0.9519578606590642</v>
      </c>
      <c r="F17" s="29">
        <v>170267.5</v>
      </c>
      <c r="G17" s="205">
        <v>438.70808586730107</v>
      </c>
      <c r="H17" s="30"/>
      <c r="I17" s="206">
        <v>69767.19609408858</v>
      </c>
      <c r="J17" s="207">
        <v>-2.9545088824622496</v>
      </c>
      <c r="K17" s="30"/>
    </row>
    <row r="18" spans="1:11" ht="12.75" customHeight="1">
      <c r="A18" s="188" t="s">
        <v>77</v>
      </c>
      <c r="B18" s="22">
        <v>27493.30993822465</v>
      </c>
      <c r="C18" s="189">
        <v>-3.6084281481904696</v>
      </c>
      <c r="D18" s="20">
        <v>38506.368287668025</v>
      </c>
      <c r="E18" s="190">
        <v>-4.933289562657464</v>
      </c>
      <c r="F18" s="20">
        <v>198142</v>
      </c>
      <c r="G18" s="191">
        <v>301.25395520866005</v>
      </c>
      <c r="H18" s="30"/>
      <c r="I18" s="194">
        <v>67389.59775860442</v>
      </c>
      <c r="J18" s="193">
        <v>-5.029296093973429</v>
      </c>
      <c r="K18" s="30"/>
    </row>
    <row r="19" spans="1:11" ht="12.75" customHeight="1">
      <c r="A19" s="188" t="s">
        <v>78</v>
      </c>
      <c r="B19" s="22">
        <v>27832.102768690056</v>
      </c>
      <c r="C19" s="189">
        <v>-3.2788201314800887</v>
      </c>
      <c r="D19" s="20">
        <v>38879.43748971594</v>
      </c>
      <c r="E19" s="190">
        <v>-4.35560047706943</v>
      </c>
      <c r="F19" s="20">
        <v>116356.42857142857</v>
      </c>
      <c r="G19" s="191">
        <v>254.9234422179794</v>
      </c>
      <c r="H19" s="30"/>
      <c r="I19" s="194">
        <v>66454.57864854671</v>
      </c>
      <c r="J19" s="193">
        <v>-3.006042447842617</v>
      </c>
      <c r="K19" s="30"/>
    </row>
    <row r="20" spans="1:11" ht="12.75" customHeight="1">
      <c r="A20" s="188" t="s">
        <v>79</v>
      </c>
      <c r="B20" s="22">
        <v>26891.138691419324</v>
      </c>
      <c r="C20" s="189">
        <v>-1.3458837662004157</v>
      </c>
      <c r="D20" s="20">
        <v>43829.29937396001</v>
      </c>
      <c r="E20" s="190">
        <v>-3.059726985769572</v>
      </c>
      <c r="F20" s="20">
        <v>271450</v>
      </c>
      <c r="G20" s="191">
        <v>749.0772965636879</v>
      </c>
      <c r="H20" s="30"/>
      <c r="I20" s="194">
        <v>74549.01674265107</v>
      </c>
      <c r="J20" s="193">
        <v>-4.617138850646626</v>
      </c>
      <c r="K20" s="30"/>
    </row>
    <row r="21" spans="1:11" ht="12.75" customHeight="1">
      <c r="A21" s="188" t="s">
        <v>80</v>
      </c>
      <c r="B21" s="22">
        <v>28954.158562620803</v>
      </c>
      <c r="C21" s="189">
        <v>-3.028281987648498</v>
      </c>
      <c r="D21" s="20">
        <v>43813.9653763222</v>
      </c>
      <c r="E21" s="190">
        <v>1.330395783051074</v>
      </c>
      <c r="F21" s="20">
        <v>356249.6666666667</v>
      </c>
      <c r="G21" s="191">
        <v>397.33092417367726</v>
      </c>
      <c r="H21" s="30"/>
      <c r="I21" s="194">
        <v>69752.1583370707</v>
      </c>
      <c r="J21" s="193">
        <v>-3.2929697636394337</v>
      </c>
      <c r="K21" s="30"/>
    </row>
    <row r="22" spans="1:11" ht="12.75" customHeight="1">
      <c r="A22" s="188" t="s">
        <v>81</v>
      </c>
      <c r="B22" s="22">
        <v>31205.477334096955</v>
      </c>
      <c r="C22" s="189">
        <v>-3.1465535022523596</v>
      </c>
      <c r="D22" s="20">
        <v>38074.17632725332</v>
      </c>
      <c r="E22" s="190">
        <v>-2.4833055191989644</v>
      </c>
      <c r="F22" s="20" t="s">
        <v>136</v>
      </c>
      <c r="G22" s="191" t="s">
        <v>136</v>
      </c>
      <c r="H22" s="30"/>
      <c r="I22" s="194">
        <v>60874.91570813187</v>
      </c>
      <c r="J22" s="193">
        <v>-3.6447232301897543</v>
      </c>
      <c r="K22" s="30"/>
    </row>
    <row r="23" spans="1:11" ht="12.75" customHeight="1">
      <c r="A23" s="195" t="s">
        <v>82</v>
      </c>
      <c r="B23" s="196">
        <v>32215.52897621948</v>
      </c>
      <c r="C23" s="197">
        <v>-2.8730601279983574</v>
      </c>
      <c r="D23" s="24">
        <v>37661.02638364271</v>
      </c>
      <c r="E23" s="198">
        <v>-1.2955287634043628</v>
      </c>
      <c r="F23" s="24" t="s">
        <v>136</v>
      </c>
      <c r="G23" s="199" t="s">
        <v>136</v>
      </c>
      <c r="H23" s="30"/>
      <c r="I23" s="200">
        <v>75377.3664806938</v>
      </c>
      <c r="J23" s="201">
        <v>-3.0987628196901795</v>
      </c>
      <c r="K23" s="30"/>
    </row>
    <row r="24" spans="1:11" ht="12.75" customHeight="1">
      <c r="A24" s="188" t="s">
        <v>83</v>
      </c>
      <c r="B24" s="22">
        <v>34664.27944743904</v>
      </c>
      <c r="C24" s="189">
        <v>-2.4147155796991058</v>
      </c>
      <c r="D24" s="20">
        <v>43421.80895454546</v>
      </c>
      <c r="E24" s="190">
        <v>-2.0936548343861574</v>
      </c>
      <c r="F24" s="20" t="s">
        <v>136</v>
      </c>
      <c r="G24" s="191" t="s">
        <v>136</v>
      </c>
      <c r="H24" s="30"/>
      <c r="I24" s="194">
        <v>79805.0777883332</v>
      </c>
      <c r="J24" s="193">
        <v>-3.516698280308944</v>
      </c>
      <c r="K24" s="30"/>
    </row>
    <row r="25" spans="1:11" ht="12.75" customHeight="1">
      <c r="A25" s="188" t="s">
        <v>84</v>
      </c>
      <c r="B25" s="22">
        <v>32955.416954255605</v>
      </c>
      <c r="C25" s="189">
        <v>-3.917457088017372</v>
      </c>
      <c r="D25" s="20">
        <v>41830.86885402066</v>
      </c>
      <c r="E25" s="190">
        <v>-3.869631906155874</v>
      </c>
      <c r="F25" s="20" t="s">
        <v>136</v>
      </c>
      <c r="G25" s="191" t="s">
        <v>136</v>
      </c>
      <c r="H25" s="30"/>
      <c r="I25" s="194">
        <v>73505.25206277435</v>
      </c>
      <c r="J25" s="193">
        <v>-5.1942976282184645</v>
      </c>
      <c r="K25" s="30"/>
    </row>
    <row r="26" spans="1:11" ht="12.75" customHeight="1">
      <c r="A26" s="188" t="s">
        <v>85</v>
      </c>
      <c r="B26" s="22">
        <v>30256.960898652447</v>
      </c>
      <c r="C26" s="189">
        <v>-0.2137810144502339</v>
      </c>
      <c r="D26" s="20">
        <v>41202.51724669656</v>
      </c>
      <c r="E26" s="190">
        <v>-1.016683830955003</v>
      </c>
      <c r="F26" s="20" t="s">
        <v>136</v>
      </c>
      <c r="G26" s="191" t="s">
        <v>136</v>
      </c>
      <c r="H26" s="30"/>
      <c r="I26" s="194">
        <v>69785.21468817686</v>
      </c>
      <c r="J26" s="193">
        <v>-1.3312209482375579</v>
      </c>
      <c r="K26" s="30"/>
    </row>
    <row r="27" spans="1:11" ht="12.75" customHeight="1">
      <c r="A27" s="202" t="s">
        <v>86</v>
      </c>
      <c r="B27" s="23">
        <v>30111.07013167045</v>
      </c>
      <c r="C27" s="203">
        <v>-3.9460800551009356</v>
      </c>
      <c r="D27" s="29">
        <v>39068.270739623615</v>
      </c>
      <c r="E27" s="204">
        <v>-4.875174656174281</v>
      </c>
      <c r="F27" s="29" t="s">
        <v>136</v>
      </c>
      <c r="G27" s="205" t="s">
        <v>136</v>
      </c>
      <c r="H27" s="30"/>
      <c r="I27" s="206">
        <v>67822.5148382635</v>
      </c>
      <c r="J27" s="207">
        <v>-3.6409112915873436</v>
      </c>
      <c r="K27" s="30"/>
    </row>
    <row r="28" spans="1:11" ht="12.75" customHeight="1">
      <c r="A28" s="188" t="s">
        <v>87</v>
      </c>
      <c r="B28" s="22">
        <v>30990.509816746144</v>
      </c>
      <c r="C28" s="189">
        <v>-3.2465567982549857</v>
      </c>
      <c r="D28" s="20">
        <v>40861.85371768835</v>
      </c>
      <c r="E28" s="190">
        <v>-4.133248074453874</v>
      </c>
      <c r="F28" s="20">
        <v>358664</v>
      </c>
      <c r="G28" s="191">
        <v>867.6981137166157</v>
      </c>
      <c r="H28" s="30"/>
      <c r="I28" s="194">
        <v>69017.70002254138</v>
      </c>
      <c r="J28" s="193">
        <v>-3.5884531040832</v>
      </c>
      <c r="K28" s="30"/>
    </row>
    <row r="29" spans="1:11" ht="12.75" customHeight="1">
      <c r="A29" s="188" t="s">
        <v>88</v>
      </c>
      <c r="B29" s="22">
        <v>29980.118074759685</v>
      </c>
      <c r="C29" s="189">
        <v>-2.5485155899931016</v>
      </c>
      <c r="D29" s="20">
        <v>39440.4396661656</v>
      </c>
      <c r="E29" s="190">
        <v>-2.8799451339169764</v>
      </c>
      <c r="F29" s="20">
        <v>-7610</v>
      </c>
      <c r="G29" s="191">
        <v>-124.42213053547107</v>
      </c>
      <c r="H29" s="30"/>
      <c r="I29" s="194">
        <v>65999.47450465267</v>
      </c>
      <c r="J29" s="193">
        <v>-2.902050274519752</v>
      </c>
      <c r="K29" s="30"/>
    </row>
    <row r="30" spans="1:11" ht="12.75" customHeight="1">
      <c r="A30" s="188" t="s">
        <v>89</v>
      </c>
      <c r="B30" s="22">
        <v>27403.501076468903</v>
      </c>
      <c r="C30" s="189">
        <v>-4.93132351590728</v>
      </c>
      <c r="D30" s="20">
        <v>35835.84668565362</v>
      </c>
      <c r="E30" s="190">
        <v>-5.4605251197587705</v>
      </c>
      <c r="F30" s="20" t="s">
        <v>136</v>
      </c>
      <c r="G30" s="191" t="s">
        <v>136</v>
      </c>
      <c r="H30" s="30"/>
      <c r="I30" s="194">
        <v>75947.6727452278</v>
      </c>
      <c r="J30" s="193">
        <v>-3.984136341856157</v>
      </c>
      <c r="K30" s="30"/>
    </row>
    <row r="31" spans="1:11" ht="12.75" customHeight="1">
      <c r="A31" s="188" t="s">
        <v>90</v>
      </c>
      <c r="B31" s="22">
        <v>31822.740542828866</v>
      </c>
      <c r="C31" s="189">
        <v>-3.5152487422306393</v>
      </c>
      <c r="D31" s="20">
        <v>40962.7459587787</v>
      </c>
      <c r="E31" s="190">
        <v>-4.089196230546435</v>
      </c>
      <c r="F31" s="20" t="s">
        <v>136</v>
      </c>
      <c r="G31" s="191" t="s">
        <v>136</v>
      </c>
      <c r="H31" s="30"/>
      <c r="I31" s="194">
        <v>68384.46667515182</v>
      </c>
      <c r="J31" s="193">
        <v>-3.746315479577305</v>
      </c>
      <c r="K31" s="30"/>
    </row>
    <row r="32" spans="1:11" ht="12.75" customHeight="1">
      <c r="A32" s="188" t="s">
        <v>91</v>
      </c>
      <c r="B32" s="22">
        <v>31260.1337649362</v>
      </c>
      <c r="C32" s="189">
        <v>-3.919782543035666</v>
      </c>
      <c r="D32" s="20">
        <v>41242.97346327987</v>
      </c>
      <c r="E32" s="190">
        <v>-6.381535980947177</v>
      </c>
      <c r="F32" s="20" t="s">
        <v>136</v>
      </c>
      <c r="G32" s="191" t="s">
        <v>136</v>
      </c>
      <c r="H32" s="30"/>
      <c r="I32" s="194">
        <v>73964.95213009122</v>
      </c>
      <c r="J32" s="193">
        <v>-4.578885633033337</v>
      </c>
      <c r="K32" s="30"/>
    </row>
    <row r="33" spans="1:11" ht="12.75" customHeight="1">
      <c r="A33" s="195" t="s">
        <v>92</v>
      </c>
      <c r="B33" s="196">
        <v>31035.186439909554</v>
      </c>
      <c r="C33" s="197">
        <v>-3.441534960511234</v>
      </c>
      <c r="D33" s="24">
        <v>44434.122768085326</v>
      </c>
      <c r="E33" s="198">
        <v>-4.853925901037201</v>
      </c>
      <c r="F33" s="24">
        <v>468530</v>
      </c>
      <c r="G33" s="199">
        <v>841.9203087933738</v>
      </c>
      <c r="H33" s="30"/>
      <c r="I33" s="200">
        <v>82695.84612828624</v>
      </c>
      <c r="J33" s="201">
        <v>-3.4344501190675487</v>
      </c>
      <c r="K33" s="30"/>
    </row>
    <row r="34" spans="1:11" ht="12.75" customHeight="1">
      <c r="A34" s="188" t="s">
        <v>93</v>
      </c>
      <c r="B34" s="22">
        <v>30757.18054217952</v>
      </c>
      <c r="C34" s="189">
        <v>-4.281446914529212</v>
      </c>
      <c r="D34" s="20">
        <v>46705.22712687457</v>
      </c>
      <c r="E34" s="190">
        <v>-3.7431735103642865</v>
      </c>
      <c r="F34" s="20" t="s">
        <v>136</v>
      </c>
      <c r="G34" s="191" t="s">
        <v>136</v>
      </c>
      <c r="H34" s="30"/>
      <c r="I34" s="194">
        <v>85588.44864145292</v>
      </c>
      <c r="J34" s="193">
        <v>-3.296816201744008</v>
      </c>
      <c r="K34" s="30"/>
    </row>
    <row r="35" spans="1:11" ht="12.75" customHeight="1">
      <c r="A35" s="188" t="s">
        <v>94</v>
      </c>
      <c r="B35" s="22">
        <v>31438.2328510808</v>
      </c>
      <c r="C35" s="189">
        <v>-4.853241736577729</v>
      </c>
      <c r="D35" s="20">
        <v>42387.56144721624</v>
      </c>
      <c r="E35" s="190">
        <v>-5.295762201795384</v>
      </c>
      <c r="F35" s="20">
        <v>271900</v>
      </c>
      <c r="G35" s="191">
        <v>622.6359797086378</v>
      </c>
      <c r="H35" s="30"/>
      <c r="I35" s="194">
        <v>81297.47449037181</v>
      </c>
      <c r="J35" s="193">
        <v>-5.01762943721161</v>
      </c>
      <c r="K35" s="30"/>
    </row>
    <row r="36" spans="1:11" ht="12.75" customHeight="1">
      <c r="A36" s="188" t="s">
        <v>95</v>
      </c>
      <c r="B36" s="22">
        <v>30465.04198533856</v>
      </c>
      <c r="C36" s="189">
        <v>-3.0868769069755615</v>
      </c>
      <c r="D36" s="20">
        <v>41120.116206879284</v>
      </c>
      <c r="E36" s="190">
        <v>-2.0617845984047847</v>
      </c>
      <c r="F36" s="20">
        <v>2950</v>
      </c>
      <c r="G36" s="191">
        <v>-93.23916699527146</v>
      </c>
      <c r="H36" s="30"/>
      <c r="I36" s="194">
        <v>76376.18631897734</v>
      </c>
      <c r="J36" s="193">
        <v>-4.591576789670114</v>
      </c>
      <c r="K36" s="30"/>
    </row>
    <row r="37" spans="1:11" ht="12.75" customHeight="1">
      <c r="A37" s="202" t="s">
        <v>96</v>
      </c>
      <c r="B37" s="23">
        <v>31386.560659934574</v>
      </c>
      <c r="C37" s="203">
        <v>-1.1435015162615088</v>
      </c>
      <c r="D37" s="29">
        <v>41816.0079608489</v>
      </c>
      <c r="E37" s="204">
        <v>-2.551328058378232</v>
      </c>
      <c r="F37" s="29" t="s">
        <v>136</v>
      </c>
      <c r="G37" s="205" t="s">
        <v>136</v>
      </c>
      <c r="H37" s="30"/>
      <c r="I37" s="206">
        <v>78278.5382645031</v>
      </c>
      <c r="J37" s="207">
        <v>-4.419215757850225</v>
      </c>
      <c r="K37" s="30"/>
    </row>
    <row r="38" spans="1:11" ht="12.75" customHeight="1">
      <c r="A38" s="188" t="s">
        <v>97</v>
      </c>
      <c r="B38" s="22">
        <v>34019.767587321665</v>
      </c>
      <c r="C38" s="189">
        <v>-3.333303671227469</v>
      </c>
      <c r="D38" s="20">
        <v>42732.20698607909</v>
      </c>
      <c r="E38" s="190">
        <v>-2.503487860325677</v>
      </c>
      <c r="F38" s="20" t="s">
        <v>136</v>
      </c>
      <c r="G38" s="191" t="s">
        <v>136</v>
      </c>
      <c r="H38" s="30"/>
      <c r="I38" s="194">
        <v>76549.2317541474</v>
      </c>
      <c r="J38" s="193">
        <v>-1.669801692800462</v>
      </c>
      <c r="K38" s="30"/>
    </row>
    <row r="39" spans="1:11" ht="12.75" customHeight="1">
      <c r="A39" s="188" t="s">
        <v>98</v>
      </c>
      <c r="B39" s="22">
        <v>39056.209248040905</v>
      </c>
      <c r="C39" s="189">
        <v>-2.2179623816216463</v>
      </c>
      <c r="D39" s="20">
        <v>45431.26672155626</v>
      </c>
      <c r="E39" s="190">
        <v>-3.136942823031063</v>
      </c>
      <c r="F39" s="20">
        <v>303645</v>
      </c>
      <c r="G39" s="191">
        <v>616.1394963737736</v>
      </c>
      <c r="H39" s="30"/>
      <c r="I39" s="194">
        <v>76804.32712551924</v>
      </c>
      <c r="J39" s="193">
        <v>-2.3706185267812714</v>
      </c>
      <c r="K39" s="30"/>
    </row>
    <row r="40" spans="1:11" ht="12.75" customHeight="1">
      <c r="A40" s="188" t="s">
        <v>99</v>
      </c>
      <c r="B40" s="22">
        <v>34709.670211849116</v>
      </c>
      <c r="C40" s="189">
        <v>-3.703730427523624</v>
      </c>
      <c r="D40" s="20">
        <v>45554.38726881486</v>
      </c>
      <c r="E40" s="190">
        <v>-3.71166072251755</v>
      </c>
      <c r="F40" s="20">
        <v>574950</v>
      </c>
      <c r="G40" s="191">
        <v>893.4200812397703</v>
      </c>
      <c r="H40" s="30"/>
      <c r="I40" s="194">
        <v>79218.8612439869</v>
      </c>
      <c r="J40" s="193">
        <v>-4.187863156649158</v>
      </c>
      <c r="K40" s="30"/>
    </row>
    <row r="41" spans="1:11" ht="12.75" customHeight="1">
      <c r="A41" s="188" t="s">
        <v>100</v>
      </c>
      <c r="B41" s="22">
        <v>32947.06975529946</v>
      </c>
      <c r="C41" s="189">
        <v>-4.936265427179549</v>
      </c>
      <c r="D41" s="20">
        <v>42190.21568723987</v>
      </c>
      <c r="E41" s="190">
        <v>-4.755364734516988</v>
      </c>
      <c r="F41" s="20" t="s">
        <v>136</v>
      </c>
      <c r="G41" s="191" t="s">
        <v>136</v>
      </c>
      <c r="H41" s="30"/>
      <c r="I41" s="194">
        <v>83244.16610592716</v>
      </c>
      <c r="J41" s="193">
        <v>-4.978054963318556</v>
      </c>
      <c r="K41" s="30"/>
    </row>
    <row r="42" spans="1:11" ht="12.75" customHeight="1">
      <c r="A42" s="188" t="s">
        <v>101</v>
      </c>
      <c r="B42" s="22">
        <v>37878.03036724175</v>
      </c>
      <c r="C42" s="189">
        <v>-4.622674982106346</v>
      </c>
      <c r="D42" s="20">
        <v>46317.31687886854</v>
      </c>
      <c r="E42" s="190">
        <v>-3.657590016820251</v>
      </c>
      <c r="F42" s="20">
        <v>490630</v>
      </c>
      <c r="G42" s="191">
        <v>914.0168842042217</v>
      </c>
      <c r="H42" s="30"/>
      <c r="I42" s="194">
        <v>82953.91124605814</v>
      </c>
      <c r="J42" s="193">
        <v>-4.2214504005293065</v>
      </c>
      <c r="K42" s="30"/>
    </row>
    <row r="43" spans="1:11" ht="12.75" customHeight="1">
      <c r="A43" s="195" t="s">
        <v>102</v>
      </c>
      <c r="B43" s="196">
        <v>35531.36110017842</v>
      </c>
      <c r="C43" s="197">
        <v>-3.0845286356742463</v>
      </c>
      <c r="D43" s="24">
        <v>42456.62050802597</v>
      </c>
      <c r="E43" s="198">
        <v>-3.4001645580305393</v>
      </c>
      <c r="F43" s="24" t="s">
        <v>136</v>
      </c>
      <c r="G43" s="199" t="s">
        <v>136</v>
      </c>
      <c r="H43" s="30"/>
      <c r="I43" s="200">
        <v>88001.0005280676</v>
      </c>
      <c r="J43" s="201">
        <v>-2.7280642672930924</v>
      </c>
      <c r="K43" s="30"/>
    </row>
    <row r="44" spans="1:11" ht="12.75" customHeight="1">
      <c r="A44" s="188" t="s">
        <v>103</v>
      </c>
      <c r="B44" s="22">
        <v>37116.83013233098</v>
      </c>
      <c r="C44" s="189">
        <v>-3.8694250372175247</v>
      </c>
      <c r="D44" s="20">
        <v>47122.387159726786</v>
      </c>
      <c r="E44" s="190">
        <v>-4.0046540008948455</v>
      </c>
      <c r="F44" s="20" t="s">
        <v>136</v>
      </c>
      <c r="G44" s="191" t="s">
        <v>136</v>
      </c>
      <c r="H44" s="30"/>
      <c r="I44" s="194">
        <v>80047.86742217367</v>
      </c>
      <c r="J44" s="193">
        <v>-3.9737442267706484</v>
      </c>
      <c r="K44" s="30"/>
    </row>
    <row r="45" spans="1:11" ht="12.75" customHeight="1">
      <c r="A45" s="188" t="s">
        <v>104</v>
      </c>
      <c r="B45" s="22">
        <v>33164.04754006448</v>
      </c>
      <c r="C45" s="189">
        <v>-3.712962508870959</v>
      </c>
      <c r="D45" s="20">
        <v>42129.30732909883</v>
      </c>
      <c r="E45" s="190">
        <v>-4.978436039088464</v>
      </c>
      <c r="F45" s="20" t="s">
        <v>136</v>
      </c>
      <c r="G45" s="191" t="s">
        <v>136</v>
      </c>
      <c r="H45" s="30"/>
      <c r="I45" s="194">
        <v>78823.14600032324</v>
      </c>
      <c r="J45" s="193">
        <v>-4.506344414016027</v>
      </c>
      <c r="K45" s="30"/>
    </row>
    <row r="46" spans="1:11" ht="12.75" customHeight="1">
      <c r="A46" s="188" t="s">
        <v>105</v>
      </c>
      <c r="B46" s="22">
        <v>36352.76714723385</v>
      </c>
      <c r="C46" s="189">
        <v>-1.9785982240498754</v>
      </c>
      <c r="D46" s="20">
        <v>47988.94795553235</v>
      </c>
      <c r="E46" s="190">
        <v>-0.9296015675222407</v>
      </c>
      <c r="F46" s="20" t="s">
        <v>136</v>
      </c>
      <c r="G46" s="191" t="s">
        <v>136</v>
      </c>
      <c r="H46" s="30"/>
      <c r="I46" s="194">
        <v>96464.1725571889</v>
      </c>
      <c r="J46" s="193">
        <v>-4.229138520846689</v>
      </c>
      <c r="K46" s="30"/>
    </row>
    <row r="47" spans="1:11" ht="12.75" customHeight="1">
      <c r="A47" s="202" t="s">
        <v>106</v>
      </c>
      <c r="B47" s="23">
        <v>31078.23972422076</v>
      </c>
      <c r="C47" s="203">
        <v>-3.2839410245334335</v>
      </c>
      <c r="D47" s="29">
        <v>42377.57926379332</v>
      </c>
      <c r="E47" s="204">
        <v>-4.105499673183502</v>
      </c>
      <c r="F47" s="29" t="s">
        <v>136</v>
      </c>
      <c r="G47" s="205" t="s">
        <v>136</v>
      </c>
      <c r="H47" s="30"/>
      <c r="I47" s="206">
        <v>94986.16896586055</v>
      </c>
      <c r="J47" s="207">
        <v>-3.577191244608713</v>
      </c>
      <c r="K47" s="30"/>
    </row>
    <row r="48" spans="1:11" ht="12.75" customHeight="1">
      <c r="A48" s="195" t="s">
        <v>107</v>
      </c>
      <c r="B48" s="196">
        <v>37350.8608395832</v>
      </c>
      <c r="C48" s="197">
        <v>-3.169676129368355</v>
      </c>
      <c r="D48" s="24">
        <v>48242.259661127</v>
      </c>
      <c r="E48" s="198">
        <v>-4.040833893872062</v>
      </c>
      <c r="F48" s="24" t="s">
        <v>136</v>
      </c>
      <c r="G48" s="199" t="s">
        <v>136</v>
      </c>
      <c r="H48" s="30"/>
      <c r="I48" s="200">
        <v>88342.27331610402</v>
      </c>
      <c r="J48" s="201">
        <v>-3.5542716273415778</v>
      </c>
      <c r="K48" s="30"/>
    </row>
    <row r="49" spans="1:11" ht="12.75" customHeight="1">
      <c r="A49" s="188" t="s">
        <v>108</v>
      </c>
      <c r="B49" s="22">
        <v>35361.0462983843</v>
      </c>
      <c r="C49" s="189">
        <v>-4.175203381645119</v>
      </c>
      <c r="D49" s="20">
        <v>46431.38858149897</v>
      </c>
      <c r="E49" s="190">
        <v>-6.289512127493637</v>
      </c>
      <c r="F49" s="20" t="s">
        <v>136</v>
      </c>
      <c r="G49" s="191" t="s">
        <v>136</v>
      </c>
      <c r="H49" s="30"/>
      <c r="I49" s="194">
        <v>86453.1373953497</v>
      </c>
      <c r="J49" s="193">
        <v>-7.180858270605768</v>
      </c>
      <c r="K49" s="30"/>
    </row>
    <row r="50" spans="1:11" ht="12.75" customHeight="1">
      <c r="A50" s="188" t="s">
        <v>109</v>
      </c>
      <c r="B50" s="22">
        <v>34446.489259403446</v>
      </c>
      <c r="C50" s="189">
        <v>-3.153986865470543</v>
      </c>
      <c r="D50" s="20">
        <v>45818.32685449456</v>
      </c>
      <c r="E50" s="190">
        <v>-4.098659875421845</v>
      </c>
      <c r="F50" s="20">
        <v>70877.27272727272</v>
      </c>
      <c r="G50" s="191">
        <v>56.075129152174014</v>
      </c>
      <c r="H50" s="30"/>
      <c r="I50" s="194">
        <v>87790.82527143578</v>
      </c>
      <c r="J50" s="193">
        <v>-2.950357646397805</v>
      </c>
      <c r="K50" s="30"/>
    </row>
    <row r="51" spans="1:11" ht="12.75" customHeight="1">
      <c r="A51" s="188" t="s">
        <v>110</v>
      </c>
      <c r="B51" s="22">
        <v>36224.767455698166</v>
      </c>
      <c r="C51" s="189">
        <v>-4.784274484953343</v>
      </c>
      <c r="D51" s="20">
        <v>46564.150157349286</v>
      </c>
      <c r="E51" s="190">
        <v>-6.159176228374591</v>
      </c>
      <c r="F51" s="20">
        <v>1181928</v>
      </c>
      <c r="G51" s="191">
        <v>1319.274053698715</v>
      </c>
      <c r="H51" s="30"/>
      <c r="I51" s="194">
        <v>84904.88878886942</v>
      </c>
      <c r="J51" s="193">
        <v>-4.225989676085746</v>
      </c>
      <c r="K51" s="30"/>
    </row>
    <row r="52" spans="1:11" ht="12.75" customHeight="1">
      <c r="A52" s="202" t="s">
        <v>111</v>
      </c>
      <c r="B52" s="23">
        <v>31905.008279143287</v>
      </c>
      <c r="C52" s="203">
        <v>-5.0699324577677345</v>
      </c>
      <c r="D52" s="29">
        <v>41414.28673213138</v>
      </c>
      <c r="E52" s="204">
        <v>-5.137400515982932</v>
      </c>
      <c r="F52" s="29" t="s">
        <v>136</v>
      </c>
      <c r="G52" s="205" t="s">
        <v>136</v>
      </c>
      <c r="H52" s="30"/>
      <c r="I52" s="206">
        <v>73129.22579619822</v>
      </c>
      <c r="J52" s="207">
        <v>-4.929420881172348</v>
      </c>
      <c r="K52" s="30"/>
    </row>
    <row r="53" spans="1:11" ht="12.75" customHeight="1">
      <c r="A53" s="188" t="s">
        <v>112</v>
      </c>
      <c r="B53" s="22">
        <v>37676.721910736844</v>
      </c>
      <c r="C53" s="189">
        <v>-1.576624328760218</v>
      </c>
      <c r="D53" s="20">
        <v>48904.0514169536</v>
      </c>
      <c r="E53" s="190">
        <v>-2.8191726806108193</v>
      </c>
      <c r="F53" s="20" t="s">
        <v>136</v>
      </c>
      <c r="G53" s="191" t="s">
        <v>136</v>
      </c>
      <c r="H53" s="30"/>
      <c r="I53" s="194">
        <v>91136.04635078728</v>
      </c>
      <c r="J53" s="193">
        <v>-1.9506441584409373</v>
      </c>
      <c r="K53" s="30"/>
    </row>
    <row r="54" spans="1:11" ht="12.75" customHeight="1" thickBot="1">
      <c r="A54" s="188" t="s">
        <v>113</v>
      </c>
      <c r="B54" s="22">
        <v>27978.094173699283</v>
      </c>
      <c r="C54" s="189">
        <v>1.0756293578687632</v>
      </c>
      <c r="D54" s="20">
        <v>46802.04782414332</v>
      </c>
      <c r="E54" s="190">
        <v>-0.2720914791270559</v>
      </c>
      <c r="F54" s="20">
        <v>56370</v>
      </c>
      <c r="G54" s="191">
        <v>-0.40830610301681247</v>
      </c>
      <c r="H54" s="30"/>
      <c r="I54" s="194">
        <v>83944.81029426913</v>
      </c>
      <c r="J54" s="193">
        <v>-3.8885321769672316</v>
      </c>
      <c r="K54" s="30"/>
    </row>
    <row r="55" spans="1:11" ht="12.75" customHeight="1" thickBot="1">
      <c r="A55" s="208"/>
      <c r="B55" s="209"/>
      <c r="C55" s="210"/>
      <c r="D55" s="209"/>
      <c r="E55" s="210"/>
      <c r="F55" s="209"/>
      <c r="G55" s="210"/>
      <c r="H55" s="30"/>
      <c r="I55" s="209"/>
      <c r="J55" s="210"/>
      <c r="K55" s="30"/>
    </row>
    <row r="56" spans="1:10" ht="13.5">
      <c r="A56" s="211" t="s">
        <v>114</v>
      </c>
      <c r="B56" s="232">
        <f>LARGE(B8:B54,1)</f>
        <v>39056.209248040905</v>
      </c>
      <c r="C56" s="249" t="str">
        <f>INDEX(A8:A54,MATCH(B56,$B$8:$B$54,0))</f>
        <v>島根県</v>
      </c>
      <c r="D56" s="260">
        <f>LARGE(D8:D54,1)</f>
        <v>48904.0514169536</v>
      </c>
      <c r="E56" s="212" t="str">
        <f>INDEX(A8:A54,MATCH(D56,$D$8:$D$54,0))</f>
        <v>鹿児島県</v>
      </c>
      <c r="F56" s="254">
        <f>LARGE(F8:F54,1)</f>
        <v>1181928</v>
      </c>
      <c r="G56" s="213" t="str">
        <f>INDEX(A8:A54,MATCH(F56,$F$8:$F$54,0))</f>
        <v>大分県</v>
      </c>
      <c r="I56" s="232">
        <f>LARGE(I8:I54,1)</f>
        <v>96464.1725571889</v>
      </c>
      <c r="J56" s="213" t="str">
        <f>INDEX(A8:A54,MATCH(I56,$I$8:$I$54,0))</f>
        <v>高知県</v>
      </c>
    </row>
    <row r="57" spans="1:10" ht="13.5">
      <c r="A57" s="214" t="s">
        <v>115</v>
      </c>
      <c r="B57" s="216">
        <f>LARGE(B8:B54,2)</f>
        <v>37878.03036724175</v>
      </c>
      <c r="C57" s="250" t="str">
        <f>INDEX(A8:A54,MATCH(B57,$B$8:$B$54,0))</f>
        <v>山口県</v>
      </c>
      <c r="D57" s="261">
        <f>LARGE(D8:D54,2)</f>
        <v>48242.259661127</v>
      </c>
      <c r="E57" s="215" t="str">
        <f>INDEX(A8:A54,MATCH(D57,$D$8:$D$54,0))</f>
        <v>佐賀県</v>
      </c>
      <c r="F57" s="255">
        <f>LARGE(F8:F54,2)</f>
        <v>574950</v>
      </c>
      <c r="G57" s="217" t="str">
        <f>INDEX(A8:A54,MATCH(F57,$F$8:$F$54,0))</f>
        <v>岡山県</v>
      </c>
      <c r="I57" s="216">
        <f>LARGE(I8:I54,2)</f>
        <v>94986.16896586055</v>
      </c>
      <c r="J57" s="217" t="str">
        <f>INDEX(A8:A54,MATCH(I57,$I$8:$I$54,0))</f>
        <v>福岡県</v>
      </c>
    </row>
    <row r="58" spans="1:10" ht="13.5">
      <c r="A58" s="214" t="s">
        <v>116</v>
      </c>
      <c r="B58" s="233">
        <f>LARGE(B8:B54,3)</f>
        <v>37676.721910736844</v>
      </c>
      <c r="C58" s="250" t="str">
        <f>INDEX(A8:A54,MATCH(B58,$B$8:$B$54,0))</f>
        <v>鹿児島県</v>
      </c>
      <c r="D58" s="262">
        <f>LARGE(D8:D54,3)</f>
        <v>47988.94795553235</v>
      </c>
      <c r="E58" s="215" t="str">
        <f>INDEX(A8:A54,MATCH(D58,$D$8:$D$54,0))</f>
        <v>高知県</v>
      </c>
      <c r="F58" s="256">
        <f>LARGE(F8:F54,3)</f>
        <v>490630</v>
      </c>
      <c r="G58" s="217" t="str">
        <f>INDEX(A8:A54,MATCH(F58,$F$8:$F$54,0))</f>
        <v>山口県</v>
      </c>
      <c r="I58" s="233">
        <f>LARGE(I8:I54,3)</f>
        <v>91136.04635078728</v>
      </c>
      <c r="J58" s="217" t="str">
        <f>INDEX(A8:A54,MATCH(I58,$I$8:$I$54,0))</f>
        <v>鹿児島県</v>
      </c>
    </row>
    <row r="59" spans="1:10" ht="13.5">
      <c r="A59" s="218" t="s">
        <v>117</v>
      </c>
      <c r="B59" s="234">
        <f>SMALL(B8:B54,3)</f>
        <v>27403.501076468903</v>
      </c>
      <c r="C59" s="251" t="str">
        <f>INDEX(A8:A54,MATCH(B59,$B$8:$B$54,0))</f>
        <v>愛知県</v>
      </c>
      <c r="D59" s="263">
        <f>SMALL(D8:D54,3)</f>
        <v>36391.295736233136</v>
      </c>
      <c r="E59" s="220" t="str">
        <f>INDEX(A8:A54,MATCH(D59,$D$8:$D$54,0))</f>
        <v>青森県</v>
      </c>
      <c r="F59" s="257">
        <f>SMALL(F8:F54,3)</f>
        <v>2950</v>
      </c>
      <c r="G59" s="221" t="str">
        <f>INDEX(A8:A54,MATCH(F59,$F$8:$F$54,0))</f>
        <v>奈良県</v>
      </c>
      <c r="I59" s="234">
        <f>SMALL(I8:I54,3)</f>
        <v>65008.6327794674</v>
      </c>
      <c r="J59" s="221" t="str">
        <f>INDEX(A8:A54,MATCH(I59,$I$8:$I$54,0))</f>
        <v>秋田県</v>
      </c>
    </row>
    <row r="60" spans="1:10" ht="13.5">
      <c r="A60" s="214" t="s">
        <v>118</v>
      </c>
      <c r="B60" s="233">
        <f>SMALL(B8:B54,2)</f>
        <v>26891.138691419324</v>
      </c>
      <c r="C60" s="250" t="str">
        <f>INDEX(A8:A54,MATCH(B60,$B$8:$B$54,0))</f>
        <v>東京都</v>
      </c>
      <c r="D60" s="262">
        <f>SMALL(D8:D54,2)</f>
        <v>35835.84668565362</v>
      </c>
      <c r="E60" s="215" t="str">
        <f>INDEX(A8:A54,MATCH(D60,$D$8:$D$54,0))</f>
        <v>愛知県</v>
      </c>
      <c r="F60" s="256">
        <f>SMALL(F8:F54,2)</f>
        <v>-7610</v>
      </c>
      <c r="G60" s="217" t="str">
        <f>INDEX(A8:A54,MATCH(F60,$F$8:$F$54,0))</f>
        <v>静岡県</v>
      </c>
      <c r="I60" s="233">
        <f>SMALL(I8:I54,2)</f>
        <v>61767.36116277661</v>
      </c>
      <c r="J60" s="217" t="str">
        <f>INDEX(A8:A54,MATCH(I60,$I$8:$I$54,0))</f>
        <v>岩手県</v>
      </c>
    </row>
    <row r="61" spans="1:10" ht="13.5">
      <c r="A61" s="222" t="s">
        <v>119</v>
      </c>
      <c r="B61" s="236">
        <f>SMALL(B8:B54,1)</f>
        <v>26665.59793408371</v>
      </c>
      <c r="C61" s="252" t="str">
        <f>INDEX(A8:A54,MATCH(B61,$B$8:$B$54,0))</f>
        <v>茨城県</v>
      </c>
      <c r="D61" s="264">
        <f>SMALL(D8:D54,1)</f>
        <v>34926.932760718104</v>
      </c>
      <c r="E61" s="224" t="str">
        <f>INDEX(A8:A54,MATCH(D61,$D$8:$D$54,0))</f>
        <v>茨城県</v>
      </c>
      <c r="F61" s="258">
        <f>SMALL(F8:F54,1)</f>
        <v>-89637.8</v>
      </c>
      <c r="G61" s="225" t="str">
        <f>INDEX(A8:A54,MATCH(F61,$F$8:$F$54,0))</f>
        <v>北海道</v>
      </c>
      <c r="I61" s="236">
        <f>SMALL(I8:I54,1)</f>
        <v>60874.91570813187</v>
      </c>
      <c r="J61" s="225" t="str">
        <f>INDEX(A8:A54,MATCH(I61,$I$8:$I$54,0))</f>
        <v>新潟県</v>
      </c>
    </row>
    <row r="62" spans="1:11" ht="14.25" thickBot="1">
      <c r="A62" s="226" t="s">
        <v>120</v>
      </c>
      <c r="B62" s="227">
        <f>IF(B61=0,0,B56/B61)</f>
        <v>1.4646665469338542</v>
      </c>
      <c r="C62" s="253"/>
      <c r="D62" s="265">
        <f>IF(D61=0,0,D56/D61)</f>
        <v>1.400181680767439</v>
      </c>
      <c r="E62" s="228"/>
      <c r="F62" s="259">
        <f>IF(F61=0,0,F56/F61)</f>
        <v>-13.185598040112541</v>
      </c>
      <c r="G62" s="230"/>
      <c r="H62" s="229"/>
      <c r="I62" s="227">
        <f>IF(I61=0,0,I56/I61)</f>
        <v>1.584629258785206</v>
      </c>
      <c r="J62" s="230"/>
      <c r="K62" s="30"/>
    </row>
    <row r="63" spans="1:11" ht="13.5">
      <c r="A63" s="231"/>
      <c r="B63" s="30"/>
      <c r="C63" s="30"/>
      <c r="D63" s="30"/>
      <c r="E63" s="30"/>
      <c r="F63" s="30"/>
      <c r="G63" s="30"/>
      <c r="H63" s="30"/>
      <c r="I63" s="30"/>
      <c r="J63" s="30"/>
      <c r="K63" s="30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7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3.5">
      <c r="A3" s="173" t="s">
        <v>121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4.25" thickBot="1">
      <c r="A4" s="173"/>
      <c r="B4" s="173"/>
      <c r="C4" s="173"/>
      <c r="D4" s="173"/>
      <c r="E4" s="173"/>
      <c r="F4" s="173"/>
      <c r="G4" s="173"/>
      <c r="H4" s="173"/>
      <c r="I4" s="173"/>
      <c r="J4" s="174" t="s">
        <v>62</v>
      </c>
    </row>
    <row r="5" spans="1:10" ht="18.75" customHeight="1">
      <c r="A5" s="175"/>
      <c r="B5" s="10" t="s">
        <v>63</v>
      </c>
      <c r="C5" s="6"/>
      <c r="D5" s="7" t="s">
        <v>3</v>
      </c>
      <c r="E5" s="6"/>
      <c r="F5" s="7" t="s">
        <v>4</v>
      </c>
      <c r="G5" s="8"/>
      <c r="H5" s="176"/>
      <c r="I5" s="10" t="s">
        <v>65</v>
      </c>
      <c r="J5" s="8"/>
    </row>
    <row r="6" spans="1:10" ht="21.75" thickBot="1">
      <c r="A6" s="177"/>
      <c r="B6" s="178"/>
      <c r="C6" s="13" t="s">
        <v>6</v>
      </c>
      <c r="D6" s="61"/>
      <c r="E6" s="13" t="s">
        <v>6</v>
      </c>
      <c r="F6" s="61"/>
      <c r="G6" s="15" t="s">
        <v>6</v>
      </c>
      <c r="H6" s="179"/>
      <c r="I6" s="63"/>
      <c r="J6" s="15" t="s">
        <v>6</v>
      </c>
    </row>
    <row r="7" spans="1:10" ht="18.75" customHeight="1">
      <c r="A7" s="180" t="s">
        <v>66</v>
      </c>
      <c r="B7" s="181">
        <v>11663.441088418518</v>
      </c>
      <c r="C7" s="182">
        <v>-2.5143853702431045</v>
      </c>
      <c r="D7" s="184">
        <v>16147.927463487264</v>
      </c>
      <c r="E7" s="185">
        <v>-2.959629013450325</v>
      </c>
      <c r="F7" s="184">
        <v>64825.901639344265</v>
      </c>
      <c r="G7" s="186">
        <v>396.92603449801453</v>
      </c>
      <c r="H7" s="30"/>
      <c r="I7" s="181">
        <v>37868.924860476334</v>
      </c>
      <c r="J7" s="187">
        <v>-2.8680381283304257</v>
      </c>
    </row>
    <row r="8" spans="1:10" ht="12.75" customHeight="1">
      <c r="A8" s="188" t="s">
        <v>67</v>
      </c>
      <c r="B8" s="22">
        <v>13762.292805630137</v>
      </c>
      <c r="C8" s="189">
        <v>-4.909403438698305</v>
      </c>
      <c r="D8" s="20">
        <v>17579.75525555187</v>
      </c>
      <c r="E8" s="190">
        <v>-4.5203546198087</v>
      </c>
      <c r="F8" s="20">
        <v>-123356</v>
      </c>
      <c r="G8" s="191">
        <v>-490.0166333752428</v>
      </c>
      <c r="H8" s="30"/>
      <c r="I8" s="192">
        <v>46942.65157659789</v>
      </c>
      <c r="J8" s="193">
        <v>-5.833625947700838</v>
      </c>
    </row>
    <row r="9" spans="1:10" ht="12.75" customHeight="1">
      <c r="A9" s="188" t="s">
        <v>68</v>
      </c>
      <c r="B9" s="22">
        <v>11520.225657874846</v>
      </c>
      <c r="C9" s="189">
        <v>-0.7004757154796408</v>
      </c>
      <c r="D9" s="20">
        <v>13987.541959358197</v>
      </c>
      <c r="E9" s="190">
        <v>-1.1140135964361377</v>
      </c>
      <c r="F9" s="20" t="s">
        <v>136</v>
      </c>
      <c r="G9" s="191" t="s">
        <v>136</v>
      </c>
      <c r="H9" s="30"/>
      <c r="I9" s="194">
        <v>31780.7596403787</v>
      </c>
      <c r="J9" s="193">
        <v>1.910952261116833</v>
      </c>
    </row>
    <row r="10" spans="1:10" ht="12.75" customHeight="1">
      <c r="A10" s="188" t="s">
        <v>69</v>
      </c>
      <c r="B10" s="22">
        <v>12665.791712724385</v>
      </c>
      <c r="C10" s="189">
        <v>2.674870858871145</v>
      </c>
      <c r="D10" s="20">
        <v>14277.600009110718</v>
      </c>
      <c r="E10" s="190">
        <v>0.47162089230468496</v>
      </c>
      <c r="F10" s="20">
        <v>0</v>
      </c>
      <c r="G10" s="191">
        <v>-100</v>
      </c>
      <c r="H10" s="30"/>
      <c r="I10" s="194">
        <v>29539.38411624037</v>
      </c>
      <c r="J10" s="193">
        <v>-1.9551701285014929</v>
      </c>
    </row>
    <row r="11" spans="1:10" ht="12.75" customHeight="1">
      <c r="A11" s="188" t="s">
        <v>70</v>
      </c>
      <c r="B11" s="22">
        <v>11759.604079092467</v>
      </c>
      <c r="C11" s="189">
        <v>-0.47602563395051334</v>
      </c>
      <c r="D11" s="20">
        <v>15664.121397190282</v>
      </c>
      <c r="E11" s="190">
        <v>-0.8311324451501463</v>
      </c>
      <c r="F11" s="20" t="s">
        <v>136</v>
      </c>
      <c r="G11" s="191" t="s">
        <v>136</v>
      </c>
      <c r="H11" s="30"/>
      <c r="I11" s="194">
        <v>32587.546816657927</v>
      </c>
      <c r="J11" s="193">
        <v>1.8744755398886213</v>
      </c>
    </row>
    <row r="12" spans="1:10" ht="12.75" customHeight="1">
      <c r="A12" s="188" t="s">
        <v>71</v>
      </c>
      <c r="B12" s="22">
        <v>14383.52792356996</v>
      </c>
      <c r="C12" s="189">
        <v>5.262818462376302</v>
      </c>
      <c r="D12" s="20">
        <v>16152.34273887186</v>
      </c>
      <c r="E12" s="190">
        <v>6.298893439992966</v>
      </c>
      <c r="F12" s="20" t="s">
        <v>136</v>
      </c>
      <c r="G12" s="191" t="s">
        <v>136</v>
      </c>
      <c r="H12" s="30"/>
      <c r="I12" s="194">
        <v>32954.288045609166</v>
      </c>
      <c r="J12" s="193">
        <v>3.6095142967940745</v>
      </c>
    </row>
    <row r="13" spans="1:10" ht="12.75" customHeight="1">
      <c r="A13" s="195" t="s">
        <v>72</v>
      </c>
      <c r="B13" s="196">
        <v>13201.758549975631</v>
      </c>
      <c r="C13" s="197">
        <v>2.24261638164252</v>
      </c>
      <c r="D13" s="24">
        <v>14730.934545007982</v>
      </c>
      <c r="E13" s="198">
        <v>1.0261683077780646</v>
      </c>
      <c r="F13" s="24" t="s">
        <v>136</v>
      </c>
      <c r="G13" s="199" t="s">
        <v>136</v>
      </c>
      <c r="H13" s="30"/>
      <c r="I13" s="200">
        <v>33757.60203787167</v>
      </c>
      <c r="J13" s="201">
        <v>0.7649811140532279</v>
      </c>
    </row>
    <row r="14" spans="1:10" ht="12.75" customHeight="1">
      <c r="A14" s="188" t="s">
        <v>73</v>
      </c>
      <c r="B14" s="22">
        <v>11682.181642154348</v>
      </c>
      <c r="C14" s="189">
        <v>-3.929733179576729</v>
      </c>
      <c r="D14" s="20">
        <v>14373.130749802282</v>
      </c>
      <c r="E14" s="190">
        <v>-6.8131559420222345</v>
      </c>
      <c r="F14" s="20" t="s">
        <v>136</v>
      </c>
      <c r="G14" s="191" t="s">
        <v>136</v>
      </c>
      <c r="H14" s="30"/>
      <c r="I14" s="194">
        <v>31781.65684625431</v>
      </c>
      <c r="J14" s="193">
        <v>-3.4656863023879225</v>
      </c>
    </row>
    <row r="15" spans="1:10" ht="12.75" customHeight="1">
      <c r="A15" s="188" t="s">
        <v>74</v>
      </c>
      <c r="B15" s="22">
        <v>9573.054750840754</v>
      </c>
      <c r="C15" s="189">
        <v>-2.673590721121471</v>
      </c>
      <c r="D15" s="20">
        <v>12667.100238943422</v>
      </c>
      <c r="E15" s="190">
        <v>-2.9642798936998815</v>
      </c>
      <c r="F15" s="20" t="s">
        <v>136</v>
      </c>
      <c r="G15" s="191" t="s">
        <v>136</v>
      </c>
      <c r="H15" s="30"/>
      <c r="I15" s="194">
        <v>31675.422043981525</v>
      </c>
      <c r="J15" s="193">
        <v>-1.8048740656649471</v>
      </c>
    </row>
    <row r="16" spans="1:10" ht="12.75" customHeight="1">
      <c r="A16" s="188" t="s">
        <v>75</v>
      </c>
      <c r="B16" s="22">
        <v>10724.173755121963</v>
      </c>
      <c r="C16" s="189">
        <v>0.25378608493416266</v>
      </c>
      <c r="D16" s="20">
        <v>13978.756431244154</v>
      </c>
      <c r="E16" s="190">
        <v>-4.935629240792565</v>
      </c>
      <c r="F16" s="20" t="s">
        <v>136</v>
      </c>
      <c r="G16" s="191" t="s">
        <v>136</v>
      </c>
      <c r="H16" s="30"/>
      <c r="I16" s="194">
        <v>31948.134649671163</v>
      </c>
      <c r="J16" s="193">
        <v>-1.9213864685361273</v>
      </c>
    </row>
    <row r="17" spans="1:10" ht="12.75" customHeight="1">
      <c r="A17" s="202" t="s">
        <v>76</v>
      </c>
      <c r="B17" s="23">
        <v>11492.022869823155</v>
      </c>
      <c r="C17" s="203">
        <v>2.118131342099943</v>
      </c>
      <c r="D17" s="29">
        <v>14735.325456042845</v>
      </c>
      <c r="E17" s="204">
        <v>3.228840432209921</v>
      </c>
      <c r="F17" s="29">
        <v>-3100</v>
      </c>
      <c r="G17" s="205">
        <v>-157.95603259614433</v>
      </c>
      <c r="H17" s="30"/>
      <c r="I17" s="206">
        <v>35283.76098388291</v>
      </c>
      <c r="J17" s="207">
        <v>-1.640064197180891</v>
      </c>
    </row>
    <row r="18" spans="1:10" ht="12.75" customHeight="1">
      <c r="A18" s="188" t="s">
        <v>77</v>
      </c>
      <c r="B18" s="22">
        <v>9702.230572582977</v>
      </c>
      <c r="C18" s="189">
        <v>-3.872002685538334</v>
      </c>
      <c r="D18" s="20">
        <v>13839.44237923652</v>
      </c>
      <c r="E18" s="190">
        <v>-4.872886229810064</v>
      </c>
      <c r="F18" s="20">
        <v>125806</v>
      </c>
      <c r="G18" s="191">
        <v>387.708153703221</v>
      </c>
      <c r="H18" s="30"/>
      <c r="I18" s="194">
        <v>31388.193537903488</v>
      </c>
      <c r="J18" s="193">
        <v>-5.240421332175103</v>
      </c>
    </row>
    <row r="19" spans="1:10" ht="12.75" customHeight="1">
      <c r="A19" s="188" t="s">
        <v>78</v>
      </c>
      <c r="B19" s="22">
        <v>10097.52218167764</v>
      </c>
      <c r="C19" s="189">
        <v>-2.1369150437026434</v>
      </c>
      <c r="D19" s="20">
        <v>14332.724746550433</v>
      </c>
      <c r="E19" s="190">
        <v>-3.572826895646685</v>
      </c>
      <c r="F19" s="20">
        <v>90791.42857142857</v>
      </c>
      <c r="G19" s="191">
        <v>740.8439086736254</v>
      </c>
      <c r="H19" s="30"/>
      <c r="I19" s="194">
        <v>31969.688880507296</v>
      </c>
      <c r="J19" s="193">
        <v>-0.8312759152372564</v>
      </c>
    </row>
    <row r="20" spans="1:10" ht="12.75" customHeight="1">
      <c r="A20" s="188" t="s">
        <v>79</v>
      </c>
      <c r="B20" s="22">
        <v>9329.902097225635</v>
      </c>
      <c r="C20" s="189">
        <v>-0.8058070447001455</v>
      </c>
      <c r="D20" s="20">
        <v>16187.46457439973</v>
      </c>
      <c r="E20" s="190">
        <v>-2.984470585722704</v>
      </c>
      <c r="F20" s="20">
        <v>-228740</v>
      </c>
      <c r="G20" s="191">
        <v>-4686.224443233766</v>
      </c>
      <c r="H20" s="30"/>
      <c r="I20" s="194">
        <v>34335.7195150039</v>
      </c>
      <c r="J20" s="193">
        <v>-5.3641962017857026</v>
      </c>
    </row>
    <row r="21" spans="1:10" ht="12.75" customHeight="1">
      <c r="A21" s="188" t="s">
        <v>80</v>
      </c>
      <c r="B21" s="22">
        <v>10086.011382779103</v>
      </c>
      <c r="C21" s="189">
        <v>-3.1226650709547386</v>
      </c>
      <c r="D21" s="20">
        <v>15633.524476031316</v>
      </c>
      <c r="E21" s="190">
        <v>0.9003104662203896</v>
      </c>
      <c r="F21" s="20">
        <v>320590</v>
      </c>
      <c r="G21" s="191">
        <v>784.3015137402167</v>
      </c>
      <c r="H21" s="30"/>
      <c r="I21" s="194">
        <v>31234.857000726854</v>
      </c>
      <c r="J21" s="193">
        <v>-2.7678718083118667</v>
      </c>
    </row>
    <row r="22" spans="1:10" ht="12.75" customHeight="1">
      <c r="A22" s="188" t="s">
        <v>81</v>
      </c>
      <c r="B22" s="22">
        <v>12774.246151505728</v>
      </c>
      <c r="C22" s="189">
        <v>2.6875033143629423</v>
      </c>
      <c r="D22" s="20">
        <v>15205.488228163875</v>
      </c>
      <c r="E22" s="190">
        <v>5.554407596631705</v>
      </c>
      <c r="F22" s="20" t="s">
        <v>136</v>
      </c>
      <c r="G22" s="191" t="s">
        <v>136</v>
      </c>
      <c r="H22" s="30"/>
      <c r="I22" s="194">
        <v>30699.080183285307</v>
      </c>
      <c r="J22" s="193">
        <v>1.8831228081804596</v>
      </c>
    </row>
    <row r="23" spans="1:10" ht="12.75" customHeight="1">
      <c r="A23" s="195" t="s">
        <v>82</v>
      </c>
      <c r="B23" s="196">
        <v>14011.94041629151</v>
      </c>
      <c r="C23" s="197">
        <v>2.125989497376281</v>
      </c>
      <c r="D23" s="24">
        <v>16072.395174257634</v>
      </c>
      <c r="E23" s="198">
        <v>6.277805967876986</v>
      </c>
      <c r="F23" s="24" t="s">
        <v>136</v>
      </c>
      <c r="G23" s="199" t="s">
        <v>136</v>
      </c>
      <c r="H23" s="30"/>
      <c r="I23" s="200">
        <v>42456.84521902447</v>
      </c>
      <c r="J23" s="201">
        <v>0.37531519743490094</v>
      </c>
    </row>
    <row r="24" spans="1:10" ht="12.75" customHeight="1">
      <c r="A24" s="188" t="s">
        <v>83</v>
      </c>
      <c r="B24" s="22">
        <v>15218.39806115732</v>
      </c>
      <c r="C24" s="189">
        <v>-1.353659303378734</v>
      </c>
      <c r="D24" s="20">
        <v>18918.572636363635</v>
      </c>
      <c r="E24" s="190">
        <v>-0.8602883115372322</v>
      </c>
      <c r="F24" s="20" t="s">
        <v>136</v>
      </c>
      <c r="G24" s="191" t="s">
        <v>136</v>
      </c>
      <c r="H24" s="30"/>
      <c r="I24" s="194">
        <v>43858.44848788619</v>
      </c>
      <c r="J24" s="193">
        <v>-1.8931697126639477</v>
      </c>
    </row>
    <row r="25" spans="1:10" ht="12.75" customHeight="1">
      <c r="A25" s="188" t="s">
        <v>84</v>
      </c>
      <c r="B25" s="22">
        <v>14184.80472355957</v>
      </c>
      <c r="C25" s="189">
        <v>-0.3099361420851352</v>
      </c>
      <c r="D25" s="20">
        <v>18084.890791067322</v>
      </c>
      <c r="E25" s="190">
        <v>0.09935302905932986</v>
      </c>
      <c r="F25" s="20" t="s">
        <v>136</v>
      </c>
      <c r="G25" s="191" t="s">
        <v>136</v>
      </c>
      <c r="H25" s="30"/>
      <c r="I25" s="194">
        <v>40707.959091059114</v>
      </c>
      <c r="J25" s="193">
        <v>-1.7542289652327838</v>
      </c>
    </row>
    <row r="26" spans="1:10" ht="12.75" customHeight="1">
      <c r="A26" s="188" t="s">
        <v>85</v>
      </c>
      <c r="B26" s="22">
        <v>11972.401106881964</v>
      </c>
      <c r="C26" s="189">
        <v>5.0246206556416695</v>
      </c>
      <c r="D26" s="20">
        <v>16663.53070955804</v>
      </c>
      <c r="E26" s="190">
        <v>4.643505401487502</v>
      </c>
      <c r="F26" s="20" t="s">
        <v>136</v>
      </c>
      <c r="G26" s="191" t="s">
        <v>136</v>
      </c>
      <c r="H26" s="30"/>
      <c r="I26" s="194">
        <v>34870.935199673186</v>
      </c>
      <c r="J26" s="193">
        <v>0.4253204906923287</v>
      </c>
    </row>
    <row r="27" spans="1:10" ht="12.75" customHeight="1">
      <c r="A27" s="202" t="s">
        <v>86</v>
      </c>
      <c r="B27" s="23">
        <v>11676.377926551895</v>
      </c>
      <c r="C27" s="203">
        <v>-4.619111239494885</v>
      </c>
      <c r="D27" s="29">
        <v>14934.905712687798</v>
      </c>
      <c r="E27" s="204">
        <v>-6.98760073679901</v>
      </c>
      <c r="F27" s="29" t="s">
        <v>136</v>
      </c>
      <c r="G27" s="205" t="s">
        <v>136</v>
      </c>
      <c r="H27" s="30"/>
      <c r="I27" s="206">
        <v>34096.89253926039</v>
      </c>
      <c r="J27" s="207">
        <v>-2.2061465600568653</v>
      </c>
    </row>
    <row r="28" spans="1:10" ht="12.75" customHeight="1">
      <c r="A28" s="188" t="s">
        <v>87</v>
      </c>
      <c r="B28" s="22">
        <v>11258.554470751924</v>
      </c>
      <c r="C28" s="189">
        <v>-1.845810160218889</v>
      </c>
      <c r="D28" s="20">
        <v>14741.25717215135</v>
      </c>
      <c r="E28" s="190">
        <v>-4.040763627943534</v>
      </c>
      <c r="F28" s="20">
        <v>161640</v>
      </c>
      <c r="G28" s="191">
        <v>1119.1194494201943</v>
      </c>
      <c r="H28" s="30"/>
      <c r="I28" s="194">
        <v>31767.082501449087</v>
      </c>
      <c r="J28" s="193">
        <v>-1.679674105523418</v>
      </c>
    </row>
    <row r="29" spans="1:10" ht="12.75" customHeight="1">
      <c r="A29" s="188" t="s">
        <v>88</v>
      </c>
      <c r="B29" s="22">
        <v>10710.682087789372</v>
      </c>
      <c r="C29" s="189">
        <v>-2.2997954405372383</v>
      </c>
      <c r="D29" s="20">
        <v>14089.828814426566</v>
      </c>
      <c r="E29" s="190">
        <v>-2.9744538620845304</v>
      </c>
      <c r="F29" s="20">
        <v>-7610</v>
      </c>
      <c r="G29" s="191">
        <v>-309.18472335263135</v>
      </c>
      <c r="H29" s="30"/>
      <c r="I29" s="194">
        <v>30264.790149298362</v>
      </c>
      <c r="J29" s="193">
        <v>-1.3274879862795927</v>
      </c>
    </row>
    <row r="30" spans="1:10" ht="12.75" customHeight="1">
      <c r="A30" s="188" t="s">
        <v>89</v>
      </c>
      <c r="B30" s="22">
        <v>9150.66563166278</v>
      </c>
      <c r="C30" s="189">
        <v>-6.0664289386275385</v>
      </c>
      <c r="D30" s="20">
        <v>12109.301116966833</v>
      </c>
      <c r="E30" s="190">
        <v>-7.096718772751984</v>
      </c>
      <c r="F30" s="20" t="s">
        <v>136</v>
      </c>
      <c r="G30" s="191" t="s">
        <v>136</v>
      </c>
      <c r="H30" s="30"/>
      <c r="I30" s="194">
        <v>34137.39118350725</v>
      </c>
      <c r="J30" s="193">
        <v>-3.7341059127187037</v>
      </c>
    </row>
    <row r="31" spans="1:10" ht="12.75" customHeight="1">
      <c r="A31" s="188" t="s">
        <v>90</v>
      </c>
      <c r="B31" s="22">
        <v>11999.777395868086</v>
      </c>
      <c r="C31" s="189">
        <v>-2.6995186072176125</v>
      </c>
      <c r="D31" s="20">
        <v>15234.92298302883</v>
      </c>
      <c r="E31" s="190">
        <v>-1.951538793179779</v>
      </c>
      <c r="F31" s="20" t="s">
        <v>136</v>
      </c>
      <c r="G31" s="191" t="s">
        <v>136</v>
      </c>
      <c r="H31" s="30"/>
      <c r="I31" s="194">
        <v>32639.574348158116</v>
      </c>
      <c r="J31" s="193">
        <v>-2.664292186991929</v>
      </c>
    </row>
    <row r="32" spans="1:10" ht="12.75" customHeight="1">
      <c r="A32" s="188" t="s">
        <v>91</v>
      </c>
      <c r="B32" s="22">
        <v>12088.689448710906</v>
      </c>
      <c r="C32" s="189">
        <v>-4.0958352705175685</v>
      </c>
      <c r="D32" s="20">
        <v>15690.248023942906</v>
      </c>
      <c r="E32" s="190">
        <v>-11.006462303263703</v>
      </c>
      <c r="F32" s="20" t="s">
        <v>136</v>
      </c>
      <c r="G32" s="191" t="s">
        <v>136</v>
      </c>
      <c r="H32" s="30"/>
      <c r="I32" s="194">
        <v>38050.16092692166</v>
      </c>
      <c r="J32" s="193">
        <v>-4.7151536900609585</v>
      </c>
    </row>
    <row r="33" spans="1:10" ht="12.75" customHeight="1">
      <c r="A33" s="195" t="s">
        <v>92</v>
      </c>
      <c r="B33" s="196">
        <v>11826.376740961545</v>
      </c>
      <c r="C33" s="197">
        <v>-4.520629720171684</v>
      </c>
      <c r="D33" s="24">
        <v>17589.87238900058</v>
      </c>
      <c r="E33" s="198">
        <v>-5.913828342377755</v>
      </c>
      <c r="F33" s="24">
        <v>385870</v>
      </c>
      <c r="G33" s="199">
        <v>1193.0381966019847</v>
      </c>
      <c r="H33" s="30"/>
      <c r="I33" s="200">
        <v>43213.81248837024</v>
      </c>
      <c r="J33" s="201">
        <v>-2.8653170015798253</v>
      </c>
    </row>
    <row r="34" spans="1:10" ht="12.75" customHeight="1">
      <c r="A34" s="188" t="s">
        <v>93</v>
      </c>
      <c r="B34" s="22">
        <v>11414.463963861073</v>
      </c>
      <c r="C34" s="189">
        <v>-4.3869916473008175</v>
      </c>
      <c r="D34" s="20">
        <v>18160.891515536234</v>
      </c>
      <c r="E34" s="190">
        <v>-3.6337041862806103</v>
      </c>
      <c r="F34" s="20" t="s">
        <v>136</v>
      </c>
      <c r="G34" s="191" t="s">
        <v>136</v>
      </c>
      <c r="H34" s="30"/>
      <c r="I34" s="194">
        <v>42482.773313999096</v>
      </c>
      <c r="J34" s="193">
        <v>-1.561899793140796</v>
      </c>
    </row>
    <row r="35" spans="1:10" ht="12.75" customHeight="1">
      <c r="A35" s="188" t="s">
        <v>94</v>
      </c>
      <c r="B35" s="22">
        <v>11672.024822860674</v>
      </c>
      <c r="C35" s="189">
        <v>-6.047276997846922</v>
      </c>
      <c r="D35" s="20">
        <v>15742.28454196218</v>
      </c>
      <c r="E35" s="190">
        <v>-6.551927608576648</v>
      </c>
      <c r="F35" s="20">
        <v>-4700</v>
      </c>
      <c r="G35" s="191">
        <v>-151.02945157659263</v>
      </c>
      <c r="H35" s="30"/>
      <c r="I35" s="194">
        <v>40259.15770568862</v>
      </c>
      <c r="J35" s="193">
        <v>-4.872466886701162</v>
      </c>
    </row>
    <row r="36" spans="1:10" ht="12.75" customHeight="1">
      <c r="A36" s="188" t="s">
        <v>95</v>
      </c>
      <c r="B36" s="22">
        <v>11561.81015765606</v>
      </c>
      <c r="C36" s="189">
        <v>-2.8176637699055505</v>
      </c>
      <c r="D36" s="20">
        <v>15732.964072927023</v>
      </c>
      <c r="E36" s="190">
        <v>-0.4965676294024206</v>
      </c>
      <c r="F36" s="20">
        <v>0</v>
      </c>
      <c r="G36" s="191">
        <v>-100</v>
      </c>
      <c r="H36" s="30"/>
      <c r="I36" s="194">
        <v>38020.11636452146</v>
      </c>
      <c r="J36" s="193">
        <v>-4.661910266856879</v>
      </c>
    </row>
    <row r="37" spans="1:10" ht="12.75" customHeight="1">
      <c r="A37" s="202" t="s">
        <v>96</v>
      </c>
      <c r="B37" s="23">
        <v>12387.08308582998</v>
      </c>
      <c r="C37" s="203">
        <v>0.3336932809822031</v>
      </c>
      <c r="D37" s="29">
        <v>16568.441528937354</v>
      </c>
      <c r="E37" s="204">
        <v>-3.2179458818681326</v>
      </c>
      <c r="F37" s="29" t="s">
        <v>136</v>
      </c>
      <c r="G37" s="205" t="s">
        <v>136</v>
      </c>
      <c r="H37" s="30"/>
      <c r="I37" s="206">
        <v>39395.33709425554</v>
      </c>
      <c r="J37" s="207">
        <v>-4.796390203989333</v>
      </c>
    </row>
    <row r="38" spans="1:10" ht="12.75" customHeight="1">
      <c r="A38" s="188" t="s">
        <v>97</v>
      </c>
      <c r="B38" s="22">
        <v>14927.914294750159</v>
      </c>
      <c r="C38" s="189">
        <v>-1.2848604270026698</v>
      </c>
      <c r="D38" s="20">
        <v>18832.608591681612</v>
      </c>
      <c r="E38" s="190">
        <v>0.7505995211229362</v>
      </c>
      <c r="F38" s="20" t="s">
        <v>136</v>
      </c>
      <c r="G38" s="191" t="s">
        <v>136</v>
      </c>
      <c r="H38" s="30"/>
      <c r="I38" s="194">
        <v>41646.828719064455</v>
      </c>
      <c r="J38" s="193">
        <v>-0.7524514641938396</v>
      </c>
    </row>
    <row r="39" spans="1:10" ht="12.75" customHeight="1">
      <c r="A39" s="188" t="s">
        <v>98</v>
      </c>
      <c r="B39" s="22">
        <v>17664.692936141833</v>
      </c>
      <c r="C39" s="189">
        <v>0.4248348833249196</v>
      </c>
      <c r="D39" s="20">
        <v>20057.277941361168</v>
      </c>
      <c r="E39" s="190">
        <v>-0.5744916106744284</v>
      </c>
      <c r="F39" s="20">
        <v>-900</v>
      </c>
      <c r="G39" s="191">
        <v>-104.64187762432951</v>
      </c>
      <c r="H39" s="30"/>
      <c r="I39" s="194">
        <v>40918.24845346578</v>
      </c>
      <c r="J39" s="193">
        <v>0.12842999959985946</v>
      </c>
    </row>
    <row r="40" spans="1:10" ht="12.75" customHeight="1">
      <c r="A40" s="188" t="s">
        <v>99</v>
      </c>
      <c r="B40" s="22">
        <v>14093.096212786357</v>
      </c>
      <c r="C40" s="189">
        <v>-2.7438966848932154</v>
      </c>
      <c r="D40" s="20">
        <v>18643.63625963555</v>
      </c>
      <c r="E40" s="190">
        <v>-2.166564899577466</v>
      </c>
      <c r="F40" s="20">
        <v>365590</v>
      </c>
      <c r="G40" s="191">
        <v>1200.213173198374</v>
      </c>
      <c r="H40" s="30"/>
      <c r="I40" s="194">
        <v>42037.16660153881</v>
      </c>
      <c r="J40" s="193">
        <v>-2.7979971355523787</v>
      </c>
    </row>
    <row r="41" spans="1:10" ht="12.75" customHeight="1">
      <c r="A41" s="188" t="s">
        <v>100</v>
      </c>
      <c r="B41" s="22">
        <v>12887.032605376551</v>
      </c>
      <c r="C41" s="189">
        <v>-3.31691214118797</v>
      </c>
      <c r="D41" s="20">
        <v>16497.850133876665</v>
      </c>
      <c r="E41" s="190">
        <v>-2.272501838920519</v>
      </c>
      <c r="F41" s="20" t="s">
        <v>136</v>
      </c>
      <c r="G41" s="191" t="s">
        <v>136</v>
      </c>
      <c r="H41" s="30"/>
      <c r="I41" s="194">
        <v>40850.19522619351</v>
      </c>
      <c r="J41" s="193">
        <v>-4.270530640104724</v>
      </c>
    </row>
    <row r="42" spans="1:10" ht="12.75" customHeight="1">
      <c r="A42" s="188" t="s">
        <v>101</v>
      </c>
      <c r="B42" s="22">
        <v>16382.740890543346</v>
      </c>
      <c r="C42" s="189">
        <v>-5.9390739225477205</v>
      </c>
      <c r="D42" s="20">
        <v>19926.36329816234</v>
      </c>
      <c r="E42" s="190">
        <v>-3.752366971945108</v>
      </c>
      <c r="F42" s="20">
        <v>390670</v>
      </c>
      <c r="G42" s="191">
        <v>4691.577182048009</v>
      </c>
      <c r="H42" s="30"/>
      <c r="I42" s="194">
        <v>46069.39730206436</v>
      </c>
      <c r="J42" s="193">
        <v>-2.7548306832497076</v>
      </c>
    </row>
    <row r="43" spans="1:10" ht="12.75" customHeight="1">
      <c r="A43" s="195" t="s">
        <v>102</v>
      </c>
      <c r="B43" s="196">
        <v>15420.812670549958</v>
      </c>
      <c r="C43" s="197">
        <v>-1.9915834343443208</v>
      </c>
      <c r="D43" s="24">
        <v>18322.863012075162</v>
      </c>
      <c r="E43" s="198">
        <v>-1.3909756623876746</v>
      </c>
      <c r="F43" s="24" t="s">
        <v>136</v>
      </c>
      <c r="G43" s="199" t="s">
        <v>136</v>
      </c>
      <c r="H43" s="30"/>
      <c r="I43" s="200">
        <v>47040.397410868594</v>
      </c>
      <c r="J43" s="201">
        <v>-0.9207231283579631</v>
      </c>
    </row>
    <row r="44" spans="1:10" ht="12.75" customHeight="1">
      <c r="A44" s="188" t="s">
        <v>103</v>
      </c>
      <c r="B44" s="22">
        <v>15062.948406364245</v>
      </c>
      <c r="C44" s="189">
        <v>-2.10272856890721</v>
      </c>
      <c r="D44" s="20">
        <v>18721.41485950973</v>
      </c>
      <c r="E44" s="190">
        <v>-2.188821301477404</v>
      </c>
      <c r="F44" s="20" t="s">
        <v>136</v>
      </c>
      <c r="G44" s="191" t="s">
        <v>136</v>
      </c>
      <c r="H44" s="30"/>
      <c r="I44" s="194">
        <v>39020.10883982211</v>
      </c>
      <c r="J44" s="193">
        <v>-3.0201433953696437</v>
      </c>
    </row>
    <row r="45" spans="1:10" ht="12.75" customHeight="1">
      <c r="A45" s="188" t="s">
        <v>104</v>
      </c>
      <c r="B45" s="22">
        <v>13711.673396920325</v>
      </c>
      <c r="C45" s="189">
        <v>-0.8615791831633288</v>
      </c>
      <c r="D45" s="20">
        <v>17255.66922398173</v>
      </c>
      <c r="E45" s="190">
        <v>-4.4001990181896105</v>
      </c>
      <c r="F45" s="20" t="s">
        <v>136</v>
      </c>
      <c r="G45" s="191" t="s">
        <v>136</v>
      </c>
      <c r="H45" s="30"/>
      <c r="I45" s="194">
        <v>40392.1778614517</v>
      </c>
      <c r="J45" s="193">
        <v>-4.528029547284859</v>
      </c>
    </row>
    <row r="46" spans="1:10" ht="12.75" customHeight="1">
      <c r="A46" s="188" t="s">
        <v>105</v>
      </c>
      <c r="B46" s="22">
        <v>16596.908899324528</v>
      </c>
      <c r="C46" s="189">
        <v>1.546224506819044</v>
      </c>
      <c r="D46" s="20">
        <v>22026.476588266756</v>
      </c>
      <c r="E46" s="190">
        <v>2.1717999984165033</v>
      </c>
      <c r="F46" s="20" t="s">
        <v>136</v>
      </c>
      <c r="G46" s="191" t="s">
        <v>136</v>
      </c>
      <c r="H46" s="30"/>
      <c r="I46" s="194">
        <v>58000.638707648766</v>
      </c>
      <c r="J46" s="193">
        <v>-3.2888657840022404</v>
      </c>
    </row>
    <row r="47" spans="1:10" ht="12.75" customHeight="1">
      <c r="A47" s="202" t="s">
        <v>106</v>
      </c>
      <c r="B47" s="23">
        <v>13175.853686597151</v>
      </c>
      <c r="C47" s="203">
        <v>-2.387158419538764</v>
      </c>
      <c r="D47" s="29">
        <v>18152.605083480023</v>
      </c>
      <c r="E47" s="204">
        <v>-3.358184466795734</v>
      </c>
      <c r="F47" s="29" t="s">
        <v>136</v>
      </c>
      <c r="G47" s="205" t="s">
        <v>136</v>
      </c>
      <c r="H47" s="30"/>
      <c r="I47" s="206">
        <v>52537.801503169234</v>
      </c>
      <c r="J47" s="207">
        <v>-1.6297934628025104</v>
      </c>
    </row>
    <row r="48" spans="1:10" ht="12.75" customHeight="1">
      <c r="A48" s="195" t="s">
        <v>107</v>
      </c>
      <c r="B48" s="196">
        <v>15898.583181362403</v>
      </c>
      <c r="C48" s="197">
        <v>-5.5724531637901435</v>
      </c>
      <c r="D48" s="24">
        <v>19617.755871592854</v>
      </c>
      <c r="E48" s="198">
        <v>-7.436916312896827</v>
      </c>
      <c r="F48" s="24" t="s">
        <v>136</v>
      </c>
      <c r="G48" s="199" t="s">
        <v>136</v>
      </c>
      <c r="H48" s="30"/>
      <c r="I48" s="200">
        <v>48135.45937651429</v>
      </c>
      <c r="J48" s="201">
        <v>-1.9719260975632977</v>
      </c>
    </row>
    <row r="49" spans="1:10" ht="12.75" customHeight="1">
      <c r="A49" s="188" t="s">
        <v>108</v>
      </c>
      <c r="B49" s="22">
        <v>15550.330158266344</v>
      </c>
      <c r="C49" s="189">
        <v>-4.344202719059595</v>
      </c>
      <c r="D49" s="20">
        <v>20175.43545920064</v>
      </c>
      <c r="E49" s="190">
        <v>-6.479462484512837</v>
      </c>
      <c r="F49" s="20" t="s">
        <v>136</v>
      </c>
      <c r="G49" s="191" t="s">
        <v>136</v>
      </c>
      <c r="H49" s="30"/>
      <c r="I49" s="194">
        <v>47732.009839666964</v>
      </c>
      <c r="J49" s="193">
        <v>-7.439694596543717</v>
      </c>
    </row>
    <row r="50" spans="1:10" ht="12.75" customHeight="1">
      <c r="A50" s="188" t="s">
        <v>109</v>
      </c>
      <c r="B50" s="22">
        <v>14810.612795481089</v>
      </c>
      <c r="C50" s="189">
        <v>-2.7341029075631127</v>
      </c>
      <c r="D50" s="20">
        <v>19395.297162860257</v>
      </c>
      <c r="E50" s="190">
        <v>-3.728258160921868</v>
      </c>
      <c r="F50" s="20">
        <v>43264.545454545456</v>
      </c>
      <c r="G50" s="191">
        <v>86.9783027922536</v>
      </c>
      <c r="H50" s="30"/>
      <c r="I50" s="194">
        <v>49907.08847348924</v>
      </c>
      <c r="J50" s="193">
        <v>-0.7703696964648827</v>
      </c>
    </row>
    <row r="51" spans="1:10" ht="12.75" customHeight="1">
      <c r="A51" s="188" t="s">
        <v>110</v>
      </c>
      <c r="B51" s="22">
        <v>15883.802980971896</v>
      </c>
      <c r="C51" s="189">
        <v>-6.218538864091826</v>
      </c>
      <c r="D51" s="20">
        <v>20347.707478621916</v>
      </c>
      <c r="E51" s="190">
        <v>-8.121752173874924</v>
      </c>
      <c r="F51" s="20">
        <v>1114080</v>
      </c>
      <c r="G51" s="191">
        <v>2299.3004796248497</v>
      </c>
      <c r="H51" s="30"/>
      <c r="I51" s="194">
        <v>47250.316851176285</v>
      </c>
      <c r="J51" s="193">
        <v>-3.6287103466721646</v>
      </c>
    </row>
    <row r="52" spans="1:10" ht="12.75" customHeight="1">
      <c r="A52" s="202" t="s">
        <v>111</v>
      </c>
      <c r="B52" s="23">
        <v>13379.081508087424</v>
      </c>
      <c r="C52" s="203">
        <v>-4.478010086486449</v>
      </c>
      <c r="D52" s="29">
        <v>17523.655901419144</v>
      </c>
      <c r="E52" s="204">
        <v>-3.4583103770584245</v>
      </c>
      <c r="F52" s="29" t="s">
        <v>136</v>
      </c>
      <c r="G52" s="205" t="s">
        <v>136</v>
      </c>
      <c r="H52" s="30"/>
      <c r="I52" s="206">
        <v>37084.49163076609</v>
      </c>
      <c r="J52" s="207">
        <v>-3.637855935898088</v>
      </c>
    </row>
    <row r="53" spans="1:10" ht="12.75" customHeight="1">
      <c r="A53" s="188" t="s">
        <v>112</v>
      </c>
      <c r="B53" s="22">
        <v>17415.457702756194</v>
      </c>
      <c r="C53" s="189">
        <v>-0.3817367564275713</v>
      </c>
      <c r="D53" s="20">
        <v>22487.671597499095</v>
      </c>
      <c r="E53" s="190">
        <v>-1.507881759545441</v>
      </c>
      <c r="F53" s="20" t="s">
        <v>136</v>
      </c>
      <c r="G53" s="191" t="s">
        <v>136</v>
      </c>
      <c r="H53" s="30"/>
      <c r="I53" s="194">
        <v>53264.18184387304</v>
      </c>
      <c r="J53" s="193">
        <v>0.30613307598024164</v>
      </c>
    </row>
    <row r="54" spans="1:10" ht="12.75" customHeight="1" thickBot="1">
      <c r="A54" s="188" t="s">
        <v>113</v>
      </c>
      <c r="B54" s="22">
        <v>12388.981398413544</v>
      </c>
      <c r="C54" s="189">
        <v>3.3525324860482044</v>
      </c>
      <c r="D54" s="20">
        <v>21179.46424580045</v>
      </c>
      <c r="E54" s="190">
        <v>2.801493122489788</v>
      </c>
      <c r="F54" s="20">
        <v>0</v>
      </c>
      <c r="G54" s="191">
        <v>-100</v>
      </c>
      <c r="H54" s="30"/>
      <c r="I54" s="194">
        <v>48998.5734299351</v>
      </c>
      <c r="J54" s="193">
        <v>-2.7067151001987355</v>
      </c>
    </row>
    <row r="55" spans="1:10" ht="12.75" customHeight="1" thickBot="1">
      <c r="A55" s="208"/>
      <c r="B55" s="209"/>
      <c r="C55" s="210"/>
      <c r="D55" s="209"/>
      <c r="E55" s="210"/>
      <c r="F55" s="209"/>
      <c r="G55" s="210"/>
      <c r="H55" s="30"/>
      <c r="I55" s="209"/>
      <c r="J55" s="210"/>
    </row>
    <row r="56" spans="1:10" ht="13.5">
      <c r="A56" s="211" t="s">
        <v>114</v>
      </c>
      <c r="B56" s="232">
        <f>LARGE(B8:B54,1)</f>
        <v>17664.692936141833</v>
      </c>
      <c r="C56" s="249" t="str">
        <f>INDEX(A8:A54,MATCH(B56,$B$8:$B$54,0))</f>
        <v>島根県</v>
      </c>
      <c r="D56" s="260">
        <f>LARGE(D8:D54,1)</f>
        <v>22487.671597499095</v>
      </c>
      <c r="E56" s="212" t="str">
        <f>INDEX(A8:A54,MATCH(D56,$D$8:$D$54,0))</f>
        <v>鹿児島県</v>
      </c>
      <c r="F56" s="254">
        <f>LARGE(F8:F54,1)</f>
        <v>1114080</v>
      </c>
      <c r="G56" s="213" t="str">
        <f>INDEX(A8:A54,MATCH(F56,$F$8:$F$54,0))</f>
        <v>大分県</v>
      </c>
      <c r="I56" s="232">
        <f>LARGE(I8:I54,1)</f>
        <v>58000.638707648766</v>
      </c>
      <c r="J56" s="213" t="str">
        <f>INDEX(A8:A54,MATCH(I56,$I$8:$I$54,0))</f>
        <v>高知県</v>
      </c>
    </row>
    <row r="57" spans="1:10" ht="13.5">
      <c r="A57" s="214" t="s">
        <v>115</v>
      </c>
      <c r="B57" s="216">
        <f>LARGE(B8:B54,2)</f>
        <v>17415.457702756194</v>
      </c>
      <c r="C57" s="250" t="str">
        <f>INDEX(A8:A54,MATCH(B57,$B$8:$B$54,0))</f>
        <v>鹿児島県</v>
      </c>
      <c r="D57" s="261">
        <f>LARGE(D8:D54,2)</f>
        <v>22026.476588266756</v>
      </c>
      <c r="E57" s="215" t="str">
        <f>INDEX(A8:A54,MATCH(D57,$D$8:$D$54,0))</f>
        <v>高知県</v>
      </c>
      <c r="F57" s="255">
        <f>LARGE(F8:F54,2)</f>
        <v>390670</v>
      </c>
      <c r="G57" s="217" t="str">
        <f>INDEX(A8:A54,MATCH(F57,$F$8:$F$54,0))</f>
        <v>山口県</v>
      </c>
      <c r="I57" s="216">
        <f>LARGE(I8:I54,2)</f>
        <v>53264.18184387304</v>
      </c>
      <c r="J57" s="217" t="str">
        <f>INDEX(A8:A54,MATCH(I57,$I$8:$I$54,0))</f>
        <v>鹿児島県</v>
      </c>
    </row>
    <row r="58" spans="1:10" ht="13.5">
      <c r="A58" s="214" t="s">
        <v>116</v>
      </c>
      <c r="B58" s="233">
        <f>LARGE(B8:B54,3)</f>
        <v>16596.908899324528</v>
      </c>
      <c r="C58" s="250" t="str">
        <f>INDEX(A8:A54,MATCH(B58,$B$8:$B$54,0))</f>
        <v>高知県</v>
      </c>
      <c r="D58" s="262">
        <f>LARGE(D8:D54,3)</f>
        <v>21179.46424580045</v>
      </c>
      <c r="E58" s="215" t="str">
        <f>INDEX(A8:A54,MATCH(D58,$D$8:$D$54,0))</f>
        <v>沖縄県</v>
      </c>
      <c r="F58" s="256">
        <f>LARGE(F8:F54,3)</f>
        <v>385870</v>
      </c>
      <c r="G58" s="217" t="str">
        <f>INDEX(A8:A54,MATCH(F58,$F$8:$F$54,0))</f>
        <v>京都府</v>
      </c>
      <c r="I58" s="233">
        <f>LARGE(I8:I54,3)</f>
        <v>52537.801503169234</v>
      </c>
      <c r="J58" s="217" t="str">
        <f>INDEX(A8:A54,MATCH(I58,$I$8:$I$54,0))</f>
        <v>福岡県</v>
      </c>
    </row>
    <row r="59" spans="1:10" ht="13.5">
      <c r="A59" s="218" t="s">
        <v>117</v>
      </c>
      <c r="B59" s="234">
        <f>SMALL(B8:B54,3)</f>
        <v>9573.054750840754</v>
      </c>
      <c r="C59" s="251" t="str">
        <f>INDEX(A8:A54,MATCH(B59,$B$8:$B$54,0))</f>
        <v>茨城県</v>
      </c>
      <c r="D59" s="263">
        <f>SMALL(D8:D54,3)</f>
        <v>13839.44237923652</v>
      </c>
      <c r="E59" s="220" t="str">
        <f>INDEX(A8:A54,MATCH(D59,$D$8:$D$54,0))</f>
        <v>埼玉県</v>
      </c>
      <c r="F59" s="257">
        <f>SMALL(F8:F54,3)</f>
        <v>-7610</v>
      </c>
      <c r="G59" s="221" t="str">
        <f>INDEX(A8:A54,MATCH(F59,$F$8:$F$54,0))</f>
        <v>静岡県</v>
      </c>
      <c r="I59" s="234">
        <f>SMALL(I8:I54,3)</f>
        <v>30699.080183285307</v>
      </c>
      <c r="J59" s="221" t="str">
        <f>INDEX(A8:A54,MATCH(I59,$I$8:$I$54,0))</f>
        <v>新潟県</v>
      </c>
    </row>
    <row r="60" spans="1:10" ht="13.5">
      <c r="A60" s="214" t="s">
        <v>118</v>
      </c>
      <c r="B60" s="233">
        <f>SMALL(B8:B54,2)</f>
        <v>9329.902097225635</v>
      </c>
      <c r="C60" s="250" t="str">
        <f>INDEX(A8:A54,MATCH(B60,$B$8:$B$54,0))</f>
        <v>東京都</v>
      </c>
      <c r="D60" s="262">
        <f>SMALL(D8:D54,2)</f>
        <v>12667.100238943422</v>
      </c>
      <c r="E60" s="215" t="str">
        <f>INDEX(A8:A54,MATCH(D60,$D$8:$D$54,0))</f>
        <v>茨城県</v>
      </c>
      <c r="F60" s="256">
        <f>SMALL(F8:F54,2)</f>
        <v>-123356</v>
      </c>
      <c r="G60" s="217" t="str">
        <f>INDEX(A8:A54,MATCH(F60,$F$8:$F$54,0))</f>
        <v>北海道</v>
      </c>
      <c r="I60" s="233">
        <f>SMALL(I8:I54,2)</f>
        <v>30264.790149298362</v>
      </c>
      <c r="J60" s="217" t="str">
        <f>INDEX(A8:A54,MATCH(I60,$I$8:$I$54,0))</f>
        <v>静岡県</v>
      </c>
    </row>
    <row r="61" spans="1:10" ht="13.5">
      <c r="A61" s="235" t="s">
        <v>119</v>
      </c>
      <c r="B61" s="236">
        <f>SMALL(B8:B54,1)</f>
        <v>9150.66563166278</v>
      </c>
      <c r="C61" s="252" t="str">
        <f>INDEX(A8:A54,MATCH(B61,$B$8:$B$54,0))</f>
        <v>愛知県</v>
      </c>
      <c r="D61" s="264">
        <f>SMALL(D8:D54,1)</f>
        <v>12109.301116966833</v>
      </c>
      <c r="E61" s="224" t="str">
        <f>INDEX(A8:A54,MATCH(D61,$D$8:$D$54,0))</f>
        <v>愛知県</v>
      </c>
      <c r="F61" s="258">
        <f>SMALL(F8:F54,1)</f>
        <v>-228740</v>
      </c>
      <c r="G61" s="225" t="str">
        <f>INDEX(A8:A54,MATCH(F61,$F$8:$F$54,0))</f>
        <v>東京都</v>
      </c>
      <c r="I61" s="236">
        <f>SMALL(I8:I54,1)</f>
        <v>29539.38411624037</v>
      </c>
      <c r="J61" s="225" t="str">
        <f>INDEX(A8:A54,MATCH(I61,$I$8:$I$54,0))</f>
        <v>岩手県</v>
      </c>
    </row>
    <row r="62" spans="1:10" ht="14.25" thickBot="1">
      <c r="A62" s="226" t="s">
        <v>120</v>
      </c>
      <c r="B62" s="227">
        <f>IF(B61=0,0,B56/B61)</f>
        <v>1.9304271019388082</v>
      </c>
      <c r="C62" s="253"/>
      <c r="D62" s="265">
        <f>IF(D61=0,0,D56/D61)</f>
        <v>1.8570577591790747</v>
      </c>
      <c r="E62" s="228"/>
      <c r="F62" s="259">
        <f>IF(F61=0,0,F56/F61)</f>
        <v>-4.870508000349742</v>
      </c>
      <c r="G62" s="230"/>
      <c r="H62" s="229"/>
      <c r="I62" s="227">
        <f>IF(I61=0,0,I56/I61)</f>
        <v>1.9635019633249824</v>
      </c>
      <c r="J62" s="230"/>
    </row>
    <row r="63" spans="1:10" ht="13.5">
      <c r="A63" s="231"/>
      <c r="B63" s="30"/>
      <c r="C63" s="30"/>
      <c r="D63" s="30"/>
      <c r="E63" s="30"/>
      <c r="F63" s="30"/>
      <c r="G63" s="30"/>
      <c r="H63" s="30"/>
      <c r="I63" s="30"/>
      <c r="J63" s="30"/>
    </row>
    <row r="64" ht="13.5">
      <c r="A64" s="231"/>
    </row>
    <row r="73" ht="13.5">
      <c r="E73" s="23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7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3.5">
      <c r="A3" s="173" t="s">
        <v>131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4.25" thickBot="1">
      <c r="A4" s="173"/>
      <c r="B4" s="173"/>
      <c r="C4" s="173"/>
      <c r="D4" s="173"/>
      <c r="E4" s="173"/>
      <c r="F4" s="173"/>
      <c r="G4" s="173"/>
      <c r="H4" s="173"/>
      <c r="I4" s="173"/>
      <c r="J4" s="174" t="s">
        <v>62</v>
      </c>
    </row>
    <row r="5" spans="1:10" ht="18.75" customHeight="1">
      <c r="A5" s="175"/>
      <c r="B5" s="10" t="s">
        <v>63</v>
      </c>
      <c r="C5" s="6"/>
      <c r="D5" s="7" t="s">
        <v>3</v>
      </c>
      <c r="E5" s="6"/>
      <c r="F5" s="7" t="s">
        <v>4</v>
      </c>
      <c r="G5" s="8"/>
      <c r="H5" s="176"/>
      <c r="I5" s="10" t="s">
        <v>65</v>
      </c>
      <c r="J5" s="8"/>
    </row>
    <row r="6" spans="1:10" ht="21.75" thickBot="1">
      <c r="A6" s="177"/>
      <c r="B6" s="178"/>
      <c r="C6" s="13" t="s">
        <v>6</v>
      </c>
      <c r="D6" s="61"/>
      <c r="E6" s="13" t="s">
        <v>6</v>
      </c>
      <c r="F6" s="61"/>
      <c r="G6" s="15" t="s">
        <v>6</v>
      </c>
      <c r="H6" s="179"/>
      <c r="I6" s="63"/>
      <c r="J6" s="15" t="s">
        <v>6</v>
      </c>
    </row>
    <row r="7" spans="1:10" ht="18.75" customHeight="1">
      <c r="A7" s="180" t="s">
        <v>66</v>
      </c>
      <c r="B7" s="181">
        <v>10560.903155396169</v>
      </c>
      <c r="C7" s="182">
        <v>-5.002574854335393</v>
      </c>
      <c r="D7" s="184">
        <v>14657.226771647229</v>
      </c>
      <c r="E7" s="185">
        <v>-4.820885162283119</v>
      </c>
      <c r="F7" s="184">
        <v>66195.5737704918</v>
      </c>
      <c r="G7" s="186">
        <v>348.02903970866555</v>
      </c>
      <c r="H7" s="30"/>
      <c r="I7" s="181">
        <v>21005.59861162527</v>
      </c>
      <c r="J7" s="187">
        <v>-5.448877384691926</v>
      </c>
    </row>
    <row r="8" spans="1:10" ht="12.75" customHeight="1">
      <c r="A8" s="188" t="s">
        <v>67</v>
      </c>
      <c r="B8" s="22">
        <v>9891.50538363558</v>
      </c>
      <c r="C8" s="189">
        <v>-6.510405062808417</v>
      </c>
      <c r="D8" s="20">
        <v>12391.81064094622</v>
      </c>
      <c r="E8" s="190">
        <v>-6.388751043000667</v>
      </c>
      <c r="F8" s="20">
        <v>24580</v>
      </c>
      <c r="G8" s="191">
        <v>53.29591366360259</v>
      </c>
      <c r="H8" s="30"/>
      <c r="I8" s="192">
        <v>19903.10470996565</v>
      </c>
      <c r="J8" s="193">
        <v>-7.126331853535149</v>
      </c>
    </row>
    <row r="9" spans="1:10" ht="12.75" customHeight="1">
      <c r="A9" s="188" t="s">
        <v>68</v>
      </c>
      <c r="B9" s="22">
        <v>9806.167175631503</v>
      </c>
      <c r="C9" s="189">
        <v>-6.4547294871984775</v>
      </c>
      <c r="D9" s="20">
        <v>11824.378760005966</v>
      </c>
      <c r="E9" s="190">
        <v>-8.23757557503555</v>
      </c>
      <c r="F9" s="20" t="s">
        <v>136</v>
      </c>
      <c r="G9" s="191" t="s">
        <v>136</v>
      </c>
      <c r="H9" s="30"/>
      <c r="I9" s="194">
        <v>18171.99275033983</v>
      </c>
      <c r="J9" s="193">
        <v>-6.932089409555147</v>
      </c>
    </row>
    <row r="10" spans="1:10" ht="12.75" customHeight="1">
      <c r="A10" s="188" t="s">
        <v>69</v>
      </c>
      <c r="B10" s="22">
        <v>10300.486330588034</v>
      </c>
      <c r="C10" s="189">
        <v>-4.836598093285005</v>
      </c>
      <c r="D10" s="20">
        <v>12560.781623681793</v>
      </c>
      <c r="E10" s="190">
        <v>-5.521604367657858</v>
      </c>
      <c r="F10" s="20">
        <v>-5930</v>
      </c>
      <c r="G10" s="191">
        <v>-162.75274317954174</v>
      </c>
      <c r="H10" s="30"/>
      <c r="I10" s="194">
        <v>15861.664545662195</v>
      </c>
      <c r="J10" s="193">
        <v>-5.877052389473022</v>
      </c>
    </row>
    <row r="11" spans="1:10" ht="12.75" customHeight="1">
      <c r="A11" s="188" t="s">
        <v>70</v>
      </c>
      <c r="B11" s="22">
        <v>11104.044481324176</v>
      </c>
      <c r="C11" s="189">
        <v>-2.006895810611624</v>
      </c>
      <c r="D11" s="20">
        <v>14961.995814527194</v>
      </c>
      <c r="E11" s="190">
        <v>-2.842038027857214</v>
      </c>
      <c r="F11" s="20" t="s">
        <v>136</v>
      </c>
      <c r="G11" s="191" t="s">
        <v>136</v>
      </c>
      <c r="H11" s="30"/>
      <c r="I11" s="194">
        <v>19337.06446128668</v>
      </c>
      <c r="J11" s="193">
        <v>-5.278869242657663</v>
      </c>
    </row>
    <row r="12" spans="1:10" ht="12.75" customHeight="1">
      <c r="A12" s="188" t="s">
        <v>71</v>
      </c>
      <c r="B12" s="22">
        <v>9856.489200628856</v>
      </c>
      <c r="C12" s="189">
        <v>-7.5571625896139665</v>
      </c>
      <c r="D12" s="20">
        <v>11863.986044521296</v>
      </c>
      <c r="E12" s="190">
        <v>-8.921219549805798</v>
      </c>
      <c r="F12" s="20" t="s">
        <v>136</v>
      </c>
      <c r="G12" s="191" t="s">
        <v>136</v>
      </c>
      <c r="H12" s="30"/>
      <c r="I12" s="194">
        <v>15037.918499051575</v>
      </c>
      <c r="J12" s="193">
        <v>-9.662641100999195</v>
      </c>
    </row>
    <row r="13" spans="1:10" ht="12.75" customHeight="1">
      <c r="A13" s="195" t="s">
        <v>72</v>
      </c>
      <c r="B13" s="196">
        <v>10743.706997232006</v>
      </c>
      <c r="C13" s="197">
        <v>-4.774919166933927</v>
      </c>
      <c r="D13" s="24">
        <v>13217.457237592324</v>
      </c>
      <c r="E13" s="198">
        <v>-5.116243394193816</v>
      </c>
      <c r="F13" s="24" t="s">
        <v>136</v>
      </c>
      <c r="G13" s="199" t="s">
        <v>136</v>
      </c>
      <c r="H13" s="30"/>
      <c r="I13" s="200">
        <v>18100.145547271382</v>
      </c>
      <c r="J13" s="201">
        <v>-5.352951396687217</v>
      </c>
    </row>
    <row r="14" spans="1:10" ht="12.75" customHeight="1">
      <c r="A14" s="188" t="s">
        <v>73</v>
      </c>
      <c r="B14" s="22">
        <v>10224.654580205188</v>
      </c>
      <c r="C14" s="189">
        <v>-4.282307889826626</v>
      </c>
      <c r="D14" s="20">
        <v>12464.641477664107</v>
      </c>
      <c r="E14" s="190">
        <v>-3.955620669861048</v>
      </c>
      <c r="F14" s="20" t="s">
        <v>136</v>
      </c>
      <c r="G14" s="191" t="s">
        <v>136</v>
      </c>
      <c r="H14" s="30"/>
      <c r="I14" s="194">
        <v>18935.985482576743</v>
      </c>
      <c r="J14" s="193">
        <v>-5.123750960525882</v>
      </c>
    </row>
    <row r="15" spans="1:10" ht="12.75" customHeight="1">
      <c r="A15" s="188" t="s">
        <v>74</v>
      </c>
      <c r="B15" s="22">
        <v>9417.770924129969</v>
      </c>
      <c r="C15" s="189">
        <v>-4.99214777709021</v>
      </c>
      <c r="D15" s="20">
        <v>12301.230474837213</v>
      </c>
      <c r="E15" s="190">
        <v>-4.788219484773677</v>
      </c>
      <c r="F15" s="20" t="s">
        <v>136</v>
      </c>
      <c r="G15" s="191" t="s">
        <v>136</v>
      </c>
      <c r="H15" s="30"/>
      <c r="I15" s="194">
        <v>20463.03563282839</v>
      </c>
      <c r="J15" s="193">
        <v>-5.354889357884929</v>
      </c>
    </row>
    <row r="16" spans="1:10" ht="12.75" customHeight="1">
      <c r="A16" s="188" t="s">
        <v>75</v>
      </c>
      <c r="B16" s="22">
        <v>10702.984642626077</v>
      </c>
      <c r="C16" s="189">
        <v>-7.234603358311546</v>
      </c>
      <c r="D16" s="20">
        <v>14069.43750974431</v>
      </c>
      <c r="E16" s="190">
        <v>-7.829960466199921</v>
      </c>
      <c r="F16" s="20" t="s">
        <v>136</v>
      </c>
      <c r="G16" s="191" t="s">
        <v>136</v>
      </c>
      <c r="H16" s="30"/>
      <c r="I16" s="194">
        <v>21076.514466646444</v>
      </c>
      <c r="J16" s="193">
        <v>-6.74208249052441</v>
      </c>
    </row>
    <row r="17" spans="1:10" ht="12.75" customHeight="1">
      <c r="A17" s="202" t="s">
        <v>76</v>
      </c>
      <c r="B17" s="23">
        <v>10372.079840590539</v>
      </c>
      <c r="C17" s="203">
        <v>-4.28170505393328</v>
      </c>
      <c r="D17" s="29">
        <v>13622.615237428308</v>
      </c>
      <c r="E17" s="204">
        <v>-5.12500214137421</v>
      </c>
      <c r="F17" s="29">
        <v>30527.5</v>
      </c>
      <c r="G17" s="205">
        <v>77.71338070370689</v>
      </c>
      <c r="H17" s="30"/>
      <c r="I17" s="206">
        <v>20520.64956337466</v>
      </c>
      <c r="J17" s="207">
        <v>-4.4883728076544</v>
      </c>
    </row>
    <row r="18" spans="1:10" ht="12.75" customHeight="1">
      <c r="A18" s="188" t="s">
        <v>77</v>
      </c>
      <c r="B18" s="22">
        <v>10154.996409158803</v>
      </c>
      <c r="C18" s="189">
        <v>-4.316873888452534</v>
      </c>
      <c r="D18" s="20">
        <v>14337.433022918445</v>
      </c>
      <c r="E18" s="190">
        <v>-5.932808573367296</v>
      </c>
      <c r="F18" s="20">
        <v>18112</v>
      </c>
      <c r="G18" s="191">
        <v>24.20734014377601</v>
      </c>
      <c r="H18" s="30"/>
      <c r="I18" s="194">
        <v>20029.206254521057</v>
      </c>
      <c r="J18" s="193">
        <v>-4.596254893232853</v>
      </c>
    </row>
    <row r="19" spans="1:10" ht="12.75" customHeight="1">
      <c r="A19" s="188" t="s">
        <v>78</v>
      </c>
      <c r="B19" s="22">
        <v>10072.511568290278</v>
      </c>
      <c r="C19" s="189">
        <v>-4.7414165177143985</v>
      </c>
      <c r="D19" s="20">
        <v>14237.662605652959</v>
      </c>
      <c r="E19" s="190">
        <v>-5.1802308398552555</v>
      </c>
      <c r="F19" s="20">
        <v>1548.5714285714287</v>
      </c>
      <c r="G19" s="191">
        <v>-87.18600390093977</v>
      </c>
      <c r="H19" s="30"/>
      <c r="I19" s="194">
        <v>18947.968989415618</v>
      </c>
      <c r="J19" s="193">
        <v>-4.599090543440781</v>
      </c>
    </row>
    <row r="20" spans="1:10" ht="12.75" customHeight="1">
      <c r="A20" s="188" t="s">
        <v>79</v>
      </c>
      <c r="B20" s="22">
        <v>9819.212015234576</v>
      </c>
      <c r="C20" s="189">
        <v>-2.4421709846269692</v>
      </c>
      <c r="D20" s="20">
        <v>15957.710703301062</v>
      </c>
      <c r="E20" s="190">
        <v>-3.4239218137489047</v>
      </c>
      <c r="F20" s="20">
        <v>82700</v>
      </c>
      <c r="G20" s="191">
        <v>442.0171181856314</v>
      </c>
      <c r="H20" s="30"/>
      <c r="I20" s="194">
        <v>22195.90499477837</v>
      </c>
      <c r="J20" s="193">
        <v>-3.451112055859653</v>
      </c>
    </row>
    <row r="21" spans="1:10" ht="12.75" customHeight="1">
      <c r="A21" s="188" t="s">
        <v>80</v>
      </c>
      <c r="B21" s="22">
        <v>10345.626230618378</v>
      </c>
      <c r="C21" s="189">
        <v>-3.575463919828209</v>
      </c>
      <c r="D21" s="20">
        <v>15899.632256706675</v>
      </c>
      <c r="E21" s="190">
        <v>1.3594567464769227</v>
      </c>
      <c r="F21" s="20">
        <v>-57320</v>
      </c>
      <c r="G21" s="191">
        <v>-395.38710910620074</v>
      </c>
      <c r="H21" s="30"/>
      <c r="I21" s="194">
        <v>20782.992417017635</v>
      </c>
      <c r="J21" s="193">
        <v>-3.765964969559491</v>
      </c>
    </row>
    <row r="22" spans="1:10" ht="12.75" customHeight="1">
      <c r="A22" s="188" t="s">
        <v>81</v>
      </c>
      <c r="B22" s="22">
        <v>10175.687315013882</v>
      </c>
      <c r="C22" s="189">
        <v>-9.086377844007671</v>
      </c>
      <c r="D22" s="20">
        <v>12724.494189582205</v>
      </c>
      <c r="E22" s="190">
        <v>-9.158940071998074</v>
      </c>
      <c r="F22" s="20" t="s">
        <v>136</v>
      </c>
      <c r="G22" s="191" t="s">
        <v>136</v>
      </c>
      <c r="H22" s="30"/>
      <c r="I22" s="194">
        <v>15688.145783388625</v>
      </c>
      <c r="J22" s="193">
        <v>-9.397833334997358</v>
      </c>
    </row>
    <row r="23" spans="1:10" ht="12.75" customHeight="1">
      <c r="A23" s="195" t="s">
        <v>82</v>
      </c>
      <c r="B23" s="196">
        <v>10377.731529050368</v>
      </c>
      <c r="C23" s="197">
        <v>-9.77455150517855</v>
      </c>
      <c r="D23" s="24">
        <v>12278.928860260887</v>
      </c>
      <c r="E23" s="198">
        <v>-9.695549997267733</v>
      </c>
      <c r="F23" s="24" t="s">
        <v>136</v>
      </c>
      <c r="G23" s="199" t="s">
        <v>136</v>
      </c>
      <c r="H23" s="30"/>
      <c r="I23" s="200">
        <v>18389.40380047506</v>
      </c>
      <c r="J23" s="201">
        <v>-10.288013091563286</v>
      </c>
    </row>
    <row r="24" spans="1:10" ht="12.75" customHeight="1">
      <c r="A24" s="188" t="s">
        <v>83</v>
      </c>
      <c r="B24" s="22">
        <v>11064.125150177451</v>
      </c>
      <c r="C24" s="189">
        <v>-3.995813671896414</v>
      </c>
      <c r="D24" s="20">
        <v>14301.325181818182</v>
      </c>
      <c r="E24" s="190">
        <v>-2.374517080845436</v>
      </c>
      <c r="F24" s="20" t="s">
        <v>136</v>
      </c>
      <c r="G24" s="191" t="s">
        <v>136</v>
      </c>
      <c r="H24" s="30"/>
      <c r="I24" s="194">
        <v>19335.202440829697</v>
      </c>
      <c r="J24" s="193">
        <v>-6.8663524048706535</v>
      </c>
    </row>
    <row r="25" spans="1:10" ht="12.75" customHeight="1">
      <c r="A25" s="188" t="s">
        <v>84</v>
      </c>
      <c r="B25" s="22">
        <v>11177.891440501044</v>
      </c>
      <c r="C25" s="189">
        <v>-8.224159743195585</v>
      </c>
      <c r="D25" s="20">
        <v>14577.305363145217</v>
      </c>
      <c r="E25" s="190">
        <v>-7.6864950666384715</v>
      </c>
      <c r="F25" s="20" t="s">
        <v>136</v>
      </c>
      <c r="G25" s="191" t="s">
        <v>136</v>
      </c>
      <c r="H25" s="30"/>
      <c r="I25" s="194">
        <v>19201.374385293246</v>
      </c>
      <c r="J25" s="193">
        <v>-11.1171177138921</v>
      </c>
    </row>
    <row r="26" spans="1:10" ht="12.75" customHeight="1">
      <c r="A26" s="188" t="s">
        <v>85</v>
      </c>
      <c r="B26" s="22">
        <v>10222.799648003054</v>
      </c>
      <c r="C26" s="189">
        <v>-5.069327428587272</v>
      </c>
      <c r="D26" s="20">
        <v>13981.708419329585</v>
      </c>
      <c r="E26" s="190">
        <v>-4.7579750271693655</v>
      </c>
      <c r="F26" s="20" t="s">
        <v>136</v>
      </c>
      <c r="G26" s="191" t="s">
        <v>136</v>
      </c>
      <c r="H26" s="30"/>
      <c r="I26" s="194">
        <v>18714.888042732604</v>
      </c>
      <c r="J26" s="193">
        <v>-1.9547245743460735</v>
      </c>
    </row>
    <row r="27" spans="1:10" ht="12.75" customHeight="1">
      <c r="A27" s="202" t="s">
        <v>86</v>
      </c>
      <c r="B27" s="23">
        <v>10097.489540037042</v>
      </c>
      <c r="C27" s="203">
        <v>-6.180918911427085</v>
      </c>
      <c r="D27" s="29">
        <v>13418.133565327125</v>
      </c>
      <c r="E27" s="204">
        <v>-5.227821515268332</v>
      </c>
      <c r="F27" s="29" t="s">
        <v>136</v>
      </c>
      <c r="G27" s="205" t="s">
        <v>136</v>
      </c>
      <c r="H27" s="30"/>
      <c r="I27" s="206">
        <v>18149.661992341906</v>
      </c>
      <c r="J27" s="207">
        <v>-5.69235750365408</v>
      </c>
    </row>
    <row r="28" spans="1:10" ht="12.75" customHeight="1">
      <c r="A28" s="188" t="s">
        <v>87</v>
      </c>
      <c r="B28" s="22">
        <v>11495.196941408713</v>
      </c>
      <c r="C28" s="189">
        <v>-5.459707528186911</v>
      </c>
      <c r="D28" s="20">
        <v>15664.397440700357</v>
      </c>
      <c r="E28" s="190">
        <v>-4.931058272834974</v>
      </c>
      <c r="F28" s="20">
        <v>172392</v>
      </c>
      <c r="G28" s="191">
        <v>1237.4866652442927</v>
      </c>
      <c r="H28" s="30"/>
      <c r="I28" s="194">
        <v>21315.32346879629</v>
      </c>
      <c r="J28" s="193">
        <v>-5.389216079350831</v>
      </c>
    </row>
    <row r="29" spans="1:10" ht="12.75" customHeight="1">
      <c r="A29" s="188" t="s">
        <v>88</v>
      </c>
      <c r="B29" s="22">
        <v>11613.558665139924</v>
      </c>
      <c r="C29" s="189">
        <v>-2.9576966820899457</v>
      </c>
      <c r="D29" s="20">
        <v>15530.151540458068</v>
      </c>
      <c r="E29" s="190">
        <v>-2.2443647040991834</v>
      </c>
      <c r="F29" s="20">
        <v>0</v>
      </c>
      <c r="G29" s="191">
        <v>-100</v>
      </c>
      <c r="H29" s="30"/>
      <c r="I29" s="194">
        <v>20850.842588835018</v>
      </c>
      <c r="J29" s="193">
        <v>-4.039290583273257</v>
      </c>
    </row>
    <row r="30" spans="1:10" ht="12.75" customHeight="1">
      <c r="A30" s="188" t="s">
        <v>89</v>
      </c>
      <c r="B30" s="22">
        <v>10661.816299782344</v>
      </c>
      <c r="C30" s="189">
        <v>-5.420707823727938</v>
      </c>
      <c r="D30" s="20">
        <v>14257.540447931036</v>
      </c>
      <c r="E30" s="190">
        <v>-4.529731116673403</v>
      </c>
      <c r="F30" s="20" t="s">
        <v>136</v>
      </c>
      <c r="G30" s="191" t="s">
        <v>136</v>
      </c>
      <c r="H30" s="30"/>
      <c r="I30" s="194">
        <v>24787.14677526088</v>
      </c>
      <c r="J30" s="193">
        <v>-4.453969590042874</v>
      </c>
    </row>
    <row r="31" spans="1:10" ht="12.75" customHeight="1">
      <c r="A31" s="188" t="s">
        <v>90</v>
      </c>
      <c r="B31" s="22">
        <v>11528.419566734981</v>
      </c>
      <c r="C31" s="189">
        <v>-6.274431101169512</v>
      </c>
      <c r="D31" s="20">
        <v>15317.880815467224</v>
      </c>
      <c r="E31" s="190">
        <v>-6.713670496027632</v>
      </c>
      <c r="F31" s="20" t="s">
        <v>136</v>
      </c>
      <c r="G31" s="191" t="s">
        <v>136</v>
      </c>
      <c r="H31" s="30"/>
      <c r="I31" s="194">
        <v>20670.292956107496</v>
      </c>
      <c r="J31" s="193">
        <v>-5.472672056408982</v>
      </c>
    </row>
    <row r="32" spans="1:10" ht="12.75" customHeight="1">
      <c r="A32" s="188" t="s">
        <v>91</v>
      </c>
      <c r="B32" s="22">
        <v>10581.76063737617</v>
      </c>
      <c r="C32" s="189">
        <v>-6.237309398212545</v>
      </c>
      <c r="D32" s="20">
        <v>14516.961322999003</v>
      </c>
      <c r="E32" s="190">
        <v>-4.2187355839568</v>
      </c>
      <c r="F32" s="20" t="s">
        <v>136</v>
      </c>
      <c r="G32" s="191" t="s">
        <v>136</v>
      </c>
      <c r="H32" s="30"/>
      <c r="I32" s="194">
        <v>19116.37900820689</v>
      </c>
      <c r="J32" s="193">
        <v>-5.518094885930921</v>
      </c>
    </row>
    <row r="33" spans="1:10" ht="12.75" customHeight="1">
      <c r="A33" s="195" t="s">
        <v>92</v>
      </c>
      <c r="B33" s="196">
        <v>11070.217255377547</v>
      </c>
      <c r="C33" s="197">
        <v>-4.679122316851505</v>
      </c>
      <c r="D33" s="24">
        <v>16003.506533887621</v>
      </c>
      <c r="E33" s="198">
        <v>-5.072206806045628</v>
      </c>
      <c r="F33" s="24">
        <v>25385</v>
      </c>
      <c r="G33" s="199">
        <v>80.77414638747405</v>
      </c>
      <c r="H33" s="30"/>
      <c r="I33" s="200">
        <v>22608.803503548737</v>
      </c>
      <c r="J33" s="201">
        <v>-5.055277579429614</v>
      </c>
    </row>
    <row r="34" spans="1:10" ht="12.75" customHeight="1">
      <c r="A34" s="188" t="s">
        <v>93</v>
      </c>
      <c r="B34" s="22">
        <v>11071.533816765143</v>
      </c>
      <c r="C34" s="189">
        <v>-5.488453018156861</v>
      </c>
      <c r="D34" s="20">
        <v>17022.341309698862</v>
      </c>
      <c r="E34" s="190">
        <v>-4.257444051875595</v>
      </c>
      <c r="F34" s="20" t="s">
        <v>136</v>
      </c>
      <c r="G34" s="191" t="s">
        <v>136</v>
      </c>
      <c r="H34" s="30"/>
      <c r="I34" s="194">
        <v>24200.73142673762</v>
      </c>
      <c r="J34" s="193">
        <v>-5.844503094656659</v>
      </c>
    </row>
    <row r="35" spans="1:10" ht="12.75" customHeight="1">
      <c r="A35" s="188" t="s">
        <v>94</v>
      </c>
      <c r="B35" s="22">
        <v>11126.39490032769</v>
      </c>
      <c r="C35" s="189">
        <v>-5.462166779797599</v>
      </c>
      <c r="D35" s="20">
        <v>15432.239229277535</v>
      </c>
      <c r="E35" s="190">
        <v>-5.189396910219401</v>
      </c>
      <c r="F35" s="20">
        <v>153853.33333333334</v>
      </c>
      <c r="G35" s="191">
        <v>703.3775282808376</v>
      </c>
      <c r="H35" s="30"/>
      <c r="I35" s="194">
        <v>22854.378450509565</v>
      </c>
      <c r="J35" s="193">
        <v>-5.737547043816633</v>
      </c>
    </row>
    <row r="36" spans="1:10" ht="12.75" customHeight="1">
      <c r="A36" s="188" t="s">
        <v>95</v>
      </c>
      <c r="B36" s="22">
        <v>11864.173546602915</v>
      </c>
      <c r="C36" s="189">
        <v>-4.27001190444318</v>
      </c>
      <c r="D36" s="20">
        <v>16428.8498759039</v>
      </c>
      <c r="E36" s="190">
        <v>-2.9992788474022376</v>
      </c>
      <c r="F36" s="20">
        <v>12580</v>
      </c>
      <c r="G36" s="191">
        <v>18.03242497412903</v>
      </c>
      <c r="H36" s="30"/>
      <c r="I36" s="194">
        <v>23386.31916457201</v>
      </c>
      <c r="J36" s="193">
        <v>-4.862434860124864</v>
      </c>
    </row>
    <row r="37" spans="1:10" ht="12.75" customHeight="1">
      <c r="A37" s="202" t="s">
        <v>96</v>
      </c>
      <c r="B37" s="23">
        <v>11299.18800773047</v>
      </c>
      <c r="C37" s="203">
        <v>-4.183810309391404</v>
      </c>
      <c r="D37" s="29">
        <v>15483.916718729293</v>
      </c>
      <c r="E37" s="204">
        <v>-2.4198389927202726</v>
      </c>
      <c r="F37" s="29" t="s">
        <v>136</v>
      </c>
      <c r="G37" s="205" t="s">
        <v>136</v>
      </c>
      <c r="H37" s="30"/>
      <c r="I37" s="206">
        <v>23022.267971879493</v>
      </c>
      <c r="J37" s="207">
        <v>-4.741068320414726</v>
      </c>
    </row>
    <row r="38" spans="1:10" ht="12.75" customHeight="1">
      <c r="A38" s="188" t="s">
        <v>97</v>
      </c>
      <c r="B38" s="22">
        <v>10448.701068240916</v>
      </c>
      <c r="C38" s="189">
        <v>-6.728425999221955</v>
      </c>
      <c r="D38" s="20">
        <v>13380.41831070117</v>
      </c>
      <c r="E38" s="190">
        <v>-5.794336736894934</v>
      </c>
      <c r="F38" s="20" t="s">
        <v>136</v>
      </c>
      <c r="G38" s="191" t="s">
        <v>136</v>
      </c>
      <c r="H38" s="30"/>
      <c r="I38" s="194">
        <v>18683.46293173783</v>
      </c>
      <c r="J38" s="193">
        <v>-2.7950230202210093</v>
      </c>
    </row>
    <row r="39" spans="1:10" ht="12.75" customHeight="1">
      <c r="A39" s="188" t="s">
        <v>98</v>
      </c>
      <c r="B39" s="22">
        <v>11626.027740946876</v>
      </c>
      <c r="C39" s="189">
        <v>-6.426031985885118</v>
      </c>
      <c r="D39" s="20">
        <v>14071.217013913116</v>
      </c>
      <c r="E39" s="190">
        <v>-6.3451821065499985</v>
      </c>
      <c r="F39" s="20">
        <v>38640</v>
      </c>
      <c r="G39" s="191">
        <v>341.96843082636957</v>
      </c>
      <c r="H39" s="30"/>
      <c r="I39" s="194">
        <v>19037.12234894364</v>
      </c>
      <c r="J39" s="193">
        <v>-5.084323914074702</v>
      </c>
    </row>
    <row r="40" spans="1:10" ht="12.75" customHeight="1">
      <c r="A40" s="188" t="s">
        <v>99</v>
      </c>
      <c r="B40" s="22">
        <v>12574.455079692541</v>
      </c>
      <c r="C40" s="189">
        <v>-6.104913907299576</v>
      </c>
      <c r="D40" s="20">
        <v>16770.3515920791</v>
      </c>
      <c r="E40" s="190">
        <v>-6.061211591482461</v>
      </c>
      <c r="F40" s="20">
        <v>44600</v>
      </c>
      <c r="G40" s="191">
        <v>124.4939048943881</v>
      </c>
      <c r="H40" s="30"/>
      <c r="I40" s="194">
        <v>21702.78536105534</v>
      </c>
      <c r="J40" s="193">
        <v>-6.148205649129622</v>
      </c>
    </row>
    <row r="41" spans="1:10" ht="12.75" customHeight="1">
      <c r="A41" s="188" t="s">
        <v>100</v>
      </c>
      <c r="B41" s="22">
        <v>11153.342456354636</v>
      </c>
      <c r="C41" s="189">
        <v>-7.71291333849409</v>
      </c>
      <c r="D41" s="20">
        <v>14571.979556824681</v>
      </c>
      <c r="E41" s="190">
        <v>-8.03718732792558</v>
      </c>
      <c r="F41" s="20" t="s">
        <v>136</v>
      </c>
      <c r="G41" s="191" t="s">
        <v>136</v>
      </c>
      <c r="H41" s="30"/>
      <c r="I41" s="194">
        <v>23583.716849540226</v>
      </c>
      <c r="J41" s="193">
        <v>-6.4925411132548305</v>
      </c>
    </row>
    <row r="42" spans="1:10" ht="12.75" customHeight="1">
      <c r="A42" s="188" t="s">
        <v>101</v>
      </c>
      <c r="B42" s="22">
        <v>11864.21100293507</v>
      </c>
      <c r="C42" s="189">
        <v>-4.660307734660762</v>
      </c>
      <c r="D42" s="20">
        <v>14718.05913857798</v>
      </c>
      <c r="E42" s="190">
        <v>-4.0248011578036795</v>
      </c>
      <c r="F42" s="20">
        <v>15000</v>
      </c>
      <c r="G42" s="191">
        <v>-39.682656917414484</v>
      </c>
      <c r="H42" s="30"/>
      <c r="I42" s="194">
        <v>19100.87068246013</v>
      </c>
      <c r="J42" s="193">
        <v>-6.746769874597334</v>
      </c>
    </row>
    <row r="43" spans="1:10" ht="12.75" customHeight="1">
      <c r="A43" s="195" t="s">
        <v>102</v>
      </c>
      <c r="B43" s="196">
        <v>11367.874816330814</v>
      </c>
      <c r="C43" s="197">
        <v>-7.485976543021394</v>
      </c>
      <c r="D43" s="24">
        <v>13940.351720414532</v>
      </c>
      <c r="E43" s="198">
        <v>-6.545529496967347</v>
      </c>
      <c r="F43" s="24" t="s">
        <v>136</v>
      </c>
      <c r="G43" s="199" t="s">
        <v>136</v>
      </c>
      <c r="H43" s="30"/>
      <c r="I43" s="200">
        <v>24304.137809639633</v>
      </c>
      <c r="J43" s="201">
        <v>-6.362151196260854</v>
      </c>
    </row>
    <row r="44" spans="1:10" ht="12.75" customHeight="1">
      <c r="A44" s="188" t="s">
        <v>103</v>
      </c>
      <c r="B44" s="22">
        <v>12419.326399258534</v>
      </c>
      <c r="C44" s="189">
        <v>-6.811181421098851</v>
      </c>
      <c r="D44" s="20">
        <v>16333.361809745704</v>
      </c>
      <c r="E44" s="190">
        <v>-6.480415721211443</v>
      </c>
      <c r="F44" s="20" t="s">
        <v>136</v>
      </c>
      <c r="G44" s="191" t="s">
        <v>136</v>
      </c>
      <c r="H44" s="30"/>
      <c r="I44" s="194">
        <v>22637.566513224625</v>
      </c>
      <c r="J44" s="193">
        <v>-5.499398827638359</v>
      </c>
    </row>
    <row r="45" spans="1:10" ht="12.75" customHeight="1">
      <c r="A45" s="188" t="s">
        <v>104</v>
      </c>
      <c r="B45" s="22">
        <v>11148.060452139553</v>
      </c>
      <c r="C45" s="189">
        <v>-8.548374146452787</v>
      </c>
      <c r="D45" s="20">
        <v>14415.997117126826</v>
      </c>
      <c r="E45" s="190">
        <v>-8.498439685665574</v>
      </c>
      <c r="F45" s="20" t="s">
        <v>136</v>
      </c>
      <c r="G45" s="191" t="s">
        <v>136</v>
      </c>
      <c r="H45" s="30"/>
      <c r="I45" s="194">
        <v>22204.05497726389</v>
      </c>
      <c r="J45" s="193">
        <v>-6.150241485583038</v>
      </c>
    </row>
    <row r="46" spans="1:10" ht="12.75" customHeight="1">
      <c r="A46" s="188" t="s">
        <v>105</v>
      </c>
      <c r="B46" s="22">
        <v>10448.541122297951</v>
      </c>
      <c r="C46" s="189">
        <v>-7.917711965674243</v>
      </c>
      <c r="D46" s="20">
        <v>13855.498223586192</v>
      </c>
      <c r="E46" s="190">
        <v>-5.83811248197857</v>
      </c>
      <c r="F46" s="20" t="s">
        <v>136</v>
      </c>
      <c r="G46" s="191" t="s">
        <v>136</v>
      </c>
      <c r="H46" s="30"/>
      <c r="I46" s="194">
        <v>19359.681235751905</v>
      </c>
      <c r="J46" s="193">
        <v>-6.407301216923429</v>
      </c>
    </row>
    <row r="47" spans="1:10" ht="12.75" customHeight="1">
      <c r="A47" s="202" t="s">
        <v>106</v>
      </c>
      <c r="B47" s="23">
        <v>9598.597336491082</v>
      </c>
      <c r="C47" s="203">
        <v>-5.24965120792308</v>
      </c>
      <c r="D47" s="29">
        <v>13130.525439625895</v>
      </c>
      <c r="E47" s="204">
        <v>-5.482921293094904</v>
      </c>
      <c r="F47" s="29" t="s">
        <v>136</v>
      </c>
      <c r="G47" s="205" t="s">
        <v>136</v>
      </c>
      <c r="H47" s="30"/>
      <c r="I47" s="206">
        <v>22729.264185816995</v>
      </c>
      <c r="J47" s="207">
        <v>-6.863013915201307</v>
      </c>
    </row>
    <row r="48" spans="1:10" ht="12.75" customHeight="1">
      <c r="A48" s="195" t="s">
        <v>107</v>
      </c>
      <c r="B48" s="196">
        <v>11977.974808985733</v>
      </c>
      <c r="C48" s="197">
        <v>-2.753038460705298</v>
      </c>
      <c r="D48" s="24">
        <v>16352.200052441658</v>
      </c>
      <c r="E48" s="198">
        <v>-2.283726261673351</v>
      </c>
      <c r="F48" s="24" t="s">
        <v>136</v>
      </c>
      <c r="G48" s="199" t="s">
        <v>136</v>
      </c>
      <c r="H48" s="30"/>
      <c r="I48" s="200">
        <v>21262.397431755773</v>
      </c>
      <c r="J48" s="201">
        <v>-5.819207889128194</v>
      </c>
    </row>
    <row r="49" spans="1:10" ht="12.75" customHeight="1">
      <c r="A49" s="188" t="s">
        <v>108</v>
      </c>
      <c r="B49" s="22">
        <v>10558.200375418057</v>
      </c>
      <c r="C49" s="189">
        <v>-6.843986790091918</v>
      </c>
      <c r="D49" s="20">
        <v>14175.922324931835</v>
      </c>
      <c r="E49" s="190">
        <v>-7.8610827608912786</v>
      </c>
      <c r="F49" s="20" t="s">
        <v>136</v>
      </c>
      <c r="G49" s="191" t="s">
        <v>136</v>
      </c>
      <c r="H49" s="30"/>
      <c r="I49" s="194">
        <v>19526.293971588653</v>
      </c>
      <c r="J49" s="193">
        <v>-8.76853987431619</v>
      </c>
    </row>
    <row r="50" spans="1:10" ht="12.75" customHeight="1">
      <c r="A50" s="188" t="s">
        <v>109</v>
      </c>
      <c r="B50" s="22">
        <v>11359.147943255728</v>
      </c>
      <c r="C50" s="189">
        <v>-5.898685925799342</v>
      </c>
      <c r="D50" s="20">
        <v>15611.938283034682</v>
      </c>
      <c r="E50" s="190">
        <v>-6.573006234338095</v>
      </c>
      <c r="F50" s="20">
        <v>6773.636363636364</v>
      </c>
      <c r="G50" s="191">
        <v>-43.65151548614081</v>
      </c>
      <c r="H50" s="30"/>
      <c r="I50" s="194">
        <v>20662.79250005333</v>
      </c>
      <c r="J50" s="193">
        <v>-8.24160834315228</v>
      </c>
    </row>
    <row r="51" spans="1:10" ht="12.75" customHeight="1">
      <c r="A51" s="188" t="s">
        <v>110</v>
      </c>
      <c r="B51" s="22">
        <v>11428.522503949347</v>
      </c>
      <c r="C51" s="189">
        <v>-4.1601532666296634</v>
      </c>
      <c r="D51" s="20">
        <v>14703.943947407444</v>
      </c>
      <c r="E51" s="190">
        <v>-4.854123158015938</v>
      </c>
      <c r="F51" s="20">
        <v>-3360</v>
      </c>
      <c r="G51" s="191">
        <v>-113.66446712614436</v>
      </c>
      <c r="H51" s="30"/>
      <c r="I51" s="194">
        <v>20000.424293151824</v>
      </c>
      <c r="J51" s="193">
        <v>-5.070442803208152</v>
      </c>
    </row>
    <row r="52" spans="1:10" ht="12.75" customHeight="1">
      <c r="A52" s="202" t="s">
        <v>111</v>
      </c>
      <c r="B52" s="23">
        <v>10333.190130760382</v>
      </c>
      <c r="C52" s="203">
        <v>-8.084610945480648</v>
      </c>
      <c r="D52" s="29">
        <v>13411.844636704182</v>
      </c>
      <c r="E52" s="204">
        <v>-7.870486654543271</v>
      </c>
      <c r="F52" s="29" t="s">
        <v>136</v>
      </c>
      <c r="G52" s="205" t="s">
        <v>136</v>
      </c>
      <c r="H52" s="30"/>
      <c r="I52" s="206">
        <v>19680.27778250776</v>
      </c>
      <c r="J52" s="207">
        <v>-6.60343577312193</v>
      </c>
    </row>
    <row r="53" spans="1:10" ht="12.75" customHeight="1">
      <c r="A53" s="188" t="s">
        <v>112</v>
      </c>
      <c r="B53" s="22">
        <v>11916.223044013426</v>
      </c>
      <c r="C53" s="189">
        <v>-3.7663612228762844</v>
      </c>
      <c r="D53" s="20">
        <v>15762.86732058717</v>
      </c>
      <c r="E53" s="190">
        <v>-3.9620675048231533</v>
      </c>
      <c r="F53" s="20" t="s">
        <v>136</v>
      </c>
      <c r="G53" s="191" t="s">
        <v>136</v>
      </c>
      <c r="H53" s="30"/>
      <c r="I53" s="194">
        <v>20727.666153652266</v>
      </c>
      <c r="J53" s="193">
        <v>-5.306886310951285</v>
      </c>
    </row>
    <row r="54" spans="1:10" ht="12.75" customHeight="1" thickBot="1">
      <c r="A54" s="188" t="s">
        <v>113</v>
      </c>
      <c r="B54" s="22">
        <v>8863.10162447097</v>
      </c>
      <c r="C54" s="189">
        <v>-1.9436113653783025</v>
      </c>
      <c r="D54" s="20">
        <v>15219.515654820241</v>
      </c>
      <c r="E54" s="190">
        <v>-3.1290761273171768</v>
      </c>
      <c r="F54" s="20">
        <v>13730</v>
      </c>
      <c r="G54" s="191">
        <v>1.5525321992191152</v>
      </c>
      <c r="H54" s="30"/>
      <c r="I54" s="194">
        <v>19062.9564948666</v>
      </c>
      <c r="J54" s="193">
        <v>-5.9207346099245655</v>
      </c>
    </row>
    <row r="55" spans="1:10" ht="12.75" customHeight="1" thickBot="1">
      <c r="A55" s="208"/>
      <c r="B55" s="209"/>
      <c r="C55" s="210"/>
      <c r="D55" s="209"/>
      <c r="E55" s="210"/>
      <c r="F55" s="209"/>
      <c r="G55" s="210"/>
      <c r="H55" s="30"/>
      <c r="I55" s="209"/>
      <c r="J55" s="210"/>
    </row>
    <row r="56" spans="1:10" ht="13.5">
      <c r="A56" s="211" t="s">
        <v>114</v>
      </c>
      <c r="B56" s="232">
        <f>LARGE(B8:B54,1)</f>
        <v>12574.455079692541</v>
      </c>
      <c r="C56" s="249" t="str">
        <f>INDEX(A8:A54,MATCH(B56,$B$8:$B$54,0))</f>
        <v>岡山県</v>
      </c>
      <c r="D56" s="260">
        <f>LARGE(D8:D54,1)</f>
        <v>17022.341309698862</v>
      </c>
      <c r="E56" s="212" t="str">
        <f>INDEX(A8:A54,MATCH(D56,$D$8:$D$54,0))</f>
        <v>大阪府</v>
      </c>
      <c r="F56" s="254">
        <f>LARGE(F8:F54,1)</f>
        <v>172392</v>
      </c>
      <c r="G56" s="213" t="str">
        <f>INDEX(A8:A54,MATCH(F56,$F$8:$F$54,0))</f>
        <v>岐阜県</v>
      </c>
      <c r="I56" s="232">
        <f>LARGE(I8:I54,1)</f>
        <v>24787.14677526088</v>
      </c>
      <c r="J56" s="213" t="str">
        <f>INDEX(A8:A54,MATCH(I56,$I$8:$I$54,0))</f>
        <v>愛知県</v>
      </c>
    </row>
    <row r="57" spans="1:10" ht="13.5">
      <c r="A57" s="214" t="s">
        <v>115</v>
      </c>
      <c r="B57" s="216">
        <f>LARGE(B8:B54,2)</f>
        <v>12419.326399258534</v>
      </c>
      <c r="C57" s="250" t="str">
        <f>INDEX(A8:A54,MATCH(B57,$B$8:$B$54,0))</f>
        <v>香川県</v>
      </c>
      <c r="D57" s="261">
        <f>LARGE(D8:D54,2)</f>
        <v>16770.3515920791</v>
      </c>
      <c r="E57" s="215" t="str">
        <f>INDEX(A8:A54,MATCH(D57,$D$8:$D$54,0))</f>
        <v>岡山県</v>
      </c>
      <c r="F57" s="255">
        <f>LARGE(F8:F54,2)</f>
        <v>153853.33333333334</v>
      </c>
      <c r="G57" s="217" t="str">
        <f>INDEX(A8:A54,MATCH(F57,$F$8:$F$54,0))</f>
        <v>兵庫県</v>
      </c>
      <c r="I57" s="216">
        <f>LARGE(I8:I54,2)</f>
        <v>24304.137809639633</v>
      </c>
      <c r="J57" s="217" t="str">
        <f>INDEX(A8:A54,MATCH(I57,$I$8:$I$54,0))</f>
        <v>徳島県</v>
      </c>
    </row>
    <row r="58" spans="1:10" ht="13.5">
      <c r="A58" s="214" t="s">
        <v>116</v>
      </c>
      <c r="B58" s="233">
        <f>LARGE(B8:B54,3)</f>
        <v>11977.974808985733</v>
      </c>
      <c r="C58" s="250" t="str">
        <f>INDEX(A8:A54,MATCH(B58,$B$8:$B$54,0))</f>
        <v>佐賀県</v>
      </c>
      <c r="D58" s="262">
        <f>LARGE(D8:D54,3)</f>
        <v>16428.8498759039</v>
      </c>
      <c r="E58" s="215" t="str">
        <f>INDEX(A8:A54,MATCH(D58,$D$8:$D$54,0))</f>
        <v>奈良県</v>
      </c>
      <c r="F58" s="256">
        <f>LARGE(F8:F54,3)</f>
        <v>82700</v>
      </c>
      <c r="G58" s="217" t="str">
        <f>INDEX(A8:A54,MATCH(F58,$F$8:$F$54,0))</f>
        <v>東京都</v>
      </c>
      <c r="I58" s="233">
        <f>LARGE(I8:I54,3)</f>
        <v>24200.73142673762</v>
      </c>
      <c r="J58" s="217" t="str">
        <f>INDEX(A8:A54,MATCH(I58,$I$8:$I$54,0))</f>
        <v>大阪府</v>
      </c>
    </row>
    <row r="59" spans="1:10" ht="13.5">
      <c r="A59" s="218" t="s">
        <v>117</v>
      </c>
      <c r="B59" s="234">
        <f>SMALL(B8:B54,3)</f>
        <v>9598.597336491082</v>
      </c>
      <c r="C59" s="251" t="str">
        <f>INDEX(A8:A54,MATCH(B59,$B$8:$B$54,0))</f>
        <v>福岡県</v>
      </c>
      <c r="D59" s="263">
        <f>SMALL(D8:D54,3)</f>
        <v>12278.928860260887</v>
      </c>
      <c r="E59" s="220" t="str">
        <f>INDEX(A8:A54,MATCH(D59,$D$8:$D$54,0))</f>
        <v>富山県</v>
      </c>
      <c r="F59" s="257">
        <f>SMALL(F8:F54,3)</f>
        <v>-3360</v>
      </c>
      <c r="G59" s="221" t="str">
        <f>INDEX(A8:A54,MATCH(F59,$F$8:$F$54,0))</f>
        <v>大分県</v>
      </c>
      <c r="I59" s="234">
        <f>SMALL(I8:I54,3)</f>
        <v>15861.664545662195</v>
      </c>
      <c r="J59" s="221" t="str">
        <f>INDEX(A8:A54,MATCH(I59,$I$8:$I$54,0))</f>
        <v>岩手県</v>
      </c>
    </row>
    <row r="60" spans="1:10" ht="13.5">
      <c r="A60" s="214" t="s">
        <v>118</v>
      </c>
      <c r="B60" s="233">
        <f>SMALL(B8:B54,2)</f>
        <v>9417.770924129969</v>
      </c>
      <c r="C60" s="250" t="str">
        <f>INDEX(A8:A54,MATCH(B60,$B$8:$B$54,0))</f>
        <v>茨城県</v>
      </c>
      <c r="D60" s="262">
        <f>SMALL(D8:D54,2)</f>
        <v>11863.986044521296</v>
      </c>
      <c r="E60" s="215" t="str">
        <f>INDEX(A8:A54,MATCH(D60,$D$8:$D$54,0))</f>
        <v>秋田県</v>
      </c>
      <c r="F60" s="256">
        <f>SMALL(F8:F54,2)</f>
        <v>-5930</v>
      </c>
      <c r="G60" s="217" t="str">
        <f>INDEX(A8:A54,MATCH(F60,$F$8:$F$54,0))</f>
        <v>岩手県</v>
      </c>
      <c r="I60" s="233">
        <f>SMALL(I8:I54,2)</f>
        <v>15688.145783388625</v>
      </c>
      <c r="J60" s="217" t="str">
        <f>INDEX(A8:A54,MATCH(I60,$I$8:$I$54,0))</f>
        <v>新潟県</v>
      </c>
    </row>
    <row r="61" spans="1:10" ht="13.5">
      <c r="A61" s="235" t="s">
        <v>119</v>
      </c>
      <c r="B61" s="236">
        <f>SMALL(B8:B54,1)</f>
        <v>8863.10162447097</v>
      </c>
      <c r="C61" s="252" t="str">
        <f>INDEX(A8:A54,MATCH(B61,$B$8:$B$54,0))</f>
        <v>沖縄県</v>
      </c>
      <c r="D61" s="264">
        <f>SMALL(D8:D54,1)</f>
        <v>11824.378760005966</v>
      </c>
      <c r="E61" s="224" t="str">
        <f>INDEX(A8:A54,MATCH(D61,$D$8:$D$54,0))</f>
        <v>青森県</v>
      </c>
      <c r="F61" s="258">
        <f>SMALL(F8:F54,1)</f>
        <v>-57320</v>
      </c>
      <c r="G61" s="225" t="str">
        <f>INDEX(A8:A54,MATCH(F61,$F$8:$F$54,0))</f>
        <v>神奈川県</v>
      </c>
      <c r="I61" s="236">
        <f>SMALL(I8:I54,1)</f>
        <v>15037.918499051575</v>
      </c>
      <c r="J61" s="225" t="str">
        <f>INDEX(A8:A54,MATCH(I61,$I$8:$I$54,0))</f>
        <v>秋田県</v>
      </c>
    </row>
    <row r="62" spans="1:10" ht="14.25" thickBot="1">
      <c r="A62" s="226" t="s">
        <v>120</v>
      </c>
      <c r="B62" s="227">
        <f>IF(B61=0,0,B56/B61)</f>
        <v>1.4187420625951694</v>
      </c>
      <c r="C62" s="253"/>
      <c r="D62" s="265">
        <f>IF(D61=0,0,D56/D61)</f>
        <v>1.439597094713691</v>
      </c>
      <c r="E62" s="228"/>
      <c r="F62" s="259">
        <f>IF(F61=0,0,F56/F61)</f>
        <v>-3.007536636427076</v>
      </c>
      <c r="G62" s="230"/>
      <c r="H62" s="229"/>
      <c r="I62" s="227">
        <f>IF(I61=0,0,I56/I61)</f>
        <v>1.6483096897236262</v>
      </c>
      <c r="J62" s="230"/>
    </row>
    <row r="63" spans="1:10" ht="13.5">
      <c r="A63" s="231"/>
      <c r="B63" s="30"/>
      <c r="C63" s="30"/>
      <c r="D63" s="30"/>
      <c r="E63" s="30"/>
      <c r="F63" s="30"/>
      <c r="G63" s="30"/>
      <c r="H63" s="30"/>
      <c r="I63" s="30"/>
      <c r="J63" s="30"/>
    </row>
    <row r="64" ht="13.5">
      <c r="A64" s="231"/>
    </row>
    <row r="73" ht="13.5">
      <c r="E73" s="23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7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3.5">
      <c r="A3" s="173" t="s">
        <v>132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4.25" thickBot="1">
      <c r="A4" s="173"/>
      <c r="B4" s="173"/>
      <c r="C4" s="173"/>
      <c r="D4" s="173"/>
      <c r="E4" s="173"/>
      <c r="F4" s="173"/>
      <c r="G4" s="173"/>
      <c r="H4" s="173"/>
      <c r="I4" s="173"/>
      <c r="J4" s="174" t="s">
        <v>62</v>
      </c>
    </row>
    <row r="5" spans="1:10" ht="18.75" customHeight="1">
      <c r="A5" s="175"/>
      <c r="B5" s="10" t="s">
        <v>63</v>
      </c>
      <c r="C5" s="6"/>
      <c r="D5" s="7" t="s">
        <v>3</v>
      </c>
      <c r="E5" s="6"/>
      <c r="F5" s="7" t="s">
        <v>4</v>
      </c>
      <c r="G5" s="8"/>
      <c r="H5" s="176"/>
      <c r="I5" s="10" t="s">
        <v>65</v>
      </c>
      <c r="J5" s="8"/>
    </row>
    <row r="6" spans="1:10" ht="21.75" thickBot="1">
      <c r="A6" s="177"/>
      <c r="B6" s="178"/>
      <c r="C6" s="13" t="s">
        <v>6</v>
      </c>
      <c r="D6" s="61"/>
      <c r="E6" s="13" t="s">
        <v>6</v>
      </c>
      <c r="F6" s="61"/>
      <c r="G6" s="15" t="s">
        <v>6</v>
      </c>
      <c r="H6" s="179"/>
      <c r="I6" s="63"/>
      <c r="J6" s="15" t="s">
        <v>6</v>
      </c>
    </row>
    <row r="7" spans="1:10" ht="18.75" customHeight="1">
      <c r="A7" s="180" t="s">
        <v>66</v>
      </c>
      <c r="B7" s="181">
        <v>1946.4160487560143</v>
      </c>
      <c r="C7" s="182">
        <v>-4.410429827842805</v>
      </c>
      <c r="D7" s="184">
        <v>2416.436299039321</v>
      </c>
      <c r="E7" s="185">
        <v>-7.216173229865959</v>
      </c>
      <c r="F7" s="184">
        <v>22016.55737704918</v>
      </c>
      <c r="G7" s="186">
        <v>739.6103458741923</v>
      </c>
      <c r="H7" s="30"/>
      <c r="I7" s="181">
        <v>2589.8695795365034</v>
      </c>
      <c r="J7" s="187">
        <v>-8.375162742740713</v>
      </c>
    </row>
    <row r="8" spans="1:10" ht="12.75" customHeight="1">
      <c r="A8" s="188" t="s">
        <v>67</v>
      </c>
      <c r="B8" s="22">
        <v>1970.8690150008706</v>
      </c>
      <c r="C8" s="189">
        <v>-6.001506086122163</v>
      </c>
      <c r="D8" s="20">
        <v>2279.346683262978</v>
      </c>
      <c r="E8" s="190">
        <v>-7.187395655799861</v>
      </c>
      <c r="F8" s="20">
        <v>6127</v>
      </c>
      <c r="G8" s="191">
        <v>201.01924119686487</v>
      </c>
      <c r="H8" s="30"/>
      <c r="I8" s="192">
        <v>2170.6364497883615</v>
      </c>
      <c r="J8" s="193">
        <v>-11.02145114591994</v>
      </c>
    </row>
    <row r="9" spans="1:10" ht="12.75" customHeight="1">
      <c r="A9" s="188" t="s">
        <v>68</v>
      </c>
      <c r="B9" s="22">
        <v>1672.5745221945624</v>
      </c>
      <c r="C9" s="189">
        <v>-3.053232531613787</v>
      </c>
      <c r="D9" s="20">
        <v>1898.307420218622</v>
      </c>
      <c r="E9" s="190">
        <v>-6.794195213061158</v>
      </c>
      <c r="F9" s="20" t="s">
        <v>136</v>
      </c>
      <c r="G9" s="191" t="s">
        <v>136</v>
      </c>
      <c r="H9" s="30"/>
      <c r="I9" s="194">
        <v>1352.9143156940834</v>
      </c>
      <c r="J9" s="193">
        <v>-16.516391998186336</v>
      </c>
    </row>
    <row r="10" spans="1:10" ht="12.75" customHeight="1">
      <c r="A10" s="188" t="s">
        <v>69</v>
      </c>
      <c r="B10" s="22">
        <v>1901.1576185953822</v>
      </c>
      <c r="C10" s="189">
        <v>-3.1836691055850963</v>
      </c>
      <c r="D10" s="20">
        <v>2243.179109123625</v>
      </c>
      <c r="E10" s="190">
        <v>-5.759781880075693</v>
      </c>
      <c r="F10" s="20">
        <v>35175</v>
      </c>
      <c r="G10" s="191">
        <v>2909.5740300146413</v>
      </c>
      <c r="H10" s="30"/>
      <c r="I10" s="194">
        <v>1856.1888579672852</v>
      </c>
      <c r="J10" s="193">
        <v>-8.410750614407533</v>
      </c>
    </row>
    <row r="11" spans="1:10" ht="12.75" customHeight="1">
      <c r="A11" s="188" t="s">
        <v>70</v>
      </c>
      <c r="B11" s="22">
        <v>1839.3650329188004</v>
      </c>
      <c r="C11" s="189">
        <v>-1.1959267664533968</v>
      </c>
      <c r="D11" s="20">
        <v>2292.6502912737974</v>
      </c>
      <c r="E11" s="190">
        <v>-2.503745930704966</v>
      </c>
      <c r="F11" s="20" t="s">
        <v>136</v>
      </c>
      <c r="G11" s="191" t="s">
        <v>136</v>
      </c>
      <c r="H11" s="30"/>
      <c r="I11" s="194">
        <v>2189.9888777666556</v>
      </c>
      <c r="J11" s="193">
        <v>-7.875935194507605</v>
      </c>
    </row>
    <row r="12" spans="1:10" ht="12.75" customHeight="1">
      <c r="A12" s="188" t="s">
        <v>71</v>
      </c>
      <c r="B12" s="22">
        <v>1953.9993227717982</v>
      </c>
      <c r="C12" s="189">
        <v>-7.054049741528829</v>
      </c>
      <c r="D12" s="20">
        <v>2227.374832979643</v>
      </c>
      <c r="E12" s="190">
        <v>-8.909436277511887</v>
      </c>
      <c r="F12" s="20" t="s">
        <v>136</v>
      </c>
      <c r="G12" s="191" t="s">
        <v>136</v>
      </c>
      <c r="H12" s="30"/>
      <c r="I12" s="194">
        <v>1819.5228734621212</v>
      </c>
      <c r="J12" s="193">
        <v>-11.003949813249548</v>
      </c>
    </row>
    <row r="13" spans="1:10" ht="12.75" customHeight="1">
      <c r="A13" s="195" t="s">
        <v>72</v>
      </c>
      <c r="B13" s="196">
        <v>1972.7266582676586</v>
      </c>
      <c r="C13" s="197">
        <v>-2.9605929430774864</v>
      </c>
      <c r="D13" s="24">
        <v>2345.196224627638</v>
      </c>
      <c r="E13" s="198">
        <v>-5.192953114118794</v>
      </c>
      <c r="F13" s="24" t="s">
        <v>136</v>
      </c>
      <c r="G13" s="199" t="s">
        <v>136</v>
      </c>
      <c r="H13" s="30"/>
      <c r="I13" s="200">
        <v>1920.377195145626</v>
      </c>
      <c r="J13" s="201">
        <v>-10.246751659361095</v>
      </c>
    </row>
    <row r="14" spans="1:10" ht="12.75" customHeight="1">
      <c r="A14" s="188" t="s">
        <v>73</v>
      </c>
      <c r="B14" s="22">
        <v>1760.7521558247922</v>
      </c>
      <c r="C14" s="189">
        <v>-6.925755246132638</v>
      </c>
      <c r="D14" s="20">
        <v>2128.954154654693</v>
      </c>
      <c r="E14" s="190">
        <v>-9.94195124850232</v>
      </c>
      <c r="F14" s="20" t="s">
        <v>136</v>
      </c>
      <c r="G14" s="191" t="s">
        <v>136</v>
      </c>
      <c r="H14" s="30"/>
      <c r="I14" s="194">
        <v>1874.3729205066998</v>
      </c>
      <c r="J14" s="193">
        <v>-9.891426401778403</v>
      </c>
    </row>
    <row r="15" spans="1:10" ht="12.75" customHeight="1">
      <c r="A15" s="188" t="s">
        <v>74</v>
      </c>
      <c r="B15" s="22">
        <v>1712.142692847167</v>
      </c>
      <c r="C15" s="189">
        <v>-4.723457466359818</v>
      </c>
      <c r="D15" s="20">
        <v>2123.9919302137755</v>
      </c>
      <c r="E15" s="190">
        <v>-8.069951708408567</v>
      </c>
      <c r="F15" s="20" t="s">
        <v>136</v>
      </c>
      <c r="G15" s="191" t="s">
        <v>136</v>
      </c>
      <c r="H15" s="30"/>
      <c r="I15" s="194">
        <v>2216.6238857316634</v>
      </c>
      <c r="J15" s="193">
        <v>-6.756125673664187</v>
      </c>
    </row>
    <row r="16" spans="1:10" ht="12.75" customHeight="1">
      <c r="A16" s="188" t="s">
        <v>75</v>
      </c>
      <c r="B16" s="22">
        <v>1713.6328078001384</v>
      </c>
      <c r="C16" s="189">
        <v>-4.647352281532832</v>
      </c>
      <c r="D16" s="20">
        <v>2128.7474177580293</v>
      </c>
      <c r="E16" s="190">
        <v>-6.405680342361748</v>
      </c>
      <c r="F16" s="20" t="s">
        <v>136</v>
      </c>
      <c r="G16" s="191" t="s">
        <v>136</v>
      </c>
      <c r="H16" s="30"/>
      <c r="I16" s="194">
        <v>1959.9658215767943</v>
      </c>
      <c r="J16" s="193">
        <v>-9.720318594173577</v>
      </c>
    </row>
    <row r="17" spans="1:10" ht="12.75" customHeight="1">
      <c r="A17" s="202" t="s">
        <v>76</v>
      </c>
      <c r="B17" s="23">
        <v>1776.6248216833096</v>
      </c>
      <c r="C17" s="203">
        <v>0.3368380589074036</v>
      </c>
      <c r="D17" s="29">
        <v>2169.417241600379</v>
      </c>
      <c r="E17" s="204">
        <v>-3.105250454380098</v>
      </c>
      <c r="F17" s="29">
        <v>7022.5</v>
      </c>
      <c r="G17" s="205">
        <v>209.08890845070425</v>
      </c>
      <c r="H17" s="30"/>
      <c r="I17" s="206">
        <v>2104.9071979197593</v>
      </c>
      <c r="J17" s="207">
        <v>-7.469496600640866</v>
      </c>
    </row>
    <row r="18" spans="1:10" ht="12.75" customHeight="1">
      <c r="A18" s="188" t="s">
        <v>77</v>
      </c>
      <c r="B18" s="22">
        <v>1795.9973939832316</v>
      </c>
      <c r="C18" s="189">
        <v>-5.104443017614088</v>
      </c>
      <c r="D18" s="20">
        <v>2269.000900827123</v>
      </c>
      <c r="E18" s="190">
        <v>-7.688928977705189</v>
      </c>
      <c r="F18" s="20">
        <v>2328</v>
      </c>
      <c r="G18" s="191">
        <v>-10.412314458493682</v>
      </c>
      <c r="H18" s="30"/>
      <c r="I18" s="194">
        <v>2626.0457399855327</v>
      </c>
      <c r="J18" s="193">
        <v>-6.621092206686271</v>
      </c>
    </row>
    <row r="19" spans="1:10" ht="12.75" customHeight="1">
      <c r="A19" s="188" t="s">
        <v>78</v>
      </c>
      <c r="B19" s="22">
        <v>1870.663457488326</v>
      </c>
      <c r="C19" s="189">
        <v>-4.92573904320686</v>
      </c>
      <c r="D19" s="20">
        <v>2362.7017942113766</v>
      </c>
      <c r="E19" s="190">
        <v>-7.884324053968456</v>
      </c>
      <c r="F19" s="20">
        <v>2185.714285714286</v>
      </c>
      <c r="G19" s="191">
        <v>-9.20190699563004</v>
      </c>
      <c r="H19" s="30"/>
      <c r="I19" s="194">
        <v>2622.1384573678133</v>
      </c>
      <c r="J19" s="193">
        <v>-8.849313299379574</v>
      </c>
    </row>
    <row r="20" spans="1:10" ht="12.75" customHeight="1">
      <c r="A20" s="188" t="s">
        <v>79</v>
      </c>
      <c r="B20" s="22">
        <v>1877.3350293591818</v>
      </c>
      <c r="C20" s="189">
        <v>-3.498908932494558</v>
      </c>
      <c r="D20" s="20">
        <v>2507.5313305451664</v>
      </c>
      <c r="E20" s="190">
        <v>-8.280365850327314</v>
      </c>
      <c r="F20" s="20">
        <v>122350</v>
      </c>
      <c r="G20" s="191">
        <v>3680.8378869121193</v>
      </c>
      <c r="H20" s="30"/>
      <c r="I20" s="194">
        <v>3061.3737454685424</v>
      </c>
      <c r="J20" s="193">
        <v>-7.851694501931078</v>
      </c>
    </row>
    <row r="21" spans="1:10" ht="12.75" customHeight="1">
      <c r="A21" s="188" t="s">
        <v>80</v>
      </c>
      <c r="B21" s="22">
        <v>1981.852452771625</v>
      </c>
      <c r="C21" s="189">
        <v>-6.628169163259088</v>
      </c>
      <c r="D21" s="20">
        <v>2625.7143215551596</v>
      </c>
      <c r="E21" s="190">
        <v>-5.2713501107778455</v>
      </c>
      <c r="F21" s="20">
        <v>21336.666666666668</v>
      </c>
      <c r="G21" s="191">
        <v>571.603589130489</v>
      </c>
      <c r="H21" s="30"/>
      <c r="I21" s="194">
        <v>3005.2644593022555</v>
      </c>
      <c r="J21" s="193">
        <v>-7.349342935119566</v>
      </c>
    </row>
    <row r="22" spans="1:10" ht="12.75" customHeight="1">
      <c r="A22" s="188" t="s">
        <v>81</v>
      </c>
      <c r="B22" s="22">
        <v>1921.572686820599</v>
      </c>
      <c r="C22" s="189">
        <v>-8.453584103666074</v>
      </c>
      <c r="D22" s="20">
        <v>2305.7019042615248</v>
      </c>
      <c r="E22" s="190">
        <v>-11.012464696212504</v>
      </c>
      <c r="F22" s="20" t="s">
        <v>136</v>
      </c>
      <c r="G22" s="191" t="s">
        <v>136</v>
      </c>
      <c r="H22" s="30"/>
      <c r="I22" s="194">
        <v>2046.7555110705723</v>
      </c>
      <c r="J22" s="193">
        <v>-16.067276231695047</v>
      </c>
    </row>
    <row r="23" spans="1:10" ht="12.75" customHeight="1">
      <c r="A23" s="195" t="s">
        <v>82</v>
      </c>
      <c r="B23" s="196">
        <v>1627.1816111434775</v>
      </c>
      <c r="C23" s="197">
        <v>-13.043334889002352</v>
      </c>
      <c r="D23" s="24">
        <v>1916.20772004605</v>
      </c>
      <c r="E23" s="198">
        <v>-13.365906122682631</v>
      </c>
      <c r="F23" s="24" t="s">
        <v>136</v>
      </c>
      <c r="G23" s="199" t="s">
        <v>136</v>
      </c>
      <c r="H23" s="30"/>
      <c r="I23" s="200">
        <v>1551.9646467436337</v>
      </c>
      <c r="J23" s="201">
        <v>-19.933370211146226</v>
      </c>
    </row>
    <row r="24" spans="1:10" ht="12.75" customHeight="1">
      <c r="A24" s="188" t="s">
        <v>83</v>
      </c>
      <c r="B24" s="22">
        <v>1677.2041906988948</v>
      </c>
      <c r="C24" s="189">
        <v>-6.929415986763715</v>
      </c>
      <c r="D24" s="20">
        <v>1961.0766363636365</v>
      </c>
      <c r="E24" s="190">
        <v>-10.003721346249776</v>
      </c>
      <c r="F24" s="20" t="s">
        <v>136</v>
      </c>
      <c r="G24" s="191" t="s">
        <v>136</v>
      </c>
      <c r="H24" s="30"/>
      <c r="I24" s="194">
        <v>1626.3566478805928</v>
      </c>
      <c r="J24" s="193">
        <v>-14.864209417938</v>
      </c>
    </row>
    <row r="25" spans="1:10" ht="12.75" customHeight="1">
      <c r="A25" s="188" t="s">
        <v>84</v>
      </c>
      <c r="B25" s="22">
        <v>1526.2159686421542</v>
      </c>
      <c r="C25" s="189">
        <v>-13.893549464277527</v>
      </c>
      <c r="D25" s="20">
        <v>1756.950859382442</v>
      </c>
      <c r="E25" s="190">
        <v>-20.22891730806313</v>
      </c>
      <c r="F25" s="20" t="s">
        <v>136</v>
      </c>
      <c r="G25" s="191" t="s">
        <v>136</v>
      </c>
      <c r="H25" s="30"/>
      <c r="I25" s="194">
        <v>1616.317535232186</v>
      </c>
      <c r="J25" s="193">
        <v>-14.430319719401169</v>
      </c>
    </row>
    <row r="26" spans="1:10" ht="12.75" customHeight="1">
      <c r="A26" s="188" t="s">
        <v>85</v>
      </c>
      <c r="B26" s="22">
        <v>1838.2899521835473</v>
      </c>
      <c r="C26" s="189">
        <v>-1.5810121671323287</v>
      </c>
      <c r="D26" s="20">
        <v>2260.1859891348186</v>
      </c>
      <c r="E26" s="190">
        <v>-5.311114602889347</v>
      </c>
      <c r="F26" s="20" t="s">
        <v>136</v>
      </c>
      <c r="G26" s="191" t="s">
        <v>136</v>
      </c>
      <c r="H26" s="30"/>
      <c r="I26" s="194">
        <v>2290.126101266408</v>
      </c>
      <c r="J26" s="193">
        <v>-2.983723231111952</v>
      </c>
    </row>
    <row r="27" spans="1:10" ht="12.75" customHeight="1">
      <c r="A27" s="202" t="s">
        <v>86</v>
      </c>
      <c r="B27" s="23">
        <v>1879.386563050109</v>
      </c>
      <c r="C27" s="203">
        <v>-3.1169245268943087</v>
      </c>
      <c r="D27" s="29">
        <v>2361.781253435691</v>
      </c>
      <c r="E27" s="204">
        <v>-4.279860723280848</v>
      </c>
      <c r="F27" s="29" t="s">
        <v>136</v>
      </c>
      <c r="G27" s="205" t="s">
        <v>136</v>
      </c>
      <c r="H27" s="30"/>
      <c r="I27" s="206">
        <v>2164.0589313526493</v>
      </c>
      <c r="J27" s="207">
        <v>-7.582787295681712</v>
      </c>
    </row>
    <row r="28" spans="1:10" ht="12.75" customHeight="1">
      <c r="A28" s="188" t="s">
        <v>87</v>
      </c>
      <c r="B28" s="22">
        <v>2102.8154974967597</v>
      </c>
      <c r="C28" s="189">
        <v>-5.135237221222766</v>
      </c>
      <c r="D28" s="20">
        <v>2578.103939507463</v>
      </c>
      <c r="E28" s="190">
        <v>-6.7936098253248645</v>
      </c>
      <c r="F28" s="20">
        <v>10484</v>
      </c>
      <c r="G28" s="191">
        <v>387.7271537812927</v>
      </c>
      <c r="H28" s="30"/>
      <c r="I28" s="194">
        <v>2676.766471308044</v>
      </c>
      <c r="J28" s="193">
        <v>-8.575321396211706</v>
      </c>
    </row>
    <row r="29" spans="1:10" ht="12.75" customHeight="1">
      <c r="A29" s="188" t="s">
        <v>88</v>
      </c>
      <c r="B29" s="22">
        <v>1767.6439274016236</v>
      </c>
      <c r="C29" s="189">
        <v>-2.7534252177959075</v>
      </c>
      <c r="D29" s="20">
        <v>2170.6475464815094</v>
      </c>
      <c r="E29" s="190">
        <v>-4.597622283523904</v>
      </c>
      <c r="F29" s="20">
        <v>0</v>
      </c>
      <c r="G29" s="191">
        <v>-100</v>
      </c>
      <c r="H29" s="30"/>
      <c r="I29" s="194">
        <v>2150.6836433926396</v>
      </c>
      <c r="J29" s="193">
        <v>-5.875003336128827</v>
      </c>
    </row>
    <row r="30" spans="1:10" ht="12.75" customHeight="1">
      <c r="A30" s="188" t="s">
        <v>89</v>
      </c>
      <c r="B30" s="22">
        <v>2150.276532282948</v>
      </c>
      <c r="C30" s="189">
        <v>-3.988550277481835</v>
      </c>
      <c r="D30" s="20">
        <v>2678.2482628845337</v>
      </c>
      <c r="E30" s="190">
        <v>-7.560584186802473</v>
      </c>
      <c r="F30" s="20" t="s">
        <v>136</v>
      </c>
      <c r="G30" s="191" t="s">
        <v>136</v>
      </c>
      <c r="H30" s="30"/>
      <c r="I30" s="194">
        <v>3055.1396487655893</v>
      </c>
      <c r="J30" s="193">
        <v>-7.075963885775039</v>
      </c>
    </row>
    <row r="31" spans="1:10" ht="12.75" customHeight="1">
      <c r="A31" s="188" t="s">
        <v>90</v>
      </c>
      <c r="B31" s="22">
        <v>1945.0786543944691</v>
      </c>
      <c r="C31" s="189">
        <v>-2.241602737090062</v>
      </c>
      <c r="D31" s="20">
        <v>2382.827091160546</v>
      </c>
      <c r="E31" s="190">
        <v>-4.794392007813542</v>
      </c>
      <c r="F31" s="20" t="s">
        <v>136</v>
      </c>
      <c r="G31" s="191" t="s">
        <v>136</v>
      </c>
      <c r="H31" s="30"/>
      <c r="I31" s="194">
        <v>2275.2134623077204</v>
      </c>
      <c r="J31" s="193">
        <v>-4.170981316068833</v>
      </c>
    </row>
    <row r="32" spans="1:10" ht="12.75" customHeight="1">
      <c r="A32" s="188" t="s">
        <v>91</v>
      </c>
      <c r="B32" s="22">
        <v>1801.105711978823</v>
      </c>
      <c r="C32" s="189">
        <v>-5.095675390050445</v>
      </c>
      <c r="D32" s="20">
        <v>2160.2019798940987</v>
      </c>
      <c r="E32" s="190">
        <v>-9.56917032479889</v>
      </c>
      <c r="F32" s="20" t="s">
        <v>136</v>
      </c>
      <c r="G32" s="191" t="s">
        <v>136</v>
      </c>
      <c r="H32" s="30"/>
      <c r="I32" s="194">
        <v>2086.7566993926466</v>
      </c>
      <c r="J32" s="193">
        <v>-9.648161539862343</v>
      </c>
    </row>
    <row r="33" spans="1:10" ht="12.75" customHeight="1">
      <c r="A33" s="195" t="s">
        <v>92</v>
      </c>
      <c r="B33" s="196">
        <v>1963.773303335808</v>
      </c>
      <c r="C33" s="197">
        <v>-5.106366541299295</v>
      </c>
      <c r="D33" s="24">
        <v>2470.7138293522335</v>
      </c>
      <c r="E33" s="198">
        <v>-8.428465087730018</v>
      </c>
      <c r="F33" s="24">
        <v>13985</v>
      </c>
      <c r="G33" s="199">
        <v>630.1483299910103</v>
      </c>
      <c r="H33" s="30"/>
      <c r="I33" s="200">
        <v>2667.023764587044</v>
      </c>
      <c r="J33" s="201">
        <v>-8.343414590534508</v>
      </c>
    </row>
    <row r="34" spans="1:10" ht="12.75" customHeight="1">
      <c r="A34" s="188" t="s">
        <v>93</v>
      </c>
      <c r="B34" s="22">
        <v>2313.0472671370662</v>
      </c>
      <c r="C34" s="189">
        <v>-4.553027351641575</v>
      </c>
      <c r="D34" s="20">
        <v>2925.8495981015285</v>
      </c>
      <c r="E34" s="190">
        <v>-8.55312569723506</v>
      </c>
      <c r="F34" s="20" t="s">
        <v>136</v>
      </c>
      <c r="G34" s="191" t="s">
        <v>136</v>
      </c>
      <c r="H34" s="30"/>
      <c r="I34" s="194">
        <v>3689.4653681711825</v>
      </c>
      <c r="J34" s="193">
        <v>-9.615231219943453</v>
      </c>
    </row>
    <row r="35" spans="1:10" ht="12.75" customHeight="1">
      <c r="A35" s="188" t="s">
        <v>94</v>
      </c>
      <c r="B35" s="22">
        <v>2121.4232138750754</v>
      </c>
      <c r="C35" s="189">
        <v>-6.135495789847624</v>
      </c>
      <c r="D35" s="20">
        <v>2604.025447944656</v>
      </c>
      <c r="E35" s="190">
        <v>-8.811266882577243</v>
      </c>
      <c r="F35" s="20">
        <v>39406.666666666664</v>
      </c>
      <c r="G35" s="191">
        <v>1187.2585416041495</v>
      </c>
      <c r="H35" s="30"/>
      <c r="I35" s="194">
        <v>2985.938626393059</v>
      </c>
      <c r="J35" s="193">
        <v>-9.022934959701075</v>
      </c>
    </row>
    <row r="36" spans="1:10" ht="12.75" customHeight="1">
      <c r="A36" s="188" t="s">
        <v>95</v>
      </c>
      <c r="B36" s="22">
        <v>1939.2042235211093</v>
      </c>
      <c r="C36" s="189">
        <v>-4.026524678815008</v>
      </c>
      <c r="D36" s="20">
        <v>2390.7538033488067</v>
      </c>
      <c r="E36" s="190">
        <v>-5.133803033227693</v>
      </c>
      <c r="F36" s="20">
        <v>-680</v>
      </c>
      <c r="G36" s="191">
        <v>-129.24176310630494</v>
      </c>
      <c r="H36" s="30"/>
      <c r="I36" s="194">
        <v>2592.6849966532327</v>
      </c>
      <c r="J36" s="193">
        <v>-6.1055178592701225</v>
      </c>
    </row>
    <row r="37" spans="1:10" ht="12.75" customHeight="1">
      <c r="A37" s="202" t="s">
        <v>96</v>
      </c>
      <c r="B37" s="23">
        <v>1893.7248069473842</v>
      </c>
      <c r="C37" s="203">
        <v>-4.03100113736599</v>
      </c>
      <c r="D37" s="29">
        <v>2264.224266863558</v>
      </c>
      <c r="E37" s="204">
        <v>-7.501805704959025</v>
      </c>
      <c r="F37" s="29" t="s">
        <v>136</v>
      </c>
      <c r="G37" s="205" t="s">
        <v>136</v>
      </c>
      <c r="H37" s="30"/>
      <c r="I37" s="206">
        <v>2156.866563385324</v>
      </c>
      <c r="J37" s="207">
        <v>-7.537394900508744</v>
      </c>
    </row>
    <row r="38" spans="1:10" ht="12.75" customHeight="1">
      <c r="A38" s="188" t="s">
        <v>97</v>
      </c>
      <c r="B38" s="22">
        <v>1892.3626923887834</v>
      </c>
      <c r="C38" s="189">
        <v>-4.718291478814336</v>
      </c>
      <c r="D38" s="20">
        <v>2330.488000683235</v>
      </c>
      <c r="E38" s="190">
        <v>-4.143372986807577</v>
      </c>
      <c r="F38" s="20" t="s">
        <v>136</v>
      </c>
      <c r="G38" s="191" t="s">
        <v>136</v>
      </c>
      <c r="H38" s="30"/>
      <c r="I38" s="194">
        <v>2090.3957574109327</v>
      </c>
      <c r="J38" s="193">
        <v>-2.871430072946495</v>
      </c>
    </row>
    <row r="39" spans="1:10" ht="12.75" customHeight="1">
      <c r="A39" s="188" t="s">
        <v>98</v>
      </c>
      <c r="B39" s="22">
        <v>1912.717882351073</v>
      </c>
      <c r="C39" s="189">
        <v>-2.109846324016715</v>
      </c>
      <c r="D39" s="20">
        <v>2196.972885471469</v>
      </c>
      <c r="E39" s="190">
        <v>-5.025838295784325</v>
      </c>
      <c r="F39" s="20">
        <v>0</v>
      </c>
      <c r="G39" s="191">
        <v>-100</v>
      </c>
      <c r="H39" s="30"/>
      <c r="I39" s="194">
        <v>1954.016355463066</v>
      </c>
      <c r="J39" s="193">
        <v>-8.940106855883371</v>
      </c>
    </row>
    <row r="40" spans="1:10" ht="12.75" customHeight="1">
      <c r="A40" s="188" t="s">
        <v>99</v>
      </c>
      <c r="B40" s="22">
        <v>2244.0648043910346</v>
      </c>
      <c r="C40" s="189">
        <v>-2.564330076366062</v>
      </c>
      <c r="D40" s="20">
        <v>2748.442568027674</v>
      </c>
      <c r="E40" s="190">
        <v>-4.95173977003833</v>
      </c>
      <c r="F40" s="20">
        <v>27410</v>
      </c>
      <c r="G40" s="191">
        <v>979.9326631485949</v>
      </c>
      <c r="H40" s="30"/>
      <c r="I40" s="194">
        <v>2786.4389662188564</v>
      </c>
      <c r="J40" s="193">
        <v>-3.9692677938207908</v>
      </c>
    </row>
    <row r="41" spans="1:10" ht="12.75" customHeight="1">
      <c r="A41" s="188" t="s">
        <v>100</v>
      </c>
      <c r="B41" s="22">
        <v>2188.829086604615</v>
      </c>
      <c r="C41" s="189">
        <v>-5.426594135649083</v>
      </c>
      <c r="D41" s="20">
        <v>2720.629996705157</v>
      </c>
      <c r="E41" s="190">
        <v>-6.563798258366276</v>
      </c>
      <c r="F41" s="20" t="s">
        <v>136</v>
      </c>
      <c r="G41" s="191" t="s">
        <v>136</v>
      </c>
      <c r="H41" s="30"/>
      <c r="I41" s="194">
        <v>3240.0546867145654</v>
      </c>
      <c r="J41" s="193">
        <v>-9.166505161126352</v>
      </c>
    </row>
    <row r="42" spans="1:10" ht="12.75" customHeight="1">
      <c r="A42" s="188" t="s">
        <v>101</v>
      </c>
      <c r="B42" s="22">
        <v>2073.273247906078</v>
      </c>
      <c r="C42" s="189">
        <v>-2.3329014790387532</v>
      </c>
      <c r="D42" s="20">
        <v>2414.5305153779545</v>
      </c>
      <c r="E42" s="190">
        <v>-3.2731302845146644</v>
      </c>
      <c r="F42" s="20">
        <v>23890</v>
      </c>
      <c r="G42" s="191">
        <v>336.9659754754661</v>
      </c>
      <c r="H42" s="30"/>
      <c r="I42" s="194">
        <v>2337.8416514885516</v>
      </c>
      <c r="J42" s="193">
        <v>-5.1652903614596966</v>
      </c>
    </row>
    <row r="43" spans="1:10" ht="12.75" customHeight="1">
      <c r="A43" s="195" t="s">
        <v>102</v>
      </c>
      <c r="B43" s="196">
        <v>2217.2273168555835</v>
      </c>
      <c r="C43" s="197">
        <v>-2.885483469899384</v>
      </c>
      <c r="D43" s="24">
        <v>2670.7495292398044</v>
      </c>
      <c r="E43" s="198">
        <v>-5.562713042259631</v>
      </c>
      <c r="F43" s="24" t="s">
        <v>136</v>
      </c>
      <c r="G43" s="199" t="s">
        <v>136</v>
      </c>
      <c r="H43" s="30"/>
      <c r="I43" s="200">
        <v>2691.2532004096524</v>
      </c>
      <c r="J43" s="201">
        <v>-7.014933518250842</v>
      </c>
    </row>
    <row r="44" spans="1:10" ht="12.75" customHeight="1">
      <c r="A44" s="188" t="s">
        <v>103</v>
      </c>
      <c r="B44" s="22">
        <v>2246.8490294011635</v>
      </c>
      <c r="C44" s="189">
        <v>-4.9777429408571265</v>
      </c>
      <c r="D44" s="20">
        <v>2698.3997451062387</v>
      </c>
      <c r="E44" s="190">
        <v>-7.933792361165089</v>
      </c>
      <c r="F44" s="20" t="s">
        <v>136</v>
      </c>
      <c r="G44" s="191" t="s">
        <v>136</v>
      </c>
      <c r="H44" s="30"/>
      <c r="I44" s="194">
        <v>2814.4360354737196</v>
      </c>
      <c r="J44" s="193">
        <v>-7.145753351971436</v>
      </c>
    </row>
    <row r="45" spans="1:10" ht="12.75" customHeight="1">
      <c r="A45" s="188" t="s">
        <v>104</v>
      </c>
      <c r="B45" s="22">
        <v>1910.4505710147444</v>
      </c>
      <c r="C45" s="189">
        <v>-1.3374089558122648</v>
      </c>
      <c r="D45" s="20">
        <v>2265.2328189515233</v>
      </c>
      <c r="E45" s="190">
        <v>-2.5993244388526335</v>
      </c>
      <c r="F45" s="20" t="s">
        <v>136</v>
      </c>
      <c r="G45" s="191" t="s">
        <v>136</v>
      </c>
      <c r="H45" s="30"/>
      <c r="I45" s="194">
        <v>2220.074170820029</v>
      </c>
      <c r="J45" s="193">
        <v>-6.93644354826786</v>
      </c>
    </row>
    <row r="46" spans="1:10" ht="12.75" customHeight="1">
      <c r="A46" s="188" t="s">
        <v>105</v>
      </c>
      <c r="B46" s="22">
        <v>1868.4660831643125</v>
      </c>
      <c r="C46" s="189">
        <v>-5.01572400864346</v>
      </c>
      <c r="D46" s="20">
        <v>2270.9341771829513</v>
      </c>
      <c r="E46" s="190">
        <v>-9.33110923275109</v>
      </c>
      <c r="F46" s="20" t="s">
        <v>136</v>
      </c>
      <c r="G46" s="191" t="s">
        <v>136</v>
      </c>
      <c r="H46" s="30"/>
      <c r="I46" s="194">
        <v>2173.6371354453267</v>
      </c>
      <c r="J46" s="193">
        <v>-10.648222666355295</v>
      </c>
    </row>
    <row r="47" spans="1:10" ht="12.75" customHeight="1">
      <c r="A47" s="202" t="s">
        <v>106</v>
      </c>
      <c r="B47" s="23">
        <v>2092.4169126642946</v>
      </c>
      <c r="C47" s="203">
        <v>-4.631704681343464</v>
      </c>
      <c r="D47" s="29">
        <v>2618.3452463505273</v>
      </c>
      <c r="E47" s="204">
        <v>-8.002782010427012</v>
      </c>
      <c r="F47" s="29" t="s">
        <v>136</v>
      </c>
      <c r="G47" s="205" t="s">
        <v>136</v>
      </c>
      <c r="H47" s="30"/>
      <c r="I47" s="206">
        <v>3065.4341054065326</v>
      </c>
      <c r="J47" s="207">
        <v>-11.074709469668079</v>
      </c>
    </row>
    <row r="48" spans="1:10" ht="12.75" customHeight="1">
      <c r="A48" s="195" t="s">
        <v>107</v>
      </c>
      <c r="B48" s="196">
        <v>1991.0748987023344</v>
      </c>
      <c r="C48" s="197">
        <v>-2.410031733434309</v>
      </c>
      <c r="D48" s="24">
        <v>2463.3618849030454</v>
      </c>
      <c r="E48" s="198">
        <v>-4.011577211847509</v>
      </c>
      <c r="F48" s="24" t="s">
        <v>136</v>
      </c>
      <c r="G48" s="199" t="s">
        <v>136</v>
      </c>
      <c r="H48" s="30"/>
      <c r="I48" s="200">
        <v>2491.3975932805683</v>
      </c>
      <c r="J48" s="201">
        <v>-6.6190573400371875</v>
      </c>
    </row>
    <row r="49" spans="1:10" ht="12.75" customHeight="1">
      <c r="A49" s="188" t="s">
        <v>108</v>
      </c>
      <c r="B49" s="22">
        <v>1992.9608161372594</v>
      </c>
      <c r="C49" s="189">
        <v>-4.188920183199883</v>
      </c>
      <c r="D49" s="20">
        <v>2504.274722351533</v>
      </c>
      <c r="E49" s="190">
        <v>-7.821642561815665</v>
      </c>
      <c r="F49" s="20" t="s">
        <v>136</v>
      </c>
      <c r="G49" s="191" t="s">
        <v>136</v>
      </c>
      <c r="H49" s="30"/>
      <c r="I49" s="194">
        <v>2570.578241967195</v>
      </c>
      <c r="J49" s="193">
        <v>-8.423266957267458</v>
      </c>
    </row>
    <row r="50" spans="1:10" ht="12.75" customHeight="1">
      <c r="A50" s="188" t="s">
        <v>109</v>
      </c>
      <c r="B50" s="22">
        <v>1917.785401318677</v>
      </c>
      <c r="C50" s="189">
        <v>0.4095369881256943</v>
      </c>
      <c r="D50" s="20">
        <v>2390.36374991098</v>
      </c>
      <c r="E50" s="190">
        <v>-2.0693688946927864</v>
      </c>
      <c r="F50" s="20">
        <v>-280</v>
      </c>
      <c r="G50" s="191">
        <v>-111.47145731740478</v>
      </c>
      <c r="H50" s="30"/>
      <c r="I50" s="194">
        <v>2343.0861555307483</v>
      </c>
      <c r="J50" s="193">
        <v>-6.5242819527396705</v>
      </c>
    </row>
    <row r="51" spans="1:10" ht="12.75" customHeight="1">
      <c r="A51" s="188" t="s">
        <v>110</v>
      </c>
      <c r="B51" s="22">
        <v>1710.5940154286457</v>
      </c>
      <c r="C51" s="189">
        <v>-2.934862556216075</v>
      </c>
      <c r="D51" s="20">
        <v>2046.9519549206664</v>
      </c>
      <c r="E51" s="190">
        <v>-6.010780303684854</v>
      </c>
      <c r="F51" s="20">
        <v>0</v>
      </c>
      <c r="G51" s="191">
        <v>-100</v>
      </c>
      <c r="H51" s="30"/>
      <c r="I51" s="194">
        <v>1959.9052447055478</v>
      </c>
      <c r="J51" s="193">
        <v>-10.386577928578063</v>
      </c>
    </row>
    <row r="52" spans="1:10" ht="12.75" customHeight="1">
      <c r="A52" s="202" t="s">
        <v>111</v>
      </c>
      <c r="B52" s="23">
        <v>1791.152193816466</v>
      </c>
      <c r="C52" s="203">
        <v>-2.406337532576046</v>
      </c>
      <c r="D52" s="29">
        <v>2157.1562893685186</v>
      </c>
      <c r="E52" s="204">
        <v>-4.943595500762655</v>
      </c>
      <c r="F52" s="29" t="s">
        <v>136</v>
      </c>
      <c r="G52" s="205" t="s">
        <v>136</v>
      </c>
      <c r="H52" s="30"/>
      <c r="I52" s="206">
        <v>1970.425641811546</v>
      </c>
      <c r="J52" s="207">
        <v>-10.78882686129343</v>
      </c>
    </row>
    <row r="53" spans="1:10" ht="12.75" customHeight="1">
      <c r="A53" s="188" t="s">
        <v>112</v>
      </c>
      <c r="B53" s="22">
        <v>1790.50745305578</v>
      </c>
      <c r="C53" s="189">
        <v>-0.3146081550036115</v>
      </c>
      <c r="D53" s="20">
        <v>2110.6337780898875</v>
      </c>
      <c r="E53" s="190">
        <v>-6.502021202759451</v>
      </c>
      <c r="F53" s="20" t="s">
        <v>136</v>
      </c>
      <c r="G53" s="191" t="s">
        <v>136</v>
      </c>
      <c r="H53" s="30"/>
      <c r="I53" s="194">
        <v>1955.9673249290627</v>
      </c>
      <c r="J53" s="193">
        <v>-1.69317473176811</v>
      </c>
    </row>
    <row r="54" spans="1:10" ht="12.75" customHeight="1" thickBot="1">
      <c r="A54" s="188" t="s">
        <v>113</v>
      </c>
      <c r="B54" s="22">
        <v>1459.0900428292657</v>
      </c>
      <c r="C54" s="189">
        <v>-0.36240379326312677</v>
      </c>
      <c r="D54" s="20">
        <v>1824.6616289266003</v>
      </c>
      <c r="E54" s="190">
        <v>-7.585176019755465</v>
      </c>
      <c r="F54" s="20">
        <v>6670</v>
      </c>
      <c r="G54" s="191">
        <v>191.38872553137867</v>
      </c>
      <c r="H54" s="30"/>
      <c r="I54" s="194">
        <v>1769.5524499536448</v>
      </c>
      <c r="J54" s="193">
        <v>-11.072739305039335</v>
      </c>
    </row>
    <row r="55" spans="1:10" ht="12.75" customHeight="1" thickBot="1">
      <c r="A55" s="208"/>
      <c r="B55" s="209"/>
      <c r="C55" s="210"/>
      <c r="D55" s="209"/>
      <c r="E55" s="210"/>
      <c r="F55" s="209"/>
      <c r="G55" s="210"/>
      <c r="H55" s="30"/>
      <c r="I55" s="209"/>
      <c r="J55" s="210"/>
    </row>
    <row r="56" spans="1:10" ht="13.5">
      <c r="A56" s="211" t="s">
        <v>114</v>
      </c>
      <c r="B56" s="232">
        <f>LARGE(B8:B54,1)</f>
        <v>2313.0472671370662</v>
      </c>
      <c r="C56" s="249" t="str">
        <f>INDEX(A8:A54,MATCH(B56,$B$8:$B$54,0))</f>
        <v>大阪府</v>
      </c>
      <c r="D56" s="260">
        <f>LARGE(D8:D54,1)</f>
        <v>2925.8495981015285</v>
      </c>
      <c r="E56" s="212" t="str">
        <f>INDEX(A8:A54,MATCH(D56,$D$8:$D$54,0))</f>
        <v>大阪府</v>
      </c>
      <c r="F56" s="254">
        <f>LARGE(F8:F54,1)</f>
        <v>122350</v>
      </c>
      <c r="G56" s="213" t="str">
        <f>INDEX(A8:A54,MATCH(F56,$F$8:$F$54,0))</f>
        <v>東京都</v>
      </c>
      <c r="I56" s="232">
        <f>LARGE(I8:I54,1)</f>
        <v>3689.4653681711825</v>
      </c>
      <c r="J56" s="213" t="str">
        <f>INDEX(A8:A54,MATCH(I56,$I$8:$I$54,0))</f>
        <v>大阪府</v>
      </c>
    </row>
    <row r="57" spans="1:10" ht="13.5">
      <c r="A57" s="214" t="s">
        <v>115</v>
      </c>
      <c r="B57" s="216">
        <f>LARGE(B8:B54,2)</f>
        <v>2246.8490294011635</v>
      </c>
      <c r="C57" s="250" t="str">
        <f>INDEX(A8:A54,MATCH(B57,$B$8:$B$54,0))</f>
        <v>香川県</v>
      </c>
      <c r="D57" s="261">
        <f>LARGE(D8:D54,2)</f>
        <v>2748.442568027674</v>
      </c>
      <c r="E57" s="215" t="str">
        <f>INDEX(A8:A54,MATCH(D57,$D$8:$D$54,0))</f>
        <v>岡山県</v>
      </c>
      <c r="F57" s="255">
        <f>LARGE(F8:F54,2)</f>
        <v>39406.666666666664</v>
      </c>
      <c r="G57" s="217" t="str">
        <f>INDEX(A8:A54,MATCH(F57,$F$8:$F$54,0))</f>
        <v>兵庫県</v>
      </c>
      <c r="I57" s="216">
        <f>LARGE(I8:I54,2)</f>
        <v>3240.0546867145654</v>
      </c>
      <c r="J57" s="217" t="str">
        <f>INDEX(A8:A54,MATCH(I57,$I$8:$I$54,0))</f>
        <v>広島県</v>
      </c>
    </row>
    <row r="58" spans="1:10" ht="13.5">
      <c r="A58" s="214" t="s">
        <v>116</v>
      </c>
      <c r="B58" s="233">
        <f>LARGE(B8:B54,3)</f>
        <v>2244.0648043910346</v>
      </c>
      <c r="C58" s="250" t="str">
        <f>INDEX(A8:A54,MATCH(B58,$B$8:$B$54,0))</f>
        <v>岡山県</v>
      </c>
      <c r="D58" s="262">
        <f>LARGE(D8:D54,3)</f>
        <v>2720.629996705157</v>
      </c>
      <c r="E58" s="215" t="str">
        <f>INDEX(A8:A54,MATCH(D58,$D$8:$D$54,0))</f>
        <v>広島県</v>
      </c>
      <c r="F58" s="256">
        <f>LARGE(F8:F54,3)</f>
        <v>35175</v>
      </c>
      <c r="G58" s="217" t="str">
        <f>INDEX(A8:A54,MATCH(F58,$F$8:$F$54,0))</f>
        <v>岩手県</v>
      </c>
      <c r="I58" s="233">
        <f>LARGE(I8:I54,3)</f>
        <v>3065.4341054065326</v>
      </c>
      <c r="J58" s="217" t="str">
        <f>INDEX(A8:A54,MATCH(I58,$I$8:$I$54,0))</f>
        <v>福岡県</v>
      </c>
    </row>
    <row r="59" spans="1:10" ht="13.5">
      <c r="A59" s="218" t="s">
        <v>117</v>
      </c>
      <c r="B59" s="234">
        <f>SMALL(B8:B54,3)</f>
        <v>1627.1816111434775</v>
      </c>
      <c r="C59" s="251" t="str">
        <f>INDEX(A8:A54,MATCH(B59,$B$8:$B$54,0))</f>
        <v>富山県</v>
      </c>
      <c r="D59" s="263">
        <f>SMALL(D8:D54,3)</f>
        <v>1898.307420218622</v>
      </c>
      <c r="E59" s="220" t="str">
        <f>INDEX(A8:A54,MATCH(D59,$D$8:$D$54,0))</f>
        <v>青森県</v>
      </c>
      <c r="F59" s="257">
        <f>SMALL(F8:F54,3)</f>
        <v>0</v>
      </c>
      <c r="G59" s="221" t="str">
        <f>INDEX(A8:A54,MATCH(F59,$F$8:$F$54,0))</f>
        <v>静岡県</v>
      </c>
      <c r="I59" s="234">
        <f>SMALL(I8:I54,3)</f>
        <v>1616.317535232186</v>
      </c>
      <c r="J59" s="221" t="str">
        <f>INDEX(A8:A54,MATCH(I59,$I$8:$I$54,0))</f>
        <v>福井県</v>
      </c>
    </row>
    <row r="60" spans="1:10" ht="13.5">
      <c r="A60" s="214" t="s">
        <v>118</v>
      </c>
      <c r="B60" s="233">
        <f>SMALL(B8:B54,2)</f>
        <v>1526.2159686421542</v>
      </c>
      <c r="C60" s="250" t="str">
        <f>INDEX(A8:A54,MATCH(B60,$B$8:$B$54,0))</f>
        <v>福井県</v>
      </c>
      <c r="D60" s="262">
        <f>SMALL(D8:D54,2)</f>
        <v>1824.6616289266003</v>
      </c>
      <c r="E60" s="215" t="str">
        <f>INDEX(A8:A54,MATCH(D60,$D$8:$D$54,0))</f>
        <v>沖縄県</v>
      </c>
      <c r="F60" s="256">
        <f>SMALL(F8:F54,2)</f>
        <v>-280</v>
      </c>
      <c r="G60" s="217" t="str">
        <f>INDEX(A8:A54,MATCH(F60,$F$8:$F$54,0))</f>
        <v>熊本県</v>
      </c>
      <c r="I60" s="233">
        <f>SMALL(I8:I54,2)</f>
        <v>1551.9646467436337</v>
      </c>
      <c r="J60" s="217" t="str">
        <f>INDEX(A8:A54,MATCH(I60,$I$8:$I$54,0))</f>
        <v>富山県</v>
      </c>
    </row>
    <row r="61" spans="1:10" ht="13.5">
      <c r="A61" s="235" t="s">
        <v>119</v>
      </c>
      <c r="B61" s="236">
        <f>SMALL(B8:B54,1)</f>
        <v>1459.0900428292657</v>
      </c>
      <c r="C61" s="252" t="str">
        <f>INDEX(A8:A54,MATCH(B61,$B$8:$B$54,0))</f>
        <v>沖縄県</v>
      </c>
      <c r="D61" s="264">
        <f>SMALL(D8:D54,1)</f>
        <v>1756.950859382442</v>
      </c>
      <c r="E61" s="224" t="str">
        <f>INDEX(A8:A54,MATCH(D61,$D$8:$D$54,0))</f>
        <v>福井県</v>
      </c>
      <c r="F61" s="258">
        <f>SMALL(F8:F54,1)</f>
        <v>-680</v>
      </c>
      <c r="G61" s="225" t="str">
        <f>INDEX(A8:A54,MATCH(F61,$F$8:$F$54,0))</f>
        <v>奈良県</v>
      </c>
      <c r="I61" s="236">
        <f>SMALL(I8:I54,1)</f>
        <v>1352.9143156940834</v>
      </c>
      <c r="J61" s="225" t="str">
        <f>INDEX(A8:A54,MATCH(I61,$I$8:$I$54,0))</f>
        <v>青森県</v>
      </c>
    </row>
    <row r="62" spans="1:10" ht="14.25" thickBot="1">
      <c r="A62" s="226" t="s">
        <v>120</v>
      </c>
      <c r="B62" s="227">
        <f>IF(B61=0,0,B56/B61)</f>
        <v>1.5852669809547357</v>
      </c>
      <c r="C62" s="253"/>
      <c r="D62" s="265">
        <f>IF(D61=0,0,D56/D61)</f>
        <v>1.6652996197798882</v>
      </c>
      <c r="E62" s="228"/>
      <c r="F62" s="259">
        <f>IF(F61=0,0,F56/F61)</f>
        <v>-179.9264705882353</v>
      </c>
      <c r="G62" s="230"/>
      <c r="H62" s="229"/>
      <c r="I62" s="227">
        <f>IF(I61=0,0,I56/I61)</f>
        <v>2.7270502835047483</v>
      </c>
      <c r="J62" s="230"/>
    </row>
    <row r="63" spans="1:10" ht="13.5">
      <c r="A63" s="231"/>
      <c r="B63" s="30"/>
      <c r="C63" s="30"/>
      <c r="D63" s="30"/>
      <c r="E63" s="30"/>
      <c r="F63" s="30"/>
      <c r="G63" s="30"/>
      <c r="H63" s="30"/>
      <c r="I63" s="30"/>
      <c r="J63" s="30"/>
    </row>
    <row r="64" ht="13.5">
      <c r="A64" s="231"/>
    </row>
    <row r="73" ht="13.5">
      <c r="E73" s="23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7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3.5">
      <c r="A3" s="173" t="s">
        <v>133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4.25" thickBot="1">
      <c r="A4" s="173"/>
      <c r="B4" s="173"/>
      <c r="C4" s="173"/>
      <c r="D4" s="173"/>
      <c r="E4" s="173"/>
      <c r="F4" s="173"/>
      <c r="G4" s="173"/>
      <c r="H4" s="173"/>
      <c r="I4" s="173"/>
      <c r="J4" s="174" t="s">
        <v>62</v>
      </c>
    </row>
    <row r="5" spans="1:10" ht="18.75" customHeight="1">
      <c r="A5" s="175"/>
      <c r="B5" s="10" t="s">
        <v>63</v>
      </c>
      <c r="C5" s="6"/>
      <c r="D5" s="7" t="s">
        <v>3</v>
      </c>
      <c r="E5" s="6"/>
      <c r="F5" s="7" t="s">
        <v>4</v>
      </c>
      <c r="G5" s="8"/>
      <c r="H5" s="176"/>
      <c r="I5" s="10" t="s">
        <v>65</v>
      </c>
      <c r="J5" s="8"/>
    </row>
    <row r="6" spans="1:10" ht="21.75" thickBot="1">
      <c r="A6" s="177"/>
      <c r="B6" s="178"/>
      <c r="C6" s="13" t="s">
        <v>6</v>
      </c>
      <c r="D6" s="61"/>
      <c r="E6" s="13" t="s">
        <v>6</v>
      </c>
      <c r="F6" s="61"/>
      <c r="G6" s="15" t="s">
        <v>6</v>
      </c>
      <c r="H6" s="179"/>
      <c r="I6" s="63"/>
      <c r="J6" s="15" t="s">
        <v>6</v>
      </c>
    </row>
    <row r="7" spans="1:10" ht="18.75" customHeight="1">
      <c r="A7" s="180" t="s">
        <v>66</v>
      </c>
      <c r="B7" s="181">
        <v>5347.208818690869</v>
      </c>
      <c r="C7" s="182">
        <v>-1.785551239391154</v>
      </c>
      <c r="D7" s="184">
        <v>7450.961915225216</v>
      </c>
      <c r="E7" s="185">
        <v>-2.25603191785585</v>
      </c>
      <c r="F7" s="184">
        <v>39115.57377049181</v>
      </c>
      <c r="G7" s="186">
        <v>646.3235360646422</v>
      </c>
      <c r="H7" s="30"/>
      <c r="I7" s="181">
        <v>11763.672937294332</v>
      </c>
      <c r="J7" s="187">
        <v>-4.824685205676417</v>
      </c>
    </row>
    <row r="8" spans="1:10" ht="12.75" customHeight="1">
      <c r="A8" s="188" t="s">
        <v>67</v>
      </c>
      <c r="B8" s="22">
        <v>5944.962218332768</v>
      </c>
      <c r="C8" s="189">
        <v>-3.381126495288825</v>
      </c>
      <c r="D8" s="20">
        <v>7762.1034482097275</v>
      </c>
      <c r="E8" s="190">
        <v>-3.5064282255717387</v>
      </c>
      <c r="F8" s="20">
        <v>5569</v>
      </c>
      <c r="G8" s="191">
        <v>-110.06535619792797</v>
      </c>
      <c r="H8" s="30"/>
      <c r="I8" s="192">
        <v>12651.22206554152</v>
      </c>
      <c r="J8" s="193">
        <v>-7.2653876313781325</v>
      </c>
    </row>
    <row r="9" spans="1:10" ht="12.75" customHeight="1">
      <c r="A9" s="188" t="s">
        <v>68</v>
      </c>
      <c r="B9" s="22">
        <v>6151.471429099351</v>
      </c>
      <c r="C9" s="189">
        <v>-2.18972989116628</v>
      </c>
      <c r="D9" s="20">
        <v>8025.135839648841</v>
      </c>
      <c r="E9" s="190">
        <v>-5.49255662732584</v>
      </c>
      <c r="F9" s="20" t="s">
        <v>136</v>
      </c>
      <c r="G9" s="191" t="s">
        <v>136</v>
      </c>
      <c r="H9" s="30"/>
      <c r="I9" s="194">
        <v>12788.951660982997</v>
      </c>
      <c r="J9" s="193">
        <v>-6.70318520377387</v>
      </c>
    </row>
    <row r="10" spans="1:10" ht="12.75" customHeight="1">
      <c r="A10" s="188" t="s">
        <v>69</v>
      </c>
      <c r="B10" s="22">
        <v>6290.691644221638</v>
      </c>
      <c r="C10" s="189">
        <v>-2.178192398041489</v>
      </c>
      <c r="D10" s="20">
        <v>8047.1917730216455</v>
      </c>
      <c r="E10" s="190">
        <v>-3.8568612835670706</v>
      </c>
      <c r="F10" s="20">
        <v>15445</v>
      </c>
      <c r="G10" s="191">
        <v>32.83913311440426</v>
      </c>
      <c r="H10" s="30"/>
      <c r="I10" s="194">
        <v>12314.099831718107</v>
      </c>
      <c r="J10" s="193">
        <v>-6.29264801598697</v>
      </c>
    </row>
    <row r="11" spans="1:10" ht="12.75" customHeight="1">
      <c r="A11" s="188" t="s">
        <v>70</v>
      </c>
      <c r="B11" s="22">
        <v>5908.677111880248</v>
      </c>
      <c r="C11" s="189">
        <v>-2.365246810151561</v>
      </c>
      <c r="D11" s="20">
        <v>8099.432928491244</v>
      </c>
      <c r="E11" s="190">
        <v>-3.2235033722296436</v>
      </c>
      <c r="F11" s="20" t="s">
        <v>136</v>
      </c>
      <c r="G11" s="191" t="s">
        <v>136</v>
      </c>
      <c r="H11" s="30"/>
      <c r="I11" s="194">
        <v>12337.679552568441</v>
      </c>
      <c r="J11" s="193">
        <v>-5.517402645591858</v>
      </c>
    </row>
    <row r="12" spans="1:10" ht="12.75" customHeight="1">
      <c r="A12" s="188" t="s">
        <v>71</v>
      </c>
      <c r="B12" s="22">
        <v>6832.959874229048</v>
      </c>
      <c r="C12" s="189">
        <v>-4.303446688328009</v>
      </c>
      <c r="D12" s="20">
        <v>8448.30944833067</v>
      </c>
      <c r="E12" s="190">
        <v>-6.201757344154231</v>
      </c>
      <c r="F12" s="20" t="s">
        <v>136</v>
      </c>
      <c r="G12" s="191" t="s">
        <v>136</v>
      </c>
      <c r="H12" s="30"/>
      <c r="I12" s="194">
        <v>13271.93574024818</v>
      </c>
      <c r="J12" s="193">
        <v>-6.508107445123002</v>
      </c>
    </row>
    <row r="13" spans="1:10" ht="12.75" customHeight="1">
      <c r="A13" s="195" t="s">
        <v>72</v>
      </c>
      <c r="B13" s="196">
        <v>5944.31678360906</v>
      </c>
      <c r="C13" s="197">
        <v>-1.4850297818944398</v>
      </c>
      <c r="D13" s="24">
        <v>7474.953772740829</v>
      </c>
      <c r="E13" s="198">
        <v>-1.8935880225832307</v>
      </c>
      <c r="F13" s="24" t="s">
        <v>136</v>
      </c>
      <c r="G13" s="199" t="s">
        <v>136</v>
      </c>
      <c r="H13" s="30"/>
      <c r="I13" s="200">
        <v>11212.186462109963</v>
      </c>
      <c r="J13" s="201">
        <v>-6.433872405729048</v>
      </c>
    </row>
    <row r="14" spans="1:10" ht="12.75" customHeight="1">
      <c r="A14" s="188" t="s">
        <v>73</v>
      </c>
      <c r="B14" s="22">
        <v>5825.845781287916</v>
      </c>
      <c r="C14" s="189">
        <v>-1.9319559170207725</v>
      </c>
      <c r="D14" s="20">
        <v>7508.577748297063</v>
      </c>
      <c r="E14" s="190">
        <v>-3.2859909979962083</v>
      </c>
      <c r="F14" s="20" t="s">
        <v>136</v>
      </c>
      <c r="G14" s="191" t="s">
        <v>136</v>
      </c>
      <c r="H14" s="30"/>
      <c r="I14" s="194">
        <v>11841.52792186645</v>
      </c>
      <c r="J14" s="193">
        <v>-5.8001154464612625</v>
      </c>
    </row>
    <row r="15" spans="1:10" ht="12.75" customHeight="1">
      <c r="A15" s="188" t="s">
        <v>74</v>
      </c>
      <c r="B15" s="22">
        <v>5360.354898019625</v>
      </c>
      <c r="C15" s="189">
        <v>-2.899019164128873</v>
      </c>
      <c r="D15" s="20">
        <v>7292.558504274507</v>
      </c>
      <c r="E15" s="190">
        <v>-4.489823940982518</v>
      </c>
      <c r="F15" s="20" t="s">
        <v>136</v>
      </c>
      <c r="G15" s="191" t="s">
        <v>136</v>
      </c>
      <c r="H15" s="30"/>
      <c r="I15" s="194">
        <v>12164.177009484349</v>
      </c>
      <c r="J15" s="193">
        <v>-5.84221774353054</v>
      </c>
    </row>
    <row r="16" spans="1:10" ht="12.75" customHeight="1">
      <c r="A16" s="188" t="s">
        <v>75</v>
      </c>
      <c r="B16" s="22">
        <v>4909.723476464513</v>
      </c>
      <c r="C16" s="189">
        <v>3.5993506120358916</v>
      </c>
      <c r="D16" s="20">
        <v>6721.154018553165</v>
      </c>
      <c r="E16" s="190">
        <v>2.417836611075259</v>
      </c>
      <c r="F16" s="20" t="s">
        <v>136</v>
      </c>
      <c r="G16" s="191" t="s">
        <v>136</v>
      </c>
      <c r="H16" s="30"/>
      <c r="I16" s="194">
        <v>10704.993711761965</v>
      </c>
      <c r="J16" s="193">
        <v>-1.2986079187471233</v>
      </c>
    </row>
    <row r="17" spans="1:10" ht="12.75" customHeight="1">
      <c r="A17" s="202" t="s">
        <v>76</v>
      </c>
      <c r="B17" s="23">
        <v>4496.75404750583</v>
      </c>
      <c r="C17" s="203">
        <v>-0.6651061269792251</v>
      </c>
      <c r="D17" s="29">
        <v>6106.117952233241</v>
      </c>
      <c r="E17" s="204">
        <v>-0.942426217293189</v>
      </c>
      <c r="F17" s="29">
        <v>135817.5</v>
      </c>
      <c r="G17" s="205">
        <v>1929.4253368608875</v>
      </c>
      <c r="H17" s="30"/>
      <c r="I17" s="206">
        <v>9534.290530741222</v>
      </c>
      <c r="J17" s="207">
        <v>-4.353147708221954</v>
      </c>
    </row>
    <row r="18" spans="1:10" ht="12.75" customHeight="1">
      <c r="A18" s="188" t="s">
        <v>77</v>
      </c>
      <c r="B18" s="22">
        <v>5174.638220334016</v>
      </c>
      <c r="C18" s="189">
        <v>-2.255580356438088</v>
      </c>
      <c r="D18" s="20">
        <v>7355.374223475321</v>
      </c>
      <c r="E18" s="190">
        <v>-2.9214043310023925</v>
      </c>
      <c r="F18" s="20">
        <v>12332</v>
      </c>
      <c r="G18" s="191">
        <v>161.76430300463738</v>
      </c>
      <c r="H18" s="30"/>
      <c r="I18" s="194">
        <v>11432.319393628062</v>
      </c>
      <c r="J18" s="193">
        <v>-5.638527076762742</v>
      </c>
    </row>
    <row r="19" spans="1:10" ht="12.75" customHeight="1">
      <c r="A19" s="188" t="s">
        <v>78</v>
      </c>
      <c r="B19" s="22">
        <v>5137.858375442162</v>
      </c>
      <c r="C19" s="189">
        <v>-2.8195519603015526</v>
      </c>
      <c r="D19" s="20">
        <v>7198.273688593678</v>
      </c>
      <c r="E19" s="190">
        <v>-3.775981219757824</v>
      </c>
      <c r="F19" s="20">
        <v>14191.42857142857</v>
      </c>
      <c r="G19" s="191">
        <v>103.36229521925637</v>
      </c>
      <c r="H19" s="30"/>
      <c r="I19" s="194">
        <v>11068.726043704768</v>
      </c>
      <c r="J19" s="193">
        <v>-5.569061910946132</v>
      </c>
    </row>
    <row r="20" spans="1:10" ht="12.75" customHeight="1">
      <c r="A20" s="188" t="s">
        <v>79</v>
      </c>
      <c r="B20" s="22">
        <v>5131.629554627284</v>
      </c>
      <c r="C20" s="189">
        <v>-0.4767934765368125</v>
      </c>
      <c r="D20" s="20">
        <v>8185.641823332368</v>
      </c>
      <c r="E20" s="190">
        <v>-1.6669844984105708</v>
      </c>
      <c r="F20" s="20">
        <v>215900</v>
      </c>
      <c r="G20" s="191">
        <v>2766.6255214876733</v>
      </c>
      <c r="H20" s="30"/>
      <c r="I20" s="194">
        <v>12756.7084817527</v>
      </c>
      <c r="J20" s="193">
        <v>-4.6106880652800015</v>
      </c>
    </row>
    <row r="21" spans="1:10" ht="12.75" customHeight="1">
      <c r="A21" s="188" t="s">
        <v>80</v>
      </c>
      <c r="B21" s="22">
        <v>5816.731539666192</v>
      </c>
      <c r="C21" s="189">
        <v>-1.4956994747766288</v>
      </c>
      <c r="D21" s="20">
        <v>8773.066413736293</v>
      </c>
      <c r="E21" s="190">
        <v>3.3991506274634133</v>
      </c>
      <c r="F21" s="20">
        <v>59433.333333333336</v>
      </c>
      <c r="G21" s="191">
        <v>516.4524521813354</v>
      </c>
      <c r="H21" s="30"/>
      <c r="I21" s="194">
        <v>12796.98439414325</v>
      </c>
      <c r="J21" s="193">
        <v>-3.7535635070154854</v>
      </c>
    </row>
    <row r="22" spans="1:10" ht="12.75" customHeight="1">
      <c r="A22" s="188" t="s">
        <v>81</v>
      </c>
      <c r="B22" s="22">
        <v>5449.841317425553</v>
      </c>
      <c r="C22" s="189">
        <v>-3.2066645898665485</v>
      </c>
      <c r="D22" s="20">
        <v>7019.570579304239</v>
      </c>
      <c r="E22" s="190">
        <v>-2.9704999143986583</v>
      </c>
      <c r="F22" s="20" t="s">
        <v>136</v>
      </c>
      <c r="G22" s="191" t="s">
        <v>136</v>
      </c>
      <c r="H22" s="30"/>
      <c r="I22" s="194">
        <v>10470.673194120449</v>
      </c>
      <c r="J22" s="193">
        <v>-8.119205925865941</v>
      </c>
    </row>
    <row r="23" spans="1:10" ht="12.75" customHeight="1">
      <c r="A23" s="195" t="s">
        <v>82</v>
      </c>
      <c r="B23" s="196">
        <v>5283.758010698586</v>
      </c>
      <c r="C23" s="197">
        <v>1.7074785229998781</v>
      </c>
      <c r="D23" s="24">
        <v>6656.368704984634</v>
      </c>
      <c r="E23" s="198">
        <v>1.933574466241467</v>
      </c>
      <c r="F23" s="24" t="s">
        <v>136</v>
      </c>
      <c r="G23" s="199" t="s">
        <v>136</v>
      </c>
      <c r="H23" s="30"/>
      <c r="I23" s="200">
        <v>10217.498259956914</v>
      </c>
      <c r="J23" s="201">
        <v>-1.465555183007126</v>
      </c>
    </row>
    <row r="24" spans="1:10" ht="12.75" customHeight="1">
      <c r="A24" s="188" t="s">
        <v>83</v>
      </c>
      <c r="B24" s="22">
        <v>5444.681209521135</v>
      </c>
      <c r="C24" s="189">
        <v>-1.930974285306263</v>
      </c>
      <c r="D24" s="20">
        <v>7055.993090909091</v>
      </c>
      <c r="E24" s="190">
        <v>-2.98984655674613</v>
      </c>
      <c r="F24" s="20" t="s">
        <v>136</v>
      </c>
      <c r="G24" s="191" t="s">
        <v>136</v>
      </c>
      <c r="H24" s="30"/>
      <c r="I24" s="194">
        <v>11202.291629026524</v>
      </c>
      <c r="J24" s="193">
        <v>-4.704045511158867</v>
      </c>
    </row>
    <row r="25" spans="1:10" ht="12.75" customHeight="1">
      <c r="A25" s="188" t="s">
        <v>84</v>
      </c>
      <c r="B25" s="22">
        <v>4905.422933265164</v>
      </c>
      <c r="C25" s="189">
        <v>-1.181984890861571</v>
      </c>
      <c r="D25" s="20">
        <v>6285.484533837758</v>
      </c>
      <c r="E25" s="190">
        <v>-1.0251360142705153</v>
      </c>
      <c r="F25" s="20" t="s">
        <v>136</v>
      </c>
      <c r="G25" s="191" t="s">
        <v>136</v>
      </c>
      <c r="H25" s="30"/>
      <c r="I25" s="194">
        <v>9106.68751443942</v>
      </c>
      <c r="J25" s="193">
        <v>-6.583832193077825</v>
      </c>
    </row>
    <row r="26" spans="1:10" ht="12.75" customHeight="1">
      <c r="A26" s="188" t="s">
        <v>85</v>
      </c>
      <c r="B26" s="22">
        <v>5388.328491608266</v>
      </c>
      <c r="C26" s="189">
        <v>-1.814033133402944</v>
      </c>
      <c r="D26" s="20">
        <v>7380.3974806063625</v>
      </c>
      <c r="E26" s="190">
        <v>-4.70411854198808</v>
      </c>
      <c r="F26" s="20" t="s">
        <v>136</v>
      </c>
      <c r="G26" s="191" t="s">
        <v>136</v>
      </c>
      <c r="H26" s="30"/>
      <c r="I26" s="194">
        <v>11623.442117514664</v>
      </c>
      <c r="J26" s="193">
        <v>-5.744950036836485</v>
      </c>
    </row>
    <row r="27" spans="1:10" ht="12.75" customHeight="1">
      <c r="A27" s="202" t="s">
        <v>86</v>
      </c>
      <c r="B27" s="23">
        <v>5717.495094202782</v>
      </c>
      <c r="C27" s="203">
        <v>0.7407672794830944</v>
      </c>
      <c r="D27" s="29">
        <v>7622.424606000927</v>
      </c>
      <c r="E27" s="204">
        <v>-0.546410916918532</v>
      </c>
      <c r="F27" s="29" t="s">
        <v>136</v>
      </c>
      <c r="G27" s="205" t="s">
        <v>136</v>
      </c>
      <c r="H27" s="30"/>
      <c r="I27" s="206">
        <v>11430.61039859208</v>
      </c>
      <c r="J27" s="207">
        <v>-4.359963397746881</v>
      </c>
    </row>
    <row r="28" spans="1:10" ht="12.75" customHeight="1">
      <c r="A28" s="188" t="s">
        <v>87</v>
      </c>
      <c r="B28" s="22">
        <v>5251.212852742862</v>
      </c>
      <c r="C28" s="189">
        <v>-2.1196821016249885</v>
      </c>
      <c r="D28" s="20">
        <v>7007.451002622395</v>
      </c>
      <c r="E28" s="190">
        <v>-2.6100160948074347</v>
      </c>
      <c r="F28" s="20">
        <v>3640</v>
      </c>
      <c r="G28" s="191">
        <v>-53.52845424659283</v>
      </c>
      <c r="H28" s="30"/>
      <c r="I28" s="194">
        <v>10962.322728150963</v>
      </c>
      <c r="J28" s="193">
        <v>-5.690565786855714</v>
      </c>
    </row>
    <row r="29" spans="1:10" ht="12.75" customHeight="1">
      <c r="A29" s="188" t="s">
        <v>88</v>
      </c>
      <c r="B29" s="22">
        <v>5213.835346305486</v>
      </c>
      <c r="C29" s="189">
        <v>-2.7409085475553496</v>
      </c>
      <c r="D29" s="20">
        <v>6952.48885848889</v>
      </c>
      <c r="E29" s="190">
        <v>-3.8628858347323103</v>
      </c>
      <c r="F29" s="20">
        <v>0</v>
      </c>
      <c r="G29" s="191">
        <v>-100</v>
      </c>
      <c r="H29" s="30"/>
      <c r="I29" s="194">
        <v>10943.686519717778</v>
      </c>
      <c r="J29" s="193">
        <v>-4.99856063825608</v>
      </c>
    </row>
    <row r="30" spans="1:10" ht="12.75" customHeight="1">
      <c r="A30" s="188" t="s">
        <v>89</v>
      </c>
      <c r="B30" s="22">
        <v>4705.8065316436</v>
      </c>
      <c r="C30" s="189">
        <v>-3.560280025994487</v>
      </c>
      <c r="D30" s="20">
        <v>6233.691267061239</v>
      </c>
      <c r="E30" s="190">
        <v>-4.05443238551922</v>
      </c>
      <c r="F30" s="20" t="s">
        <v>136</v>
      </c>
      <c r="G30" s="191" t="s">
        <v>136</v>
      </c>
      <c r="H30" s="30"/>
      <c r="I30" s="194">
        <v>11025.524194451515</v>
      </c>
      <c r="J30" s="193">
        <v>-5.154679969311147</v>
      </c>
    </row>
    <row r="31" spans="1:10" ht="12.75" customHeight="1">
      <c r="A31" s="188" t="s">
        <v>90</v>
      </c>
      <c r="B31" s="22">
        <v>5433.963390872109</v>
      </c>
      <c r="C31" s="189">
        <v>-0.5822771640213915</v>
      </c>
      <c r="D31" s="20">
        <v>7156.148871481604</v>
      </c>
      <c r="E31" s="190">
        <v>-2.8511159232982095</v>
      </c>
      <c r="F31" s="20" t="s">
        <v>136</v>
      </c>
      <c r="G31" s="191" t="s">
        <v>136</v>
      </c>
      <c r="H31" s="30"/>
      <c r="I31" s="194">
        <v>10520.41412414997</v>
      </c>
      <c r="J31" s="193">
        <v>-4.355582113748014</v>
      </c>
    </row>
    <row r="32" spans="1:10" ht="12.75" customHeight="1">
      <c r="A32" s="188" t="s">
        <v>91</v>
      </c>
      <c r="B32" s="22">
        <v>5959.531996003495</v>
      </c>
      <c r="C32" s="189">
        <v>0.4962589358884202</v>
      </c>
      <c r="D32" s="20">
        <v>8040.407029391451</v>
      </c>
      <c r="E32" s="190">
        <v>-0.0031022298830691852</v>
      </c>
      <c r="F32" s="20" t="s">
        <v>136</v>
      </c>
      <c r="G32" s="191" t="s">
        <v>136</v>
      </c>
      <c r="H32" s="30"/>
      <c r="I32" s="194">
        <v>12324.145895465528</v>
      </c>
      <c r="J32" s="193">
        <v>-1.9757039896068562</v>
      </c>
    </row>
    <row r="33" spans="1:10" ht="12.75" customHeight="1">
      <c r="A33" s="195" t="s">
        <v>92</v>
      </c>
      <c r="B33" s="196">
        <v>5284.641833702635</v>
      </c>
      <c r="C33" s="197">
        <v>1.3743895265143635</v>
      </c>
      <c r="D33" s="24">
        <v>7367.471760316216</v>
      </c>
      <c r="E33" s="198">
        <v>-1.1101275574305163</v>
      </c>
      <c r="F33" s="24">
        <v>12755</v>
      </c>
      <c r="G33" s="199">
        <v>374.7830695656461</v>
      </c>
      <c r="H33" s="30"/>
      <c r="I33" s="200">
        <v>11495.351949812595</v>
      </c>
      <c r="J33" s="201">
        <v>-1.3382468365640108</v>
      </c>
    </row>
    <row r="34" spans="1:10" ht="12.75" customHeight="1">
      <c r="A34" s="188" t="s">
        <v>93</v>
      </c>
      <c r="B34" s="22">
        <v>4938.774770745275</v>
      </c>
      <c r="C34" s="189">
        <v>-3.1497906558725504</v>
      </c>
      <c r="D34" s="20">
        <v>7392.59334999317</v>
      </c>
      <c r="E34" s="190">
        <v>-1.9671702199388363</v>
      </c>
      <c r="F34" s="20" t="s">
        <v>136</v>
      </c>
      <c r="G34" s="191" t="s">
        <v>136</v>
      </c>
      <c r="H34" s="30"/>
      <c r="I34" s="194">
        <v>12002.63622826172</v>
      </c>
      <c r="J34" s="193">
        <v>-3.5380088796983102</v>
      </c>
    </row>
    <row r="35" spans="1:10" ht="12.75" customHeight="1">
      <c r="A35" s="188" t="s">
        <v>94</v>
      </c>
      <c r="B35" s="22">
        <v>5634.819932306189</v>
      </c>
      <c r="C35" s="189">
        <v>-1.9538148256336996</v>
      </c>
      <c r="D35" s="20">
        <v>7674.64012352017</v>
      </c>
      <c r="E35" s="190">
        <v>-2.506279685753583</v>
      </c>
      <c r="F35" s="20">
        <v>51046.666666666664</v>
      </c>
      <c r="G35" s="191">
        <v>799.9356817960972</v>
      </c>
      <c r="H35" s="30"/>
      <c r="I35" s="194">
        <v>12393.739443102493</v>
      </c>
      <c r="J35" s="193">
        <v>-4.328547111778008</v>
      </c>
    </row>
    <row r="36" spans="1:10" ht="12.75" customHeight="1">
      <c r="A36" s="188" t="s">
        <v>95</v>
      </c>
      <c r="B36" s="22">
        <v>4194.274170946578</v>
      </c>
      <c r="C36" s="189">
        <v>-0.9147329049385178</v>
      </c>
      <c r="D36" s="20">
        <v>5724.154680246905</v>
      </c>
      <c r="E36" s="190">
        <v>-2.752194082352119</v>
      </c>
      <c r="F36" s="20">
        <v>-8950</v>
      </c>
      <c r="G36" s="191">
        <v>-267.91744840525325</v>
      </c>
      <c r="H36" s="30"/>
      <c r="I36" s="194">
        <v>9953.779787398369</v>
      </c>
      <c r="J36" s="193">
        <v>-3.300955918949583</v>
      </c>
    </row>
    <row r="37" spans="1:10" ht="12.75" customHeight="1">
      <c r="A37" s="202" t="s">
        <v>96</v>
      </c>
      <c r="B37" s="23">
        <v>4860.611786458289</v>
      </c>
      <c r="C37" s="203">
        <v>2.3258539850005633</v>
      </c>
      <c r="D37" s="29">
        <v>6550.067302777305</v>
      </c>
      <c r="E37" s="204">
        <v>-0.2194422348093923</v>
      </c>
      <c r="F37" s="29" t="s">
        <v>136</v>
      </c>
      <c r="G37" s="205" t="s">
        <v>136</v>
      </c>
      <c r="H37" s="30"/>
      <c r="I37" s="206">
        <v>10465.668108902153</v>
      </c>
      <c r="J37" s="207">
        <v>-4.011803528365149</v>
      </c>
    </row>
    <row r="38" spans="1:10" ht="12.75" customHeight="1">
      <c r="A38" s="188" t="s">
        <v>97</v>
      </c>
      <c r="B38" s="22">
        <v>5751.262210977581</v>
      </c>
      <c r="C38" s="189">
        <v>-2.0982754507207915</v>
      </c>
      <c r="D38" s="20">
        <v>7177.100008540439</v>
      </c>
      <c r="E38" s="190">
        <v>-4.008169624111957</v>
      </c>
      <c r="F38" s="20" t="s">
        <v>136</v>
      </c>
      <c r="G38" s="191" t="s">
        <v>136</v>
      </c>
      <c r="H38" s="30"/>
      <c r="I38" s="194">
        <v>11251.96279575741</v>
      </c>
      <c r="J38" s="193">
        <v>-4.369159947146343</v>
      </c>
    </row>
    <row r="39" spans="1:10" ht="12.75" customHeight="1">
      <c r="A39" s="188" t="s">
        <v>98</v>
      </c>
      <c r="B39" s="22">
        <v>6642.460798246937</v>
      </c>
      <c r="C39" s="189">
        <v>-1.761491893424406</v>
      </c>
      <c r="D39" s="20">
        <v>8032.460821390196</v>
      </c>
      <c r="E39" s="190">
        <v>-2.9316712505423226</v>
      </c>
      <c r="F39" s="20">
        <v>265905</v>
      </c>
      <c r="G39" s="191">
        <v>2442.8564196030784</v>
      </c>
      <c r="H39" s="30"/>
      <c r="I39" s="194">
        <v>12148.014258191957</v>
      </c>
      <c r="J39" s="193">
        <v>-5.342075883496079</v>
      </c>
    </row>
    <row r="40" spans="1:10" ht="12.75" customHeight="1">
      <c r="A40" s="188" t="s">
        <v>99</v>
      </c>
      <c r="B40" s="22">
        <v>4825.07874991247</v>
      </c>
      <c r="C40" s="189">
        <v>-1.8162916189400846</v>
      </c>
      <c r="D40" s="20">
        <v>6375.662353934574</v>
      </c>
      <c r="E40" s="190">
        <v>-2.0661872639714716</v>
      </c>
      <c r="F40" s="20">
        <v>3490</v>
      </c>
      <c r="G40" s="191">
        <v>-26.310064623456398</v>
      </c>
      <c r="H40" s="30"/>
      <c r="I40" s="194">
        <v>10071.615822025791</v>
      </c>
      <c r="J40" s="193">
        <v>-6.584164317680248</v>
      </c>
    </row>
    <row r="41" spans="1:10" ht="12.75" customHeight="1">
      <c r="A41" s="188" t="s">
        <v>100</v>
      </c>
      <c r="B41" s="22">
        <v>5731.472331233531</v>
      </c>
      <c r="C41" s="189">
        <v>-3.8758583293475937</v>
      </c>
      <c r="D41" s="20">
        <v>7485.541017008207</v>
      </c>
      <c r="E41" s="190">
        <v>-3.500953780818975</v>
      </c>
      <c r="F41" s="20" t="s">
        <v>136</v>
      </c>
      <c r="G41" s="191" t="s">
        <v>136</v>
      </c>
      <c r="H41" s="30"/>
      <c r="I41" s="194">
        <v>12644.167062184802</v>
      </c>
      <c r="J41" s="193">
        <v>-4.445278075912924</v>
      </c>
    </row>
    <row r="42" spans="1:10" ht="12.75" customHeight="1">
      <c r="A42" s="188" t="s">
        <v>101</v>
      </c>
      <c r="B42" s="22">
        <v>6302.00415205097</v>
      </c>
      <c r="C42" s="189">
        <v>-2.5353924197653015</v>
      </c>
      <c r="D42" s="20">
        <v>8020.6872775087395</v>
      </c>
      <c r="E42" s="190">
        <v>-3.647404567287012</v>
      </c>
      <c r="F42" s="20">
        <v>0</v>
      </c>
      <c r="G42" s="191">
        <v>-100</v>
      </c>
      <c r="H42" s="30"/>
      <c r="I42" s="194">
        <v>11990.46656771769</v>
      </c>
      <c r="J42" s="193">
        <v>-6.281215544990488</v>
      </c>
    </row>
    <row r="43" spans="1:10" ht="12.75" customHeight="1">
      <c r="A43" s="195" t="s">
        <v>102</v>
      </c>
      <c r="B43" s="196">
        <v>5186.2909319899245</v>
      </c>
      <c r="C43" s="197">
        <v>2.5075783865286922</v>
      </c>
      <c r="D43" s="24">
        <v>6381.345123187738</v>
      </c>
      <c r="E43" s="198">
        <v>-1.998135222339286</v>
      </c>
      <c r="F43" s="24" t="s">
        <v>136</v>
      </c>
      <c r="G43" s="199" t="s">
        <v>136</v>
      </c>
      <c r="H43" s="30"/>
      <c r="I43" s="200">
        <v>10356.894562504</v>
      </c>
      <c r="J43" s="201">
        <v>-2.484387852552601</v>
      </c>
    </row>
    <row r="44" spans="1:10" ht="12.75" customHeight="1">
      <c r="A44" s="188" t="s">
        <v>103</v>
      </c>
      <c r="B44" s="22">
        <v>6234.340301735235</v>
      </c>
      <c r="C44" s="189">
        <v>-2.8657689670694424</v>
      </c>
      <c r="D44" s="20">
        <v>8188.143457394906</v>
      </c>
      <c r="E44" s="190">
        <v>-2.517528631583559</v>
      </c>
      <c r="F44" s="20" t="s">
        <v>136</v>
      </c>
      <c r="G44" s="191" t="s">
        <v>136</v>
      </c>
      <c r="H44" s="30"/>
      <c r="I44" s="194">
        <v>12732.822228290552</v>
      </c>
      <c r="J44" s="193">
        <v>-4.232809403964808</v>
      </c>
    </row>
    <row r="45" spans="1:10" ht="12.75" customHeight="1">
      <c r="A45" s="188" t="s">
        <v>104</v>
      </c>
      <c r="B45" s="22">
        <v>5334.560141769178</v>
      </c>
      <c r="C45" s="189">
        <v>-1.9451317235534873</v>
      </c>
      <c r="D45" s="20">
        <v>7163.852879168547</v>
      </c>
      <c r="E45" s="190">
        <v>-0.12007978207722658</v>
      </c>
      <c r="F45" s="20" t="s">
        <v>136</v>
      </c>
      <c r="G45" s="191" t="s">
        <v>136</v>
      </c>
      <c r="H45" s="30"/>
      <c r="I45" s="194">
        <v>11053.258798502606</v>
      </c>
      <c r="J45" s="193">
        <v>-1.1622315817191406</v>
      </c>
    </row>
    <row r="46" spans="1:10" ht="12.75" customHeight="1">
      <c r="A46" s="188" t="s">
        <v>105</v>
      </c>
      <c r="B46" s="22">
        <v>6226.127322893636</v>
      </c>
      <c r="C46" s="189">
        <v>-0.9599948068283766</v>
      </c>
      <c r="D46" s="20">
        <v>8478.344942632659</v>
      </c>
      <c r="E46" s="190">
        <v>0.9610487508852259</v>
      </c>
      <c r="F46" s="20" t="s">
        <v>136</v>
      </c>
      <c r="G46" s="191" t="s">
        <v>136</v>
      </c>
      <c r="H46" s="30"/>
      <c r="I46" s="194">
        <v>12698.345570316798</v>
      </c>
      <c r="J46" s="193">
        <v>-4.846400306265025</v>
      </c>
    </row>
    <row r="47" spans="1:10" ht="12.75" customHeight="1">
      <c r="A47" s="202" t="s">
        <v>106</v>
      </c>
      <c r="B47" s="23">
        <v>5137.3073455078775</v>
      </c>
      <c r="C47" s="203">
        <v>-2.465458601614813</v>
      </c>
      <c r="D47" s="29">
        <v>7416.363973791362</v>
      </c>
      <c r="E47" s="204">
        <v>-2.662433830811622</v>
      </c>
      <c r="F47" s="29" t="s">
        <v>136</v>
      </c>
      <c r="G47" s="205" t="s">
        <v>136</v>
      </c>
      <c r="H47" s="30"/>
      <c r="I47" s="206">
        <v>12485.202007303746</v>
      </c>
      <c r="J47" s="207">
        <v>-4.69862332115639</v>
      </c>
    </row>
    <row r="48" spans="1:10" ht="12.75" customHeight="1">
      <c r="A48" s="195" t="s">
        <v>107</v>
      </c>
      <c r="B48" s="196">
        <v>6143.781232225265</v>
      </c>
      <c r="C48" s="197">
        <v>1.0088719309824086</v>
      </c>
      <c r="D48" s="24">
        <v>8501.374595762214</v>
      </c>
      <c r="E48" s="198">
        <v>0.07154361476582949</v>
      </c>
      <c r="F48" s="24" t="s">
        <v>136</v>
      </c>
      <c r="G48" s="199" t="s">
        <v>136</v>
      </c>
      <c r="H48" s="30"/>
      <c r="I48" s="200">
        <v>12815.39807785495</v>
      </c>
      <c r="J48" s="201">
        <v>-5.96052557144624</v>
      </c>
    </row>
    <row r="49" spans="1:10" ht="12.75" customHeight="1">
      <c r="A49" s="188" t="s">
        <v>108</v>
      </c>
      <c r="B49" s="22">
        <v>6068.160292711745</v>
      </c>
      <c r="C49" s="189">
        <v>0.25443735985976446</v>
      </c>
      <c r="D49" s="20">
        <v>8265.53667619871</v>
      </c>
      <c r="E49" s="190">
        <v>-3.1989016058256965</v>
      </c>
      <c r="F49" s="20" t="s">
        <v>136</v>
      </c>
      <c r="G49" s="191" t="s">
        <v>136</v>
      </c>
      <c r="H49" s="30"/>
      <c r="I49" s="194">
        <v>13261.591976886935</v>
      </c>
      <c r="J49" s="193">
        <v>-4.4403783201583025</v>
      </c>
    </row>
    <row r="50" spans="1:10" ht="12.75" customHeight="1">
      <c r="A50" s="188" t="s">
        <v>109</v>
      </c>
      <c r="B50" s="22">
        <v>5174.927978615513</v>
      </c>
      <c r="C50" s="189">
        <v>-0.6268173402449406</v>
      </c>
      <c r="D50" s="20">
        <v>7110.06557359088</v>
      </c>
      <c r="E50" s="190">
        <v>-1.2586079310664644</v>
      </c>
      <c r="F50" s="20">
        <v>12689.09090909091</v>
      </c>
      <c r="G50" s="191">
        <v>111.05060719129119</v>
      </c>
      <c r="H50" s="30"/>
      <c r="I50" s="194">
        <v>10993.796936881849</v>
      </c>
      <c r="J50" s="193">
        <v>-3.0873411885224726</v>
      </c>
    </row>
    <row r="51" spans="1:10" ht="12.75" customHeight="1">
      <c r="A51" s="188" t="s">
        <v>110</v>
      </c>
      <c r="B51" s="22">
        <v>5935.370484439361</v>
      </c>
      <c r="C51" s="189">
        <v>-3.3871544628376284</v>
      </c>
      <c r="D51" s="20">
        <v>8086.679847758391</v>
      </c>
      <c r="E51" s="190">
        <v>-4.021506049943852</v>
      </c>
      <c r="F51" s="20">
        <v>3070</v>
      </c>
      <c r="G51" s="191">
        <v>-62.6994929886265</v>
      </c>
      <c r="H51" s="30"/>
      <c r="I51" s="194">
        <v>12235.855824555309</v>
      </c>
      <c r="J51" s="193">
        <v>-4.79544820189075</v>
      </c>
    </row>
    <row r="52" spans="1:10" ht="12.75" customHeight="1">
      <c r="A52" s="202" t="s">
        <v>111</v>
      </c>
      <c r="B52" s="23">
        <v>5250.731546040019</v>
      </c>
      <c r="C52" s="203">
        <v>-2.7094099137379857</v>
      </c>
      <c r="D52" s="29">
        <v>7115.349696732048</v>
      </c>
      <c r="E52" s="204">
        <v>-4.558567132272657</v>
      </c>
      <c r="F52" s="29" t="s">
        <v>136</v>
      </c>
      <c r="G52" s="205" t="s">
        <v>136</v>
      </c>
      <c r="H52" s="30"/>
      <c r="I52" s="206">
        <v>11319.099959700536</v>
      </c>
      <c r="J52" s="207">
        <v>-5.691737829391897</v>
      </c>
    </row>
    <row r="53" spans="1:10" ht="12.75" customHeight="1">
      <c r="A53" s="188" t="s">
        <v>112</v>
      </c>
      <c r="B53" s="22">
        <v>5212.163636462225</v>
      </c>
      <c r="C53" s="189">
        <v>-1.4318878433279991</v>
      </c>
      <c r="D53" s="20">
        <v>7071.82301105473</v>
      </c>
      <c r="E53" s="190">
        <v>-3.7023538674591805</v>
      </c>
      <c r="F53" s="20" t="s">
        <v>136</v>
      </c>
      <c r="G53" s="191" t="s">
        <v>136</v>
      </c>
      <c r="H53" s="30"/>
      <c r="I53" s="194">
        <v>11211.100320411226</v>
      </c>
      <c r="J53" s="193">
        <v>-5.930591085051546</v>
      </c>
    </row>
    <row r="54" spans="1:10" ht="12.75" customHeight="1" thickBot="1">
      <c r="A54" s="188" t="s">
        <v>113</v>
      </c>
      <c r="B54" s="22">
        <v>4339.536556932512</v>
      </c>
      <c r="C54" s="189">
        <v>0.55673782615699</v>
      </c>
      <c r="D54" s="20">
        <v>7229.699540929489</v>
      </c>
      <c r="E54" s="190">
        <v>-1.7964877149040888</v>
      </c>
      <c r="F54" s="20">
        <v>35970</v>
      </c>
      <c r="G54" s="191">
        <v>610.7075005699522</v>
      </c>
      <c r="H54" s="30"/>
      <c r="I54" s="194">
        <v>10951.853174466916</v>
      </c>
      <c r="J54" s="193">
        <v>-5.07796407403265</v>
      </c>
    </row>
    <row r="55" spans="1:10" ht="12.75" customHeight="1" thickBot="1">
      <c r="A55" s="208"/>
      <c r="B55" s="209"/>
      <c r="C55" s="210"/>
      <c r="D55" s="209"/>
      <c r="E55" s="210"/>
      <c r="F55" s="209"/>
      <c r="G55" s="210"/>
      <c r="H55" s="30"/>
      <c r="I55" s="209"/>
      <c r="J55" s="210"/>
    </row>
    <row r="56" spans="1:10" ht="13.5">
      <c r="A56" s="211" t="s">
        <v>114</v>
      </c>
      <c r="B56" s="232">
        <f>LARGE(B8:B54,1)</f>
        <v>6832.959874229048</v>
      </c>
      <c r="C56" s="249" t="str">
        <f>INDEX(A8:A54,MATCH(B56,$B$8:$B$54,0))</f>
        <v>秋田県</v>
      </c>
      <c r="D56" s="260">
        <f>LARGE(D8:D54,1)</f>
        <v>8773.066413736293</v>
      </c>
      <c r="E56" s="212" t="str">
        <f>INDEX(A8:A54,MATCH(D56,$D$8:$D$54,0))</f>
        <v>神奈川県</v>
      </c>
      <c r="F56" s="254">
        <f>LARGE(F8:F54,1)</f>
        <v>265905</v>
      </c>
      <c r="G56" s="213" t="str">
        <f>INDEX(A8:A54,MATCH(F56,$F$8:$F$54,0))</f>
        <v>島根県</v>
      </c>
      <c r="I56" s="232">
        <f>LARGE(I8:I54,1)</f>
        <v>13271.93574024818</v>
      </c>
      <c r="J56" s="213" t="str">
        <f>INDEX(A8:A54,MATCH(I56,$I$8:$I$54,0))</f>
        <v>秋田県</v>
      </c>
    </row>
    <row r="57" spans="1:10" ht="13.5">
      <c r="A57" s="214" t="s">
        <v>115</v>
      </c>
      <c r="B57" s="216">
        <f>LARGE(B8:B54,2)</f>
        <v>6642.460798246937</v>
      </c>
      <c r="C57" s="250" t="str">
        <f>INDEX(A8:A54,MATCH(B57,$B$8:$B$54,0))</f>
        <v>島根県</v>
      </c>
      <c r="D57" s="261">
        <f>LARGE(D8:D54,2)</f>
        <v>8501.374595762214</v>
      </c>
      <c r="E57" s="215" t="str">
        <f>INDEX(A8:A54,MATCH(D57,$D$8:$D$54,0))</f>
        <v>佐賀県</v>
      </c>
      <c r="F57" s="255">
        <f>LARGE(F8:F54,2)</f>
        <v>215900</v>
      </c>
      <c r="G57" s="217" t="str">
        <f>INDEX(A8:A54,MATCH(F57,$F$8:$F$54,0))</f>
        <v>東京都</v>
      </c>
      <c r="I57" s="216">
        <f>LARGE(I8:I54,2)</f>
        <v>13261.591976886935</v>
      </c>
      <c r="J57" s="217" t="str">
        <f>INDEX(A8:A54,MATCH(I57,$I$8:$I$54,0))</f>
        <v>長崎県</v>
      </c>
    </row>
    <row r="58" spans="1:10" ht="13.5">
      <c r="A58" s="214" t="s">
        <v>116</v>
      </c>
      <c r="B58" s="233">
        <f>LARGE(B8:B54,3)</f>
        <v>6302.00415205097</v>
      </c>
      <c r="C58" s="250" t="str">
        <f>INDEX(A8:A54,MATCH(B58,$B$8:$B$54,0))</f>
        <v>山口県</v>
      </c>
      <c r="D58" s="262">
        <f>LARGE(D8:D54,3)</f>
        <v>8478.344942632659</v>
      </c>
      <c r="E58" s="215" t="str">
        <f>INDEX(A8:A54,MATCH(D58,$D$8:$D$54,0))</f>
        <v>高知県</v>
      </c>
      <c r="F58" s="256">
        <f>LARGE(F8:F54,3)</f>
        <v>135817.5</v>
      </c>
      <c r="G58" s="217" t="str">
        <f>INDEX(A8:A54,MATCH(F58,$F$8:$F$54,0))</f>
        <v>群馬県</v>
      </c>
      <c r="I58" s="233">
        <f>LARGE(I8:I54,3)</f>
        <v>12815.39807785495</v>
      </c>
      <c r="J58" s="217" t="str">
        <f>INDEX(A8:A54,MATCH(I58,$I$8:$I$54,0))</f>
        <v>佐賀県</v>
      </c>
    </row>
    <row r="59" spans="1:10" ht="13.5">
      <c r="A59" s="218" t="s">
        <v>117</v>
      </c>
      <c r="B59" s="234">
        <f>SMALL(B8:B54,3)</f>
        <v>4496.75404750583</v>
      </c>
      <c r="C59" s="251" t="str">
        <f>INDEX(A8:A54,MATCH(B59,$B$8:$B$54,0))</f>
        <v>群馬県</v>
      </c>
      <c r="D59" s="263">
        <f>SMALL(D8:D54,3)</f>
        <v>6233.691267061239</v>
      </c>
      <c r="E59" s="220" t="str">
        <f>INDEX(A8:A54,MATCH(D59,$D$8:$D$54,0))</f>
        <v>愛知県</v>
      </c>
      <c r="F59" s="257">
        <f>SMALL(F8:F54,3)</f>
        <v>0</v>
      </c>
      <c r="G59" s="221" t="str">
        <f>INDEX(A8:A54,MATCH(F59,$F$8:$F$54,0))</f>
        <v>静岡県</v>
      </c>
      <c r="I59" s="234">
        <f>SMALL(I8:I54,3)</f>
        <v>9953.779787398369</v>
      </c>
      <c r="J59" s="221" t="str">
        <f>INDEX(A8:A54,MATCH(I59,$I$8:$I$54,0))</f>
        <v>奈良県</v>
      </c>
    </row>
    <row r="60" spans="1:10" ht="13.5">
      <c r="A60" s="214" t="s">
        <v>118</v>
      </c>
      <c r="B60" s="233">
        <f>SMALL(B8:B54,2)</f>
        <v>4339.536556932512</v>
      </c>
      <c r="C60" s="250" t="str">
        <f>INDEX(A8:A54,MATCH(B60,$B$8:$B$54,0))</f>
        <v>沖縄県</v>
      </c>
      <c r="D60" s="262">
        <f>SMALL(D8:D54,2)</f>
        <v>6106.117952233241</v>
      </c>
      <c r="E60" s="215" t="str">
        <f>INDEX(A8:A54,MATCH(D60,$D$8:$D$54,0))</f>
        <v>群馬県</v>
      </c>
      <c r="F60" s="256">
        <f>SMALL(F8:F54,2)</f>
        <v>0</v>
      </c>
      <c r="G60" s="217" t="str">
        <f>INDEX(A8:A54,MATCH(F60,$F$8:$F$54,0))</f>
        <v>静岡県</v>
      </c>
      <c r="I60" s="233">
        <f>SMALL(I8:I54,2)</f>
        <v>9534.290530741222</v>
      </c>
      <c r="J60" s="217" t="str">
        <f>INDEX(A8:A54,MATCH(I60,$I$8:$I$54,0))</f>
        <v>群馬県</v>
      </c>
    </row>
    <row r="61" spans="1:10" ht="13.5">
      <c r="A61" s="235" t="s">
        <v>119</v>
      </c>
      <c r="B61" s="236">
        <f>SMALL(B8:B54,1)</f>
        <v>4194.274170946578</v>
      </c>
      <c r="C61" s="252" t="str">
        <f>INDEX(A8:A54,MATCH(B61,$B$8:$B$54,0))</f>
        <v>奈良県</v>
      </c>
      <c r="D61" s="264">
        <f>SMALL(D8:D54,1)</f>
        <v>5724.154680246905</v>
      </c>
      <c r="E61" s="224" t="str">
        <f>INDEX(A8:A54,MATCH(D61,$D$8:$D$54,0))</f>
        <v>奈良県</v>
      </c>
      <c r="F61" s="258">
        <f>SMALL(F8:F54,1)</f>
        <v>-8950</v>
      </c>
      <c r="G61" s="225" t="str">
        <f>INDEX(A8:A54,MATCH(F61,$F$8:$F$54,0))</f>
        <v>奈良県</v>
      </c>
      <c r="I61" s="236">
        <f>SMALL(I8:I54,1)</f>
        <v>9106.68751443942</v>
      </c>
      <c r="J61" s="225" t="str">
        <f>INDEX(A8:A54,MATCH(I61,$I$8:$I$54,0))</f>
        <v>福井県</v>
      </c>
    </row>
    <row r="62" spans="1:10" ht="14.25" thickBot="1">
      <c r="A62" s="226" t="s">
        <v>120</v>
      </c>
      <c r="B62" s="227">
        <f>IF(B61=0,0,B56/B61)</f>
        <v>1.6291161702209283</v>
      </c>
      <c r="C62" s="253"/>
      <c r="D62" s="265">
        <f>IF(D61=0,0,D56/D61)</f>
        <v>1.532639647913546</v>
      </c>
      <c r="E62" s="228"/>
      <c r="F62" s="259">
        <f>IF(F61=0,0,F56/F61)</f>
        <v>-29.710055865921788</v>
      </c>
      <c r="G62" s="230"/>
      <c r="H62" s="229"/>
      <c r="I62" s="227">
        <f>IF(I61=0,0,I56/I61)</f>
        <v>1.4573834579482834</v>
      </c>
      <c r="J62" s="230"/>
    </row>
    <row r="63" spans="1:10" ht="13.5">
      <c r="A63" s="231"/>
      <c r="B63" s="30"/>
      <c r="C63" s="30"/>
      <c r="D63" s="30"/>
      <c r="E63" s="30"/>
      <c r="F63" s="30"/>
      <c r="G63" s="30"/>
      <c r="H63" s="30"/>
      <c r="I63" s="30"/>
      <c r="J63" s="30"/>
    </row>
    <row r="64" ht="13.5">
      <c r="A64" s="231"/>
    </row>
    <row r="73" ht="13.5">
      <c r="E73" s="23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localadmin</cp:lastModifiedBy>
  <cp:lastPrinted>2012-03-15T08:55:03Z</cp:lastPrinted>
  <dcterms:created xsi:type="dcterms:W3CDTF">2009-12-09T05:20:57Z</dcterms:created>
  <dcterms:modified xsi:type="dcterms:W3CDTF">2021-04-28T09:35:50Z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