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480" windowHeight="11640" tabRatio="815" firstSheet="8" activeTab="10"/>
  </bookViews>
  <sheets>
    <sheet name="表１" sheetId="1" r:id="rId1"/>
    <sheet name="表２-１(国保・後期高齢者)" sheetId="2" r:id="rId2"/>
    <sheet name="表２-２(市町村国保)" sheetId="3" r:id="rId3"/>
    <sheet name="表２-３(国保組合)" sheetId="4" r:id="rId4"/>
    <sheet name="表３-１一人当たり医療費（市町村国保）" sheetId="5" r:id="rId5"/>
    <sheet name="表３-２（一人当たり入院医療費）" sheetId="6" r:id="rId6"/>
    <sheet name="表３-３（一人当たり入院外医療費）" sheetId="7" r:id="rId7"/>
    <sheet name="表３-４（一人当たり歯科医療費）" sheetId="8" r:id="rId8"/>
    <sheet name="表３-５（一人当たり調剤医療費）" sheetId="9" r:id="rId9"/>
    <sheet name="表４（医療費）" sheetId="10" r:id="rId10"/>
    <sheet name="（参考）被保険者数" sheetId="11" r:id="rId11"/>
  </sheets>
  <externalReferences>
    <externalReference r:id="rId14"/>
    <externalReference r:id="rId15"/>
    <externalReference r:id="rId16"/>
    <externalReference r:id="rId17"/>
  </externalReferences>
  <definedNames>
    <definedName name="_Key1" hidden="1">#REF!</definedName>
    <definedName name="_Order1" hidden="1">255</definedName>
    <definedName name="_Sort" hidden="1">#REF!</definedName>
    <definedName name="D２">#REF!</definedName>
    <definedName name="D４_２">#REF!</definedName>
    <definedName name="D６_３">#REF!</definedName>
    <definedName name="D８_２確定">#REF!</definedName>
    <definedName name="D８_２返戻">#REF!</definedName>
    <definedName name="HTML_CodePage" hidden="1">932</definedName>
    <definedName name="HTML_Control" localSheetId="10" hidden="1">{"'確定金額'!$A$3:$E$37"}</definedName>
    <definedName name="HTML_Control" localSheetId="6" hidden="1">{"'確定金額'!$A$3:$E$37"}</definedName>
    <definedName name="HTML_Control" localSheetId="7" hidden="1">{"'確定金額'!$A$3:$E$37"}</definedName>
    <definedName name="HTML_Control" localSheetId="8" hidden="1">{"'確定金額'!$A$3:$E$37"}</definedName>
    <definedName name="HTML_Control" hidden="1">{"'確定金額'!$A$3:$E$37"}</definedName>
    <definedName name="HTML_Description" hidden="1">""</definedName>
    <definedName name="HTML_Email" hidden="1">""</definedName>
    <definedName name="HTML_Header" hidden="1">""</definedName>
    <definedName name="HTML_LastUpdate" hidden="1">"98/11/20"</definedName>
    <definedName name="HTML_LineAfter" hidden="1">FALSE</definedName>
    <definedName name="HTML_LineBefore" hidden="1">FALSE</definedName>
    <definedName name="HTML_Name" hidden="1">"統計管理課"</definedName>
    <definedName name="HTML_OBDlg2" hidden="1">TRUE</definedName>
    <definedName name="HTML_OBDlg3" hidden="1">TRUE</definedName>
    <definedName name="HTML_OBDlg4" hidden="1">TRUE</definedName>
    <definedName name="HTML_OS" hidden="1">0</definedName>
    <definedName name="HTML_PathFile" hidden="1">"h:\統計管理課\1MyHTML.htm"</definedName>
    <definedName name="HTML_PathTemplate" hidden="1">"H:\統計管理課\MyHTML.htm"</definedName>
    <definedName name="HTML_Title" hidden="1">""</definedName>
    <definedName name="ktg金額">#REF!</definedName>
    <definedName name="ktg金額前月">#REF!</definedName>
    <definedName name="ktg金額前年同月">#REF!</definedName>
    <definedName name="ktg件数">#REF!</definedName>
    <definedName name="ktg件数前月">#REF!</definedName>
    <definedName name="ktg件数前年同月">#REF!</definedName>
    <definedName name="SSORT">[1]!SSORT</definedName>
    <definedName name="ｺﾋﾟｰ元">#REF!</definedName>
    <definedName name="コピー先">#REF!</definedName>
    <definedName name="デｰタ取込">[3]!デｰタ取込</definedName>
    <definedName name="実績SIRT">[2]!実績SIRT</definedName>
    <definedName name="対前年度比">#REF!</definedName>
    <definedName name="第１表">#REF!</definedName>
    <definedName name="第１表の２">#REF!</definedName>
    <definedName name="第２表">#REF!</definedName>
    <definedName name="第３表">#REF!</definedName>
    <definedName name="第４表">#REF!</definedName>
    <definedName name="第４表の２">#REF!</definedName>
    <definedName name="第５表">#REF!</definedName>
    <definedName name="第６表">#REF!</definedName>
    <definedName name="第６表の２">#REF!</definedName>
    <definedName name="第６表の３">#REF!</definedName>
    <definedName name="第７表">#REF!</definedName>
    <definedName name="第７表の２">#REF!</definedName>
    <definedName name="第８表の２確定">#REF!</definedName>
    <definedName name="第８表の２返戻">#REF!</definedName>
    <definedName name="第８表確定">#REF!</definedName>
    <definedName name="第８表返戻">#REF!</definedName>
  </definedNames>
  <calcPr calcMode="manual" fullCalcOnLoad="1" refMode="R1C1"/>
</workbook>
</file>

<file path=xl/sharedStrings.xml><?xml version="1.0" encoding="utf-8"?>
<sst xmlns="http://schemas.openxmlformats.org/spreadsheetml/2006/main" count="764" uniqueCount="138">
  <si>
    <t>国民健康保険中央会</t>
  </si>
  <si>
    <t>表１　総括表</t>
  </si>
  <si>
    <t>国保計</t>
  </si>
  <si>
    <t>うち前期高齢者</t>
  </si>
  <si>
    <t>うち退職者等</t>
  </si>
  <si>
    <t>後期高齢者</t>
  </si>
  <si>
    <t>対前年
同月比</t>
  </si>
  <si>
    <t>(市町村+組合)</t>
  </si>
  <si>
    <t>医療費（億円）</t>
  </si>
  <si>
    <t>件数（万件）</t>
  </si>
  <si>
    <t>日数（万日）</t>
  </si>
  <si>
    <t>被保険者数（万人）</t>
  </si>
  <si>
    <t>(市町村)</t>
  </si>
  <si>
    <t>医療費（億円）</t>
  </si>
  <si>
    <t>日数（万日）</t>
  </si>
  <si>
    <t>被保険者数（万人）</t>
  </si>
  <si>
    <t>（組合）</t>
  </si>
  <si>
    <t>日数（万日）</t>
  </si>
  <si>
    <t>○稼働日数</t>
  </si>
  <si>
    <t>日数</t>
  </si>
  <si>
    <t>稼働日</t>
  </si>
  <si>
    <t>対前年同月</t>
  </si>
  <si>
    <t>平日</t>
  </si>
  <si>
    <t>土曜</t>
  </si>
  <si>
    <t>休日</t>
  </si>
  <si>
    <t>合計</t>
  </si>
  <si>
    <t>1人当たり医療費（円）</t>
  </si>
  <si>
    <t>1人当たり日数（日）</t>
  </si>
  <si>
    <t>1日当たり医療費（円）</t>
  </si>
  <si>
    <t>(組合)</t>
  </si>
  <si>
    <t>表２-１　種類別医療費　（国保（市町村+組合）・後期高齢者）</t>
  </si>
  <si>
    <t>(実数)</t>
  </si>
  <si>
    <t>医療費
（億円）</t>
  </si>
  <si>
    <t>合計</t>
  </si>
  <si>
    <t>入院</t>
  </si>
  <si>
    <t>入院外</t>
  </si>
  <si>
    <t>歯科</t>
  </si>
  <si>
    <t>調剤</t>
  </si>
  <si>
    <t>食事・生活療養</t>
  </si>
  <si>
    <t>訪問看護</t>
  </si>
  <si>
    <t>件数
（万件）</t>
  </si>
  <si>
    <t>入院</t>
  </si>
  <si>
    <t>歯科</t>
  </si>
  <si>
    <t>日数
（万日）</t>
  </si>
  <si>
    <t>枚数(万枚）</t>
  </si>
  <si>
    <t>回数（万回）</t>
  </si>
  <si>
    <t>(諸率)</t>
  </si>
  <si>
    <t>1人当たり
医療費（円）</t>
  </si>
  <si>
    <t>1人当たり
日数（日）</t>
  </si>
  <si>
    <t>(処方箋枚数)</t>
  </si>
  <si>
    <t>(回数)</t>
  </si>
  <si>
    <t>1人当たり日数</t>
  </si>
  <si>
    <t>1日当たり
医療費（円）</t>
  </si>
  <si>
    <t>(1枚当たり)</t>
  </si>
  <si>
    <t>(1回当たり)</t>
  </si>
  <si>
    <t>1日当たり医療費</t>
  </si>
  <si>
    <t>1件当たり
医療費（円）</t>
  </si>
  <si>
    <t>※日数 ： 調剤については調剤報酬明細書における処方箋枚数。食事療養については入院時食事回数。</t>
  </si>
  <si>
    <t>表２-２　種類別医療費　（市町村国保）</t>
  </si>
  <si>
    <t>市町村計</t>
  </si>
  <si>
    <t>表２-３　種類別医療費　（国保組合）</t>
  </si>
  <si>
    <t>組合計</t>
  </si>
  <si>
    <t>（単位：円）</t>
  </si>
  <si>
    <t>市町村計</t>
  </si>
  <si>
    <t>うち前期高齢者</t>
  </si>
  <si>
    <r>
      <t>後期</t>
    </r>
    <r>
      <rPr>
        <sz val="11"/>
        <rFont val="ＭＳ Ｐゴシック"/>
        <family val="3"/>
      </rPr>
      <t>高齢者</t>
    </r>
  </si>
  <si>
    <t>全国平均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</si>
  <si>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</si>
  <si>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</si>
  <si>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</si>
  <si>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</si>
  <si>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</si>
  <si>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</si>
  <si>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</si>
  <si>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</si>
  <si>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</si>
  <si>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</si>
  <si>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</si>
  <si>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</si>
  <si>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</si>
  <si>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</si>
  <si>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</si>
  <si>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</si>
  <si>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</si>
  <si>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</si>
  <si>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</si>
  <si>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</si>
  <si>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</si>
  <si>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</si>
  <si>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</si>
  <si>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</si>
  <si>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</si>
  <si>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</si>
  <si>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</si>
  <si>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</si>
  <si>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</si>
  <si>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</si>
  <si>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</si>
  <si>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</si>
  <si>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</si>
  <si>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</si>
  <si>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</si>
  <si>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</si>
  <si>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</si>
  <si>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</si>
  <si>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</si>
  <si>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</si>
  <si>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</si>
  <si>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</si>
  <si>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</si>
  <si>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</si>
  <si>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</si>
  <si>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</si>
  <si>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</si>
  <si>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１位</t>
  </si>
  <si>
    <t>２位</t>
  </si>
  <si>
    <t>３位</t>
  </si>
  <si>
    <t>４５位</t>
  </si>
  <si>
    <t>４６位</t>
  </si>
  <si>
    <t>４７位</t>
  </si>
  <si>
    <t>１位/４７位</t>
  </si>
  <si>
    <t>表３－２ 都道府県別 入院医療費（被保険者1人当たり）（市町村国保・後期高齢者）</t>
  </si>
  <si>
    <t>表４ 都道府県別 医療費（市町村国保・後期高齢者）</t>
  </si>
  <si>
    <t>（単位：百万円）</t>
  </si>
  <si>
    <t>全国計</t>
  </si>
  <si>
    <t>入院外</t>
  </si>
  <si>
    <t>入院外</t>
  </si>
  <si>
    <t>入院外</t>
  </si>
  <si>
    <t>表３－３都道府県別 入院外医療費（被保険者1人当たり）（市町村国保・後期高齢者）</t>
  </si>
  <si>
    <t>表３－４都道府県別 歯科医療費（被保険者1人当たり）（市町村国保・後期高齢者）</t>
  </si>
  <si>
    <t>表３－５都道府県別 調剤医療費（被保険者1人当たり）（市町村国保・後期高齢者）</t>
  </si>
  <si>
    <t>表３－１ 都道府県別 医療費（被保険者1人当たり）（市町村国保・後期高齢者）</t>
  </si>
  <si>
    <t>令和1年8月診療分 国民健康保険・後期高齢者医療 医療費速報</t>
  </si>
  <si>
    <t>令和1年8月診療分 国民健康保険・後期高齢者医療 医療費速報</t>
  </si>
  <si>
    <t>全国計</t>
  </si>
  <si>
    <t>（単位：人）</t>
  </si>
  <si>
    <t>（参考）　都道府県別　被保険者数（市町村国保・後期高齢者）</t>
  </si>
  <si>
    <t>令和1年8月診療分 国民健康保険・後期高齢者医療 医療費速報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</si>
</sst>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0_ ;[Red]\-#,##0.00\ "/>
    <numFmt numFmtId="178" formatCode="#,##0_ ;[Red]\-#,##0\ "/>
    <numFmt numFmtId="179" formatCode="0.00_ ;[Red]\-0.00\ "/>
    <numFmt numFmtId="180" formatCode="0.000;&quot;▲ &quot;0.000"/>
    <numFmt numFmtId="181" formatCode="&quot;　&quot;@"/>
    <numFmt numFmtId="182" formatCode="#,##0;&quot;▲ &quot;#,##0"/>
    <numFmt numFmtId="183" formatCode="#,##0.0;&quot;▲ &quot;#,##0.0"/>
    <numFmt numFmtId="184" formatCode="#,##0_);[Red]\(#,##0\)"/>
    <numFmt numFmtId="185" formatCode="#,##0.00;&quot;▲ &quot;#,##0.00"/>
    <numFmt numFmtId="186" formatCode="\(##0.0\);\(##0.0\)"/>
    <numFmt numFmtId="187" formatCode="0.00_ "/>
    <numFmt numFmtId="188" formatCode="0.00&quot;倍&quot;"/>
    <numFmt numFmtId="189" formatCode="0.0&quot;倍&quot;"/>
    <numFmt numFmtId="190" formatCode="\(##0.0\);&quot;(▲&quot;##0.0\)"/>
    <numFmt numFmtId="191" formatCode="\(\ ##0.0\ \);&quot;( ▲&quot;##0.0\ \)"/>
    <numFmt numFmtId="192" formatCode="&quot;＋&quot;0.0&quot;日&quot;;&quot;▲&quot;##0.0&quot;日&quot;"/>
    <numFmt numFmtId="193" formatCode="0&quot;日&quot;"/>
    <numFmt numFmtId="194" formatCode="0.0&quot;日&quot;"/>
    <numFmt numFmtId="195" formatCode="0.000000_);[Red]\(0.000000\)"/>
    <numFmt numFmtId="196" formatCode="0.0;&quot;▲ &quot;0.0"/>
    <numFmt numFmtId="197" formatCode="#,##0.00_ "/>
    <numFmt numFmtId="198" formatCode="#,##0.000_ "/>
    <numFmt numFmtId="199" formatCode="#,##0.00_);[Red]\(#,##0.00\)"/>
    <numFmt numFmtId="200" formatCode="#,##0.0;[Red]\-#,##0.0"/>
    <numFmt numFmtId="201" formatCode="0;&quot;▲ &quot;0"/>
    <numFmt numFmtId="202" formatCode="0.00;&quot;▲ &quot;0.00"/>
    <numFmt numFmtId="203" formatCode="0.0_ "/>
    <numFmt numFmtId="204" formatCode="#,##0.0_ "/>
    <numFmt numFmtId="205" formatCode="0_ "/>
    <numFmt numFmtId="206" formatCode="[$-411]e&quot;年&quot;m&quot;月&quot;"/>
    <numFmt numFmtId="207" formatCode="0.00_);[Red]\(0.00\)"/>
    <numFmt numFmtId="208" formatCode="0.000_);[Red]\(0.000\)"/>
    <numFmt numFmtId="209" formatCode="0.000_ "/>
    <numFmt numFmtId="210" formatCode="#,##0.000_);[Red]\(#,##0.000\)"/>
    <numFmt numFmtId="211" formatCode="&quot;Yes&quot;;&quot;Yes&quot;;&quot;No&quot;"/>
    <numFmt numFmtId="212" formatCode="&quot;True&quot;;&quot;True&quot;;&quot;False&quot;"/>
    <numFmt numFmtId="213" formatCode="&quot;On&quot;;&quot;On&quot;;&quot;Off&quot;"/>
    <numFmt numFmtId="214" formatCode="[$€-2]\ #,##0.00_);[Red]\([$€-2]\ #,##0.00\)"/>
    <numFmt numFmtId="215" formatCode="#,##0.0_);\(#,##0.0\)"/>
  </numFmts>
  <fonts count="54">
    <font>
      <sz val="10"/>
      <name val="ＭＳ 明朝"/>
      <family val="1"/>
    </font>
    <font>
      <u val="single"/>
      <sz val="11"/>
      <color indexed="12"/>
      <name val="ＭＳ Ｐゴシック"/>
      <family val="3"/>
    </font>
    <font>
      <sz val="11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・団"/>
      <family val="1"/>
    </font>
    <font>
      <sz val="14"/>
      <name val="ＭＳ 明朝"/>
      <family val="1"/>
    </font>
    <font>
      <sz val="6"/>
      <name val="ＭＳ Ｐゴシック"/>
      <family val="3"/>
    </font>
    <font>
      <sz val="14"/>
      <name val="HG丸ｺﾞｼｯｸM-PRO"/>
      <family val="3"/>
    </font>
    <font>
      <sz val="11"/>
      <name val="HG丸ｺﾞｼｯｸM-PRO"/>
      <family val="3"/>
    </font>
    <font>
      <sz val="10"/>
      <name val="ＭＳ Ｐゴシック"/>
      <family val="3"/>
    </font>
    <font>
      <b/>
      <sz val="11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color indexed="9"/>
      <name val="ＭＳ Ｐゴシック"/>
      <family val="3"/>
    </font>
    <font>
      <sz val="8"/>
      <color indexed="9"/>
      <name val="ＭＳ Ｐゴシック"/>
      <family val="3"/>
    </font>
    <font>
      <sz val="9"/>
      <color indexed="9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name val="HG丸ｺﾞｼｯｸM-PRO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 style="hair"/>
      <bottom style="medium"/>
    </border>
    <border>
      <left style="thin"/>
      <right style="hair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hair"/>
      <right style="medium"/>
      <top style="hair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hair"/>
      <right style="thin"/>
      <top style="medium"/>
      <bottom>
        <color indexed="63"/>
      </bottom>
    </border>
    <border>
      <left style="thin"/>
      <right style="hair"/>
      <top style="medium"/>
      <bottom>
        <color indexed="63"/>
      </bottom>
    </border>
    <border>
      <left style="hair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medium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>
        <color indexed="63"/>
      </right>
      <top style="hair"/>
      <bottom style="medium"/>
    </border>
    <border>
      <left style="hair"/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medium"/>
      <right style="medium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hair"/>
    </border>
    <border>
      <left style="medium"/>
      <right style="medium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hair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thin"/>
      <right style="medium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 style="hair"/>
      <top style="hair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hair"/>
      <top>
        <color indexed="63"/>
      </top>
      <bottom style="hair"/>
    </border>
    <border>
      <left style="thin"/>
      <right style="medium"/>
      <top style="thin"/>
      <bottom>
        <color indexed="63"/>
      </bottom>
    </border>
    <border>
      <left style="medium"/>
      <right style="hair"/>
      <top style="thin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medium"/>
      <top style="thin"/>
      <bottom style="medium"/>
    </border>
    <border>
      <left style="medium"/>
      <right style="thin"/>
      <top style="hair"/>
      <bottom style="thin"/>
    </border>
    <border>
      <left style="medium"/>
      <right>
        <color indexed="63"/>
      </right>
      <top style="hair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hair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1" applyNumberFormat="0" applyAlignment="0" applyProtection="0"/>
    <xf numFmtId="0" fontId="41" fillId="26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2" fillId="0" borderId="3" applyNumberFormat="0" applyFill="0" applyAlignment="0" applyProtection="0"/>
    <xf numFmtId="0" fontId="43" fillId="28" borderId="0" applyNumberFormat="0" applyBorder="0" applyAlignment="0" applyProtection="0"/>
    <xf numFmtId="0" fontId="44" fillId="29" borderId="4" applyNumberFormat="0" applyAlignment="0" applyProtection="0"/>
    <xf numFmtId="0" fontId="4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8" applyNumberFormat="0" applyFill="0" applyAlignment="0" applyProtection="0"/>
    <xf numFmtId="0" fontId="50" fillId="29" borderId="9" applyNumberFormat="0" applyAlignment="0" applyProtection="0"/>
    <xf numFmtId="0" fontId="5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2" fillId="30" borderId="4" applyNumberFormat="0" applyAlignment="0" applyProtection="0"/>
    <xf numFmtId="0" fontId="2" fillId="0" borderId="0">
      <alignment vertical="center"/>
      <protection/>
    </xf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53" fillId="31" borderId="0" applyNumberFormat="0" applyBorder="0" applyAlignment="0" applyProtection="0"/>
  </cellStyleXfs>
  <cellXfs count="394">
    <xf numFmtId="0" fontId="0" fillId="0" borderId="0" xfId="0" applyAlignment="1">
      <alignment vertical="center"/>
    </xf>
    <xf numFmtId="0" fontId="2" fillId="0" borderId="0" xfId="61">
      <alignment vertical="center"/>
      <protection/>
    </xf>
    <xf numFmtId="0" fontId="7" fillId="0" borderId="0" xfId="61" applyFont="1" applyBorder="1">
      <alignment vertical="center"/>
      <protection/>
    </xf>
    <xf numFmtId="0" fontId="7" fillId="0" borderId="0" xfId="61" applyFont="1" applyBorder="1" applyAlignment="1">
      <alignment vertical="center"/>
      <protection/>
    </xf>
    <xf numFmtId="0" fontId="2" fillId="0" borderId="0" xfId="61" applyAlignment="1">
      <alignment vertical="center"/>
      <protection/>
    </xf>
    <xf numFmtId="0" fontId="8" fillId="0" borderId="0" xfId="61" applyFont="1" applyBorder="1" applyAlignment="1">
      <alignment horizontal="right" vertical="center"/>
      <protection/>
    </xf>
    <xf numFmtId="0" fontId="8" fillId="0" borderId="0" xfId="61" applyFont="1" applyBorder="1" applyAlignment="1">
      <alignment vertical="center"/>
      <protection/>
    </xf>
    <xf numFmtId="0" fontId="8" fillId="0" borderId="0" xfId="61" applyFont="1" applyBorder="1">
      <alignment vertical="center"/>
      <protection/>
    </xf>
    <xf numFmtId="0" fontId="2" fillId="0" borderId="0" xfId="61" applyFont="1" applyAlignment="1">
      <alignment vertical="center"/>
      <protection/>
    </xf>
    <xf numFmtId="0" fontId="2" fillId="0" borderId="10" xfId="61" applyFont="1" applyBorder="1">
      <alignment vertical="center"/>
      <protection/>
    </xf>
    <xf numFmtId="0" fontId="2" fillId="0" borderId="11" xfId="61" applyFont="1" applyBorder="1" applyAlignment="1">
      <alignment horizontal="centerContinuous" vertical="center"/>
      <protection/>
    </xf>
    <xf numFmtId="0" fontId="2" fillId="0" borderId="12" xfId="61" applyFont="1" applyBorder="1" applyAlignment="1">
      <alignment horizontal="centerContinuous" vertical="center"/>
      <protection/>
    </xf>
    <xf numFmtId="0" fontId="9" fillId="0" borderId="13" xfId="61" applyFont="1" applyBorder="1" applyAlignment="1">
      <alignment horizontal="centerContinuous" vertical="center"/>
      <protection/>
    </xf>
    <xf numFmtId="0" fontId="2" fillId="0" borderId="14" xfId="61" applyFont="1" applyBorder="1" applyAlignment="1">
      <alignment horizontal="centerContinuous" vertical="center"/>
      <protection/>
    </xf>
    <xf numFmtId="0" fontId="2" fillId="0" borderId="0" xfId="61" applyFont="1" applyBorder="1" applyAlignment="1">
      <alignment horizontal="center" vertical="center"/>
      <protection/>
    </xf>
    <xf numFmtId="0" fontId="2" fillId="0" borderId="15" xfId="61" applyFont="1" applyBorder="1" applyAlignment="1">
      <alignment horizontal="centerContinuous" vertical="center"/>
      <protection/>
    </xf>
    <xf numFmtId="0" fontId="2" fillId="0" borderId="14" xfId="61" applyBorder="1" applyAlignment="1">
      <alignment horizontal="centerContinuous" vertical="center"/>
      <protection/>
    </xf>
    <xf numFmtId="0" fontId="2" fillId="0" borderId="16" xfId="61" applyFont="1" applyBorder="1" applyAlignment="1">
      <alignment vertical="center" wrapText="1"/>
      <protection/>
    </xf>
    <xf numFmtId="0" fontId="10" fillId="0" borderId="17" xfId="61" applyFont="1" applyBorder="1" applyAlignment="1">
      <alignment horizontal="center" vertical="center" wrapText="1"/>
      <protection/>
    </xf>
    <xf numFmtId="0" fontId="11" fillId="0" borderId="18" xfId="61" applyFont="1" applyBorder="1" applyAlignment="1">
      <alignment horizontal="center" vertical="center" wrapText="1"/>
      <protection/>
    </xf>
    <xf numFmtId="0" fontId="10" fillId="0" borderId="19" xfId="61" applyFont="1" applyBorder="1" applyAlignment="1">
      <alignment horizontal="center" vertical="center" wrapText="1"/>
      <protection/>
    </xf>
    <xf numFmtId="0" fontId="10" fillId="0" borderId="20" xfId="61" applyFont="1" applyBorder="1" applyAlignment="1">
      <alignment horizontal="center" vertical="center" wrapText="1"/>
      <protection/>
    </xf>
    <xf numFmtId="0" fontId="11" fillId="0" borderId="21" xfId="61" applyFont="1" applyBorder="1" applyAlignment="1">
      <alignment horizontal="center" vertical="center" wrapText="1"/>
      <protection/>
    </xf>
    <xf numFmtId="0" fontId="10" fillId="0" borderId="0" xfId="61" applyFont="1" applyBorder="1" applyAlignment="1">
      <alignment horizontal="center" vertical="center" wrapText="1"/>
      <protection/>
    </xf>
    <xf numFmtId="0" fontId="2" fillId="0" borderId="22" xfId="61" applyFont="1" applyBorder="1" applyAlignment="1">
      <alignment vertical="center"/>
      <protection/>
    </xf>
    <xf numFmtId="0" fontId="12" fillId="0" borderId="10" xfId="61" applyFont="1" applyBorder="1" applyAlignment="1">
      <alignment horizontal="left" vertical="center" wrapText="1"/>
      <protection/>
    </xf>
    <xf numFmtId="0" fontId="10" fillId="0" borderId="11" xfId="61" applyFont="1" applyBorder="1" applyAlignment="1">
      <alignment horizontal="center" vertical="center" wrapText="1"/>
      <protection/>
    </xf>
    <xf numFmtId="0" fontId="11" fillId="0" borderId="23" xfId="61" applyFont="1" applyBorder="1" applyAlignment="1">
      <alignment horizontal="center" vertical="center" wrapText="1"/>
      <protection/>
    </xf>
    <xf numFmtId="0" fontId="10" fillId="0" borderId="24" xfId="61" applyFont="1" applyBorder="1" applyAlignment="1">
      <alignment horizontal="center" vertical="center" wrapText="1"/>
      <protection/>
    </xf>
    <xf numFmtId="0" fontId="11" fillId="0" borderId="12" xfId="61" applyFont="1" applyBorder="1" applyAlignment="1">
      <alignment horizontal="center" vertical="center" wrapText="1"/>
      <protection/>
    </xf>
    <xf numFmtId="0" fontId="10" fillId="0" borderId="13" xfId="61" applyFont="1" applyBorder="1" applyAlignment="1">
      <alignment horizontal="center" vertical="center" wrapText="1"/>
      <protection/>
    </xf>
    <xf numFmtId="0" fontId="11" fillId="0" borderId="25" xfId="61" applyFont="1" applyBorder="1" applyAlignment="1">
      <alignment horizontal="center" vertical="center" wrapText="1"/>
      <protection/>
    </xf>
    <xf numFmtId="0" fontId="10" fillId="0" borderId="26" xfId="61" applyFont="1" applyBorder="1" applyAlignment="1">
      <alignment horizontal="center" vertical="center" wrapText="1"/>
      <protection/>
    </xf>
    <xf numFmtId="0" fontId="2" fillId="0" borderId="27" xfId="61" applyBorder="1">
      <alignment vertical="center"/>
      <protection/>
    </xf>
    <xf numFmtId="0" fontId="12" fillId="0" borderId="28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 applyAlignment="1" applyProtection="1">
      <alignment horizontal="right" vertical="center"/>
      <protection locked="0"/>
    </xf>
    <xf numFmtId="196" fontId="2" fillId="0" borderId="29" xfId="61" applyNumberFormat="1" applyFont="1" applyBorder="1" applyAlignment="1">
      <alignment horizontal="right" vertical="center"/>
      <protection/>
    </xf>
    <xf numFmtId="182" fontId="2" fillId="0" borderId="30" xfId="61" applyNumberFormat="1" applyFont="1" applyBorder="1" applyAlignment="1" applyProtection="1">
      <alignment horizontal="right" vertical="center"/>
      <protection locked="0"/>
    </xf>
    <xf numFmtId="182" fontId="2" fillId="0" borderId="31" xfId="61" applyNumberFormat="1" applyFont="1" applyBorder="1" applyAlignment="1" applyProtection="1">
      <alignment horizontal="right" vertical="center"/>
      <protection locked="0"/>
    </xf>
    <xf numFmtId="196" fontId="2" fillId="0" borderId="32" xfId="61" applyNumberFormat="1" applyFont="1" applyBorder="1" applyAlignment="1">
      <alignment horizontal="right" vertical="center"/>
      <protection/>
    </xf>
    <xf numFmtId="196" fontId="2" fillId="0" borderId="27" xfId="61" applyNumberFormat="1" applyFont="1" applyBorder="1" applyAlignment="1">
      <alignment horizontal="right" vertical="center"/>
      <protection/>
    </xf>
    <xf numFmtId="0" fontId="2" fillId="0" borderId="0" xfId="61" applyFont="1" applyBorder="1">
      <alignment vertical="center"/>
      <protection/>
    </xf>
    <xf numFmtId="182" fontId="2" fillId="0" borderId="26" xfId="61" applyNumberFormat="1" applyFont="1" applyBorder="1" applyAlignment="1" applyProtection="1">
      <alignment horizontal="right" vertical="center"/>
      <protection locked="0"/>
    </xf>
    <xf numFmtId="196" fontId="2" fillId="0" borderId="27" xfId="61" applyNumberFormat="1" applyBorder="1">
      <alignment vertical="center"/>
      <protection/>
    </xf>
    <xf numFmtId="182" fontId="2" fillId="0" borderId="33" xfId="61" applyNumberFormat="1" applyFont="1" applyBorder="1" applyAlignment="1" applyProtection="1">
      <alignment horizontal="right" vertical="center"/>
      <protection locked="0"/>
    </xf>
    <xf numFmtId="196" fontId="2" fillId="0" borderId="34" xfId="61" applyNumberFormat="1" applyFont="1" applyBorder="1" applyAlignment="1" applyProtection="1">
      <alignment vertical="center"/>
      <protection locked="0"/>
    </xf>
    <xf numFmtId="0" fontId="12" fillId="0" borderId="35" xfId="61" applyFont="1" applyBorder="1" applyAlignment="1">
      <alignment horizontal="right" vertical="center" shrinkToFit="1"/>
      <protection/>
    </xf>
    <xf numFmtId="182" fontId="2" fillId="0" borderId="36" xfId="61" applyNumberFormat="1" applyFont="1" applyBorder="1" applyAlignment="1" applyProtection="1">
      <alignment horizontal="right" vertical="center"/>
      <protection locked="0"/>
    </xf>
    <xf numFmtId="196" fontId="2" fillId="0" borderId="37" xfId="61" applyNumberFormat="1" applyFont="1" applyBorder="1" applyAlignment="1">
      <alignment horizontal="right" vertical="center"/>
      <protection/>
    </xf>
    <xf numFmtId="182" fontId="2" fillId="0" borderId="38" xfId="61" applyNumberFormat="1" applyFont="1" applyBorder="1" applyAlignment="1" applyProtection="1">
      <alignment horizontal="right" vertical="center"/>
      <protection locked="0"/>
    </xf>
    <xf numFmtId="182" fontId="2" fillId="0" borderId="39" xfId="61" applyNumberFormat="1" applyFont="1" applyBorder="1" applyAlignment="1" applyProtection="1">
      <alignment horizontal="right" vertical="center"/>
      <protection locked="0"/>
    </xf>
    <xf numFmtId="196" fontId="2" fillId="0" borderId="40" xfId="61" applyNumberFormat="1" applyFont="1" applyBorder="1" applyAlignment="1">
      <alignment horizontal="right" vertical="center"/>
      <protection/>
    </xf>
    <xf numFmtId="196" fontId="2" fillId="0" borderId="41" xfId="61" applyNumberFormat="1" applyFont="1" applyBorder="1" applyAlignment="1">
      <alignment horizontal="right" vertical="center"/>
      <protection/>
    </xf>
    <xf numFmtId="182" fontId="2" fillId="0" borderId="42" xfId="61" applyNumberFormat="1" applyFont="1" applyBorder="1" applyAlignment="1" applyProtection="1" quotePrefix="1">
      <alignment horizontal="right" vertical="center"/>
      <protection locked="0"/>
    </xf>
    <xf numFmtId="196" fontId="2" fillId="0" borderId="43" xfId="61" applyNumberFormat="1" applyBorder="1">
      <alignment vertical="center"/>
      <protection/>
    </xf>
    <xf numFmtId="0" fontId="12" fillId="0" borderId="44" xfId="61" applyFont="1" applyBorder="1" applyAlignment="1">
      <alignment horizontal="left" vertical="center" wrapText="1"/>
      <protection/>
    </xf>
    <xf numFmtId="182" fontId="2" fillId="0" borderId="45" xfId="61" applyNumberFormat="1" applyFont="1" applyBorder="1" applyAlignment="1">
      <alignment horizontal="right" vertical="center"/>
      <protection/>
    </xf>
    <xf numFmtId="196" fontId="2" fillId="0" borderId="46" xfId="61" applyNumberFormat="1" applyFont="1" applyBorder="1" applyAlignment="1">
      <alignment horizontal="right" vertical="center"/>
      <protection/>
    </xf>
    <xf numFmtId="182" fontId="2" fillId="0" borderId="47" xfId="61" applyNumberFormat="1" applyFont="1" applyBorder="1" applyAlignment="1">
      <alignment horizontal="right" vertical="center"/>
      <protection/>
    </xf>
    <xf numFmtId="182" fontId="2" fillId="0" borderId="48" xfId="61" applyNumberFormat="1" applyFont="1" applyBorder="1" applyAlignment="1">
      <alignment horizontal="right" vertical="center"/>
      <protection/>
    </xf>
    <xf numFmtId="196" fontId="2" fillId="0" borderId="49" xfId="61" applyNumberFormat="1" applyFont="1" applyBorder="1" applyAlignment="1">
      <alignment horizontal="right" vertical="center"/>
      <protection/>
    </xf>
    <xf numFmtId="196" fontId="2" fillId="0" borderId="50" xfId="61" applyNumberFormat="1" applyFont="1" applyBorder="1" applyAlignment="1">
      <alignment horizontal="right" vertical="center"/>
      <protection/>
    </xf>
    <xf numFmtId="182" fontId="2" fillId="0" borderId="0" xfId="61" applyNumberFormat="1" applyFont="1" applyBorder="1" applyAlignment="1" quotePrefix="1">
      <alignment horizontal="right" vertical="center"/>
      <protection/>
    </xf>
    <xf numFmtId="0" fontId="2" fillId="0" borderId="0" xfId="61" applyFont="1" applyBorder="1" applyAlignment="1">
      <alignment horizontal="right" vertical="center"/>
      <protection/>
    </xf>
    <xf numFmtId="0" fontId="12" fillId="0" borderId="51" xfId="61" applyFont="1" applyBorder="1" applyAlignment="1">
      <alignment horizontal="right" vertical="center" shrinkToFit="1"/>
      <protection/>
    </xf>
    <xf numFmtId="182" fontId="2" fillId="0" borderId="52" xfId="61" applyNumberFormat="1" applyFont="1" applyBorder="1" applyAlignment="1" applyProtection="1">
      <alignment horizontal="right" vertical="center"/>
      <protection locked="0"/>
    </xf>
    <xf numFmtId="196" fontId="2" fillId="0" borderId="53" xfId="61" applyNumberFormat="1" applyFont="1" applyBorder="1" applyAlignment="1">
      <alignment horizontal="right" vertical="center"/>
      <protection/>
    </xf>
    <xf numFmtId="182" fontId="2" fillId="0" borderId="54" xfId="61" applyNumberFormat="1" applyFont="1" applyBorder="1" applyAlignment="1" applyProtection="1">
      <alignment horizontal="right" vertical="center"/>
      <protection locked="0"/>
    </xf>
    <xf numFmtId="182" fontId="2" fillId="0" borderId="55" xfId="61" applyNumberFormat="1" applyFont="1" applyBorder="1" applyAlignment="1" applyProtection="1">
      <alignment horizontal="right" vertical="center"/>
      <protection locked="0"/>
    </xf>
    <xf numFmtId="196" fontId="2" fillId="0" borderId="56" xfId="61" applyNumberFormat="1" applyFont="1" applyBorder="1" applyAlignment="1">
      <alignment horizontal="right" vertical="center"/>
      <protection/>
    </xf>
    <xf numFmtId="196" fontId="2" fillId="0" borderId="34" xfId="61" applyNumberFormat="1" applyFont="1" applyBorder="1" applyAlignment="1">
      <alignment horizontal="right" vertical="center"/>
      <protection/>
    </xf>
    <xf numFmtId="0" fontId="12" fillId="0" borderId="57" xfId="61" applyFont="1" applyBorder="1" applyAlignment="1">
      <alignment horizontal="right" vertical="center" shrinkToFit="1"/>
      <protection/>
    </xf>
    <xf numFmtId="182" fontId="2" fillId="0" borderId="58" xfId="61" applyNumberFormat="1" applyFont="1" applyBorder="1" applyAlignment="1" applyProtection="1">
      <alignment horizontal="right" vertical="center"/>
      <protection locked="0"/>
    </xf>
    <xf numFmtId="196" fontId="2" fillId="0" borderId="59" xfId="61" applyNumberFormat="1" applyFont="1" applyBorder="1" applyAlignment="1">
      <alignment horizontal="right" vertical="center"/>
      <protection/>
    </xf>
    <xf numFmtId="182" fontId="2" fillId="0" borderId="60" xfId="61" applyNumberFormat="1" applyFont="1" applyBorder="1" applyAlignment="1" applyProtection="1">
      <alignment horizontal="right" vertical="center"/>
      <protection locked="0"/>
    </xf>
    <xf numFmtId="196" fontId="2" fillId="0" borderId="61" xfId="61" applyNumberFormat="1" applyFont="1" applyBorder="1" applyAlignment="1">
      <alignment horizontal="right" vertical="center"/>
      <protection/>
    </xf>
    <xf numFmtId="182" fontId="2" fillId="0" borderId="62" xfId="61" applyNumberFormat="1" applyFont="1" applyBorder="1" applyAlignment="1" applyProtection="1">
      <alignment horizontal="right" vertical="center"/>
      <protection locked="0"/>
    </xf>
    <xf numFmtId="196" fontId="2" fillId="0" borderId="21" xfId="61" applyNumberFormat="1" applyFont="1" applyBorder="1" applyAlignment="1">
      <alignment horizontal="right" vertical="center"/>
      <protection/>
    </xf>
    <xf numFmtId="0" fontId="2" fillId="0" borderId="0" xfId="61" applyFont="1">
      <alignment vertical="center"/>
      <protection/>
    </xf>
    <xf numFmtId="0" fontId="12" fillId="0" borderId="28" xfId="61" applyFont="1" applyBorder="1" applyAlignment="1">
      <alignment horizontal="left" vertical="center" wrapText="1"/>
      <protection/>
    </xf>
    <xf numFmtId="182" fontId="2" fillId="0" borderId="0" xfId="61" applyNumberFormat="1" applyFont="1" applyBorder="1" applyAlignment="1">
      <alignment horizontal="right" vertical="center"/>
      <protection/>
    </xf>
    <xf numFmtId="182" fontId="2" fillId="0" borderId="31" xfId="61" applyNumberFormat="1" applyFont="1" applyBorder="1" applyAlignment="1">
      <alignment horizontal="right" vertical="center"/>
      <protection/>
    </xf>
    <xf numFmtId="183" fontId="2" fillId="0" borderId="0" xfId="61" applyNumberFormat="1" applyFont="1" applyBorder="1" applyAlignment="1">
      <alignment horizontal="right" vertical="center"/>
      <protection/>
    </xf>
    <xf numFmtId="196" fontId="2" fillId="0" borderId="63" xfId="61" applyNumberFormat="1" applyFont="1" applyBorder="1" applyAlignment="1">
      <alignment horizontal="right" vertical="center"/>
      <protection/>
    </xf>
    <xf numFmtId="182" fontId="2" fillId="0" borderId="26" xfId="61" applyNumberFormat="1" applyFont="1" applyBorder="1" applyAlignment="1">
      <alignment horizontal="right" vertical="center"/>
      <protection/>
    </xf>
    <xf numFmtId="196" fontId="2" fillId="0" borderId="64" xfId="61" applyNumberFormat="1" applyFont="1" applyBorder="1" applyAlignment="1">
      <alignment horizontal="right" vertical="center"/>
      <protection/>
    </xf>
    <xf numFmtId="0" fontId="12" fillId="0" borderId="65" xfId="61" applyFont="1" applyBorder="1" applyAlignment="1">
      <alignment horizontal="right" vertical="center" shrinkToFit="1"/>
      <protection/>
    </xf>
    <xf numFmtId="182" fontId="2" fillId="0" borderId="66" xfId="61" applyNumberFormat="1" applyFont="1" applyBorder="1" applyAlignment="1" applyProtection="1">
      <alignment horizontal="right" vertical="center"/>
      <protection locked="0"/>
    </xf>
    <xf numFmtId="196" fontId="2" fillId="0" borderId="18" xfId="61" applyNumberFormat="1" applyFont="1" applyBorder="1" applyAlignment="1">
      <alignment horizontal="right" vertical="center"/>
      <protection/>
    </xf>
    <xf numFmtId="182" fontId="2" fillId="0" borderId="67" xfId="61" applyNumberFormat="1" applyFont="1" applyBorder="1" applyAlignment="1" applyProtection="1">
      <alignment horizontal="right" vertical="center"/>
      <protection locked="0"/>
    </xf>
    <xf numFmtId="196" fontId="2" fillId="0" borderId="68" xfId="61" applyNumberFormat="1" applyFont="1" applyBorder="1" applyAlignment="1">
      <alignment horizontal="right" vertical="center"/>
      <protection/>
    </xf>
    <xf numFmtId="0" fontId="2" fillId="0" borderId="0" xfId="61" applyBorder="1">
      <alignment vertical="center"/>
      <protection/>
    </xf>
    <xf numFmtId="0" fontId="12" fillId="0" borderId="0" xfId="61" applyFont="1" applyBorder="1" applyAlignment="1">
      <alignment vertical="center"/>
      <protection/>
    </xf>
    <xf numFmtId="0" fontId="12" fillId="0" borderId="0" xfId="61" applyFont="1" applyAlignment="1">
      <alignment vertical="center"/>
      <protection/>
    </xf>
    <xf numFmtId="0" fontId="13" fillId="0" borderId="0" xfId="61" applyFont="1" applyBorder="1" applyAlignment="1">
      <alignment vertical="center"/>
      <protection/>
    </xf>
    <xf numFmtId="0" fontId="14" fillId="0" borderId="0" xfId="61" applyFont="1" applyBorder="1" applyAlignment="1">
      <alignment horizontal="center" vertical="center" wrapText="1"/>
      <protection/>
    </xf>
    <xf numFmtId="0" fontId="2" fillId="0" borderId="0" xfId="61" applyFont="1" applyBorder="1" applyAlignment="1">
      <alignment vertical="center"/>
      <protection/>
    </xf>
    <xf numFmtId="49" fontId="12" fillId="0" borderId="0" xfId="61" applyNumberFormat="1" applyFont="1" applyBorder="1" applyAlignment="1">
      <alignment horizontal="right" vertical="center" indent="1"/>
      <protection/>
    </xf>
    <xf numFmtId="0" fontId="12" fillId="0" borderId="0" xfId="61" applyFont="1" applyBorder="1" applyAlignment="1">
      <alignment horizontal="right" vertical="center"/>
      <protection/>
    </xf>
    <xf numFmtId="49" fontId="12" fillId="0" borderId="0" xfId="61" applyNumberFormat="1" applyFont="1" applyBorder="1" applyAlignment="1">
      <alignment horizontal="center" vertical="center" wrapText="1"/>
      <protection/>
    </xf>
    <xf numFmtId="0" fontId="2" fillId="0" borderId="0" xfId="61" applyBorder="1" applyAlignment="1">
      <alignment horizontal="center" vertical="center"/>
      <protection/>
    </xf>
    <xf numFmtId="0" fontId="15" fillId="0" borderId="0" xfId="61" applyFont="1" applyBorder="1" applyAlignment="1">
      <alignment horizontal="right" vertical="center" shrinkToFit="1"/>
      <protection/>
    </xf>
    <xf numFmtId="182" fontId="13" fillId="0" borderId="0" xfId="61" applyNumberFormat="1" applyFont="1" applyBorder="1" applyProtection="1">
      <alignment vertical="center"/>
      <protection/>
    </xf>
    <xf numFmtId="183" fontId="13" fillId="0" borderId="0" xfId="61" applyNumberFormat="1" applyFont="1" applyBorder="1" applyAlignment="1">
      <alignment horizontal="right" vertical="center"/>
      <protection/>
    </xf>
    <xf numFmtId="0" fontId="12" fillId="0" borderId="0" xfId="61" applyFont="1" applyAlignment="1">
      <alignment horizontal="right" vertical="center"/>
      <protection/>
    </xf>
    <xf numFmtId="193" fontId="12" fillId="0" borderId="0" xfId="49" applyNumberFormat="1" applyFont="1" applyBorder="1" applyAlignment="1" applyProtection="1">
      <alignment horizontal="right" vertical="center" indent="1"/>
      <protection locked="0"/>
    </xf>
    <xf numFmtId="194" fontId="12" fillId="0" borderId="0" xfId="61" applyNumberFormat="1" applyFont="1" applyAlignment="1">
      <alignment horizontal="right" vertical="center"/>
      <protection/>
    </xf>
    <xf numFmtId="183" fontId="13" fillId="0" borderId="0" xfId="61" applyNumberFormat="1" applyFont="1" applyBorder="1">
      <alignment vertical="center"/>
      <protection/>
    </xf>
    <xf numFmtId="194" fontId="12" fillId="0" borderId="0" xfId="61" applyNumberFormat="1" applyFont="1" applyBorder="1" applyAlignment="1">
      <alignment horizontal="right" vertical="center"/>
      <protection/>
    </xf>
    <xf numFmtId="0" fontId="12" fillId="0" borderId="45" xfId="61" applyFont="1" applyBorder="1" applyAlignment="1">
      <alignment horizontal="right" vertical="center"/>
      <protection/>
    </xf>
    <xf numFmtId="193" fontId="12" fillId="0" borderId="45" xfId="49" applyNumberFormat="1" applyFont="1" applyBorder="1" applyAlignment="1">
      <alignment horizontal="right" vertical="center" indent="1"/>
    </xf>
    <xf numFmtId="194" fontId="12" fillId="0" borderId="45" xfId="61" applyNumberFormat="1" applyFont="1" applyBorder="1" applyAlignment="1">
      <alignment horizontal="right" vertical="center"/>
      <protection/>
    </xf>
    <xf numFmtId="192" fontId="12" fillId="0" borderId="45" xfId="61" applyNumberFormat="1" applyFont="1" applyBorder="1" applyAlignment="1" applyProtection="1">
      <alignment horizontal="center" vertical="center"/>
      <protection locked="0"/>
    </xf>
    <xf numFmtId="0" fontId="11" fillId="0" borderId="0" xfId="61" applyFont="1" applyBorder="1" applyAlignment="1">
      <alignment horizontal="right" vertical="center" shrinkToFit="1"/>
      <protection/>
    </xf>
    <xf numFmtId="182" fontId="2" fillId="0" borderId="0" xfId="61" applyNumberFormat="1" applyFont="1" applyBorder="1">
      <alignment vertical="center"/>
      <protection/>
    </xf>
    <xf numFmtId="193" fontId="12" fillId="0" borderId="0" xfId="49" applyNumberFormat="1" applyFont="1" applyBorder="1" applyAlignment="1">
      <alignment horizontal="right" vertical="center" indent="1"/>
    </xf>
    <xf numFmtId="191" fontId="12" fillId="0" borderId="0" xfId="61" applyNumberFormat="1" applyFont="1" applyBorder="1" applyAlignment="1">
      <alignment horizontal="center" vertical="center"/>
      <protection/>
    </xf>
    <xf numFmtId="192" fontId="12" fillId="0" borderId="0" xfId="61" applyNumberFormat="1" applyFont="1" applyBorder="1" applyAlignment="1">
      <alignment horizontal="center" vertical="center"/>
      <protection/>
    </xf>
    <xf numFmtId="0" fontId="12" fillId="0" borderId="0" xfId="61" applyFont="1">
      <alignment vertical="center"/>
      <protection/>
    </xf>
    <xf numFmtId="0" fontId="11" fillId="0" borderId="37" xfId="61" applyFont="1" applyBorder="1" applyAlignment="1">
      <alignment horizontal="center" vertical="center" wrapText="1"/>
      <protection/>
    </xf>
    <xf numFmtId="0" fontId="10" fillId="0" borderId="31" xfId="61" applyFont="1" applyBorder="1" applyAlignment="1">
      <alignment horizontal="center" vertical="center" wrapText="1"/>
      <protection/>
    </xf>
    <xf numFmtId="0" fontId="11" fillId="0" borderId="40" xfId="61" applyFont="1" applyBorder="1" applyAlignment="1">
      <alignment horizontal="center" vertical="center" wrapText="1"/>
      <protection/>
    </xf>
    <xf numFmtId="0" fontId="10" fillId="0" borderId="30" xfId="61" applyFont="1" applyBorder="1" applyAlignment="1">
      <alignment horizontal="center" vertical="center" wrapText="1"/>
      <protection/>
    </xf>
    <xf numFmtId="0" fontId="11" fillId="0" borderId="27" xfId="61" applyFont="1" applyBorder="1" applyAlignment="1">
      <alignment horizontal="center" vertical="center" wrapText="1"/>
      <protection/>
    </xf>
    <xf numFmtId="0" fontId="11" fillId="0" borderId="28" xfId="61" applyFont="1" applyBorder="1" applyAlignment="1">
      <alignment horizontal="right" vertical="center" shrinkToFit="1"/>
      <protection/>
    </xf>
    <xf numFmtId="185" fontId="2" fillId="0" borderId="0" xfId="61" applyNumberFormat="1" applyFont="1" applyBorder="1" applyAlignment="1" applyProtection="1">
      <alignment horizontal="right" vertical="center"/>
      <protection locked="0"/>
    </xf>
    <xf numFmtId="185" fontId="2" fillId="0" borderId="30" xfId="61" applyNumberFormat="1" applyFont="1" applyBorder="1" applyAlignment="1" applyProtection="1">
      <alignment horizontal="right" vertical="center"/>
      <protection locked="0"/>
    </xf>
    <xf numFmtId="185" fontId="2" fillId="0" borderId="31" xfId="61" applyNumberFormat="1" applyFont="1" applyBorder="1" applyAlignment="1" applyProtection="1">
      <alignment horizontal="right" vertical="center"/>
      <protection locked="0"/>
    </xf>
    <xf numFmtId="185" fontId="2" fillId="0" borderId="26" xfId="61" applyNumberFormat="1" applyFont="1" applyBorder="1" applyAlignment="1" applyProtection="1">
      <alignment horizontal="right" vertical="center"/>
      <protection locked="0"/>
    </xf>
    <xf numFmtId="0" fontId="11" fillId="0" borderId="69" xfId="61" applyFont="1" applyBorder="1" applyAlignment="1">
      <alignment horizontal="right" vertical="center" shrinkToFit="1"/>
      <protection/>
    </xf>
    <xf numFmtId="182" fontId="2" fillId="0" borderId="70" xfId="61" applyNumberFormat="1" applyFont="1" applyBorder="1" applyAlignment="1" applyProtection="1">
      <alignment horizontal="right" vertical="center"/>
      <protection locked="0"/>
    </xf>
    <xf numFmtId="196" fontId="2" fillId="0" borderId="71" xfId="61" applyNumberFormat="1" applyFont="1" applyBorder="1" applyAlignment="1">
      <alignment horizontal="right" vertical="center"/>
      <protection/>
    </xf>
    <xf numFmtId="182" fontId="2" fillId="0" borderId="72" xfId="61" applyNumberFormat="1" applyFont="1" applyBorder="1" applyAlignment="1" applyProtection="1">
      <alignment horizontal="right" vertical="center"/>
      <protection locked="0"/>
    </xf>
    <xf numFmtId="182" fontId="2" fillId="0" borderId="73" xfId="61" applyNumberFormat="1" applyFont="1" applyBorder="1" applyAlignment="1" applyProtection="1">
      <alignment horizontal="right" vertical="center"/>
      <protection locked="0"/>
    </xf>
    <xf numFmtId="196" fontId="2" fillId="0" borderId="74" xfId="61" applyNumberFormat="1" applyFont="1" applyBorder="1" applyAlignment="1">
      <alignment horizontal="right" vertical="center"/>
      <protection/>
    </xf>
    <xf numFmtId="196" fontId="2" fillId="0" borderId="75" xfId="61" applyNumberFormat="1" applyFont="1" applyBorder="1" applyAlignment="1">
      <alignment horizontal="right" vertical="center"/>
      <protection/>
    </xf>
    <xf numFmtId="182" fontId="2" fillId="0" borderId="11" xfId="61" applyNumberFormat="1" applyFont="1" applyBorder="1" applyAlignment="1" applyProtection="1" quotePrefix="1">
      <alignment horizontal="right" vertical="center"/>
      <protection locked="0"/>
    </xf>
    <xf numFmtId="0" fontId="2" fillId="0" borderId="11" xfId="61" applyBorder="1">
      <alignment vertical="center"/>
      <protection/>
    </xf>
    <xf numFmtId="182" fontId="2" fillId="0" borderId="20" xfId="61" applyNumberFormat="1" applyFont="1" applyBorder="1" applyAlignment="1" applyProtection="1">
      <alignment horizontal="right" vertical="center"/>
      <protection locked="0"/>
    </xf>
    <xf numFmtId="196" fontId="2" fillId="0" borderId="43" xfId="61" applyNumberFormat="1" applyFont="1" applyBorder="1" applyAlignment="1">
      <alignment horizontal="right" vertical="center"/>
      <protection/>
    </xf>
    <xf numFmtId="196" fontId="2" fillId="0" borderId="76" xfId="61" applyNumberFormat="1" applyFont="1" applyBorder="1" applyAlignment="1">
      <alignment horizontal="right" vertical="center"/>
      <protection/>
    </xf>
    <xf numFmtId="190" fontId="2" fillId="0" borderId="0" xfId="61" applyNumberFormat="1" applyFont="1" applyBorder="1" applyAlignment="1">
      <alignment horizontal="right" vertical="center"/>
      <protection/>
    </xf>
    <xf numFmtId="196" fontId="2" fillId="0" borderId="0" xfId="61" applyNumberFormat="1" applyFont="1" applyBorder="1" applyAlignment="1">
      <alignment horizontal="right" vertical="center"/>
      <protection/>
    </xf>
    <xf numFmtId="183" fontId="2" fillId="0" borderId="26" xfId="61" applyNumberFormat="1" applyFont="1" applyBorder="1" applyAlignment="1">
      <alignment horizontal="right" vertical="center"/>
      <protection/>
    </xf>
    <xf numFmtId="0" fontId="11" fillId="0" borderId="16" xfId="61" applyFont="1" applyBorder="1" applyAlignment="1">
      <alignment horizontal="right" vertical="center" shrinkToFit="1"/>
      <protection/>
    </xf>
    <xf numFmtId="182" fontId="2" fillId="0" borderId="17" xfId="61" applyNumberFormat="1" applyFont="1" applyBorder="1" applyAlignment="1" applyProtection="1">
      <alignment horizontal="right" vertical="center"/>
      <protection locked="0"/>
    </xf>
    <xf numFmtId="196" fontId="2" fillId="0" borderId="77" xfId="61" applyNumberFormat="1" applyFont="1" applyBorder="1" applyAlignment="1">
      <alignment horizontal="right" vertical="center"/>
      <protection/>
    </xf>
    <xf numFmtId="182" fontId="2" fillId="0" borderId="19" xfId="61" applyNumberFormat="1" applyFont="1" applyBorder="1" applyAlignment="1" applyProtection="1">
      <alignment horizontal="right" vertical="center"/>
      <protection locked="0"/>
    </xf>
    <xf numFmtId="196" fontId="2" fillId="0" borderId="17" xfId="61" applyNumberFormat="1" applyFont="1" applyBorder="1" applyAlignment="1">
      <alignment horizontal="right" vertical="center"/>
      <protection/>
    </xf>
    <xf numFmtId="191" fontId="16" fillId="0" borderId="0" xfId="61" applyNumberFormat="1" applyFont="1" applyBorder="1" applyAlignment="1">
      <alignment horizontal="center" vertical="center"/>
      <protection/>
    </xf>
    <xf numFmtId="49" fontId="16" fillId="0" borderId="0" xfId="61" applyNumberFormat="1" applyFont="1" applyBorder="1" applyAlignment="1">
      <alignment horizontal="center" vertical="center"/>
      <protection/>
    </xf>
    <xf numFmtId="191" fontId="16" fillId="0" borderId="0" xfId="61" applyNumberFormat="1" applyFont="1" applyAlignment="1">
      <alignment horizontal="center" vertical="center"/>
      <protection/>
    </xf>
    <xf numFmtId="0" fontId="17" fillId="0" borderId="0" xfId="61" applyFont="1">
      <alignment vertical="center"/>
      <protection/>
    </xf>
    <xf numFmtId="0" fontId="8" fillId="0" borderId="0" xfId="61" applyFont="1" applyAlignment="1">
      <alignment vertical="center"/>
      <protection/>
    </xf>
    <xf numFmtId="0" fontId="18" fillId="0" borderId="0" xfId="61" applyFont="1">
      <alignment vertical="center"/>
      <protection/>
    </xf>
    <xf numFmtId="0" fontId="9" fillId="0" borderId="0" xfId="61" applyFont="1">
      <alignment vertical="center"/>
      <protection/>
    </xf>
    <xf numFmtId="0" fontId="2" fillId="0" borderId="15" xfId="61" applyFont="1" applyBorder="1" applyAlignment="1">
      <alignment vertical="center"/>
      <protection/>
    </xf>
    <xf numFmtId="0" fontId="2" fillId="0" borderId="14" xfId="61" applyFont="1" applyBorder="1">
      <alignment vertical="center"/>
      <protection/>
    </xf>
    <xf numFmtId="0" fontId="9" fillId="0" borderId="15" xfId="61" applyFont="1" applyBorder="1" applyAlignment="1">
      <alignment horizontal="centerContinuous" vertical="center"/>
      <protection/>
    </xf>
    <xf numFmtId="0" fontId="2" fillId="0" borderId="22" xfId="61" applyFont="1" applyBorder="1" applyAlignment="1">
      <alignment vertical="center" wrapText="1"/>
      <protection/>
    </xf>
    <xf numFmtId="0" fontId="9" fillId="0" borderId="78" xfId="61" applyFont="1" applyBorder="1" applyAlignment="1">
      <alignment vertical="center" wrapText="1"/>
      <protection/>
    </xf>
    <xf numFmtId="0" fontId="9" fillId="0" borderId="17" xfId="61" applyFont="1" applyBorder="1" applyAlignment="1">
      <alignment horizontal="center" vertical="center" wrapText="1"/>
      <protection/>
    </xf>
    <xf numFmtId="0" fontId="19" fillId="0" borderId="18" xfId="61" applyFont="1" applyBorder="1" applyAlignment="1">
      <alignment horizontal="center" vertical="center" wrapText="1"/>
      <protection/>
    </xf>
    <xf numFmtId="0" fontId="9" fillId="0" borderId="19" xfId="61" applyFont="1" applyBorder="1" applyAlignment="1">
      <alignment horizontal="center" vertical="center" wrapText="1"/>
      <protection/>
    </xf>
    <xf numFmtId="0" fontId="19" fillId="0" borderId="21" xfId="61" applyFont="1" applyBorder="1" applyAlignment="1">
      <alignment horizontal="center" vertical="center" wrapText="1"/>
      <protection/>
    </xf>
    <xf numFmtId="0" fontId="9" fillId="0" borderId="79" xfId="61" applyFont="1" applyBorder="1" applyAlignment="1">
      <alignment horizontal="center" vertical="center" wrapText="1"/>
      <protection/>
    </xf>
    <xf numFmtId="0" fontId="12" fillId="0" borderId="80" xfId="61" applyFont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 applyProtection="1">
      <alignment horizontal="right" vertical="center"/>
      <protection locked="0"/>
    </xf>
    <xf numFmtId="196" fontId="9" fillId="0" borderId="29" xfId="61" applyNumberFormat="1" applyFont="1" applyBorder="1" applyAlignment="1">
      <alignment horizontal="right" vertical="center"/>
      <protection/>
    </xf>
    <xf numFmtId="182" fontId="9" fillId="0" borderId="31" xfId="61" applyNumberFormat="1" applyFont="1" applyBorder="1" applyAlignment="1" applyProtection="1">
      <alignment horizontal="right" vertical="center"/>
      <protection locked="0"/>
    </xf>
    <xf numFmtId="196" fontId="9" fillId="0" borderId="32" xfId="61" applyNumberFormat="1" applyFont="1" applyBorder="1" applyAlignment="1">
      <alignment horizontal="right" vertical="center"/>
      <protection/>
    </xf>
    <xf numFmtId="196" fontId="9" fillId="0" borderId="63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 applyProtection="1">
      <alignment horizontal="right" vertical="center"/>
      <protection locked="0"/>
    </xf>
    <xf numFmtId="0" fontId="12" fillId="0" borderId="8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>
      <alignment vertical="center"/>
      <protection/>
    </xf>
    <xf numFmtId="0" fontId="12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 applyProtection="1">
      <alignment horizontal="right" vertical="center"/>
      <protection locked="0"/>
    </xf>
    <xf numFmtId="196" fontId="9" fillId="0" borderId="37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 applyProtection="1">
      <alignment horizontal="right" vertical="center"/>
      <protection locked="0"/>
    </xf>
    <xf numFmtId="196" fontId="9" fillId="0" borderId="40" xfId="61" applyNumberFormat="1" applyFont="1" applyBorder="1" applyAlignment="1">
      <alignment horizontal="right" vertical="center"/>
      <protection/>
    </xf>
    <xf numFmtId="196" fontId="9" fillId="0" borderId="83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 applyProtection="1">
      <alignment horizontal="right" vertical="center"/>
      <protection locked="0"/>
    </xf>
    <xf numFmtId="0" fontId="12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 applyProtection="1">
      <alignment horizontal="right" vertical="center"/>
      <protection locked="0"/>
    </xf>
    <xf numFmtId="196" fontId="9" fillId="0" borderId="5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 applyProtection="1">
      <alignment horizontal="right" vertical="center"/>
      <protection locked="0"/>
    </xf>
    <xf numFmtId="196" fontId="9" fillId="0" borderId="56" xfId="61" applyNumberFormat="1" applyFont="1" applyBorder="1" applyAlignment="1">
      <alignment horizontal="right" vertical="center"/>
      <protection/>
    </xf>
    <xf numFmtId="196" fontId="9" fillId="0" borderId="64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 applyProtection="1">
      <alignment horizontal="right" vertical="center"/>
      <protection locked="0"/>
    </xf>
    <xf numFmtId="182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 applyProtection="1">
      <alignment horizontal="right" vertical="center"/>
      <protection locked="0"/>
    </xf>
    <xf numFmtId="196" fontId="9" fillId="0" borderId="46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 applyProtection="1">
      <alignment horizontal="right" vertical="center"/>
      <protection locked="0"/>
    </xf>
    <xf numFmtId="196" fontId="9" fillId="0" borderId="49" xfId="61" applyNumberFormat="1" applyFont="1" applyBorder="1" applyAlignment="1">
      <alignment horizontal="right" vertical="center"/>
      <protection/>
    </xf>
    <xf numFmtId="196" fontId="9" fillId="0" borderId="7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 applyProtection="1">
      <alignment horizontal="right" vertical="center"/>
      <protection locked="0"/>
    </xf>
    <xf numFmtId="186" fontId="9" fillId="0" borderId="0" xfId="61" applyNumberFormat="1" applyFont="1">
      <alignment vertical="center"/>
      <protection/>
    </xf>
    <xf numFmtId="182" fontId="9" fillId="0" borderId="52" xfId="61" applyNumberFormat="1" applyFont="1" applyBorder="1" applyAlignment="1" applyProtection="1">
      <alignment horizontal="right" vertical="center"/>
      <protection locked="0"/>
    </xf>
    <xf numFmtId="0" fontId="11" fillId="0" borderId="89" xfId="61" applyFont="1" applyBorder="1" applyAlignment="1">
      <alignment horizontal="center" vertical="center"/>
      <protection/>
    </xf>
    <xf numFmtId="0" fontId="11" fillId="0" borderId="90" xfId="61" applyFont="1" applyBorder="1" applyAlignment="1">
      <alignment horizontal="center" vertical="center"/>
      <protection/>
    </xf>
    <xf numFmtId="0" fontId="2" fillId="0" borderId="91" xfId="61" applyFont="1" applyBorder="1" applyAlignment="1">
      <alignment vertical="center"/>
      <protection/>
    </xf>
    <xf numFmtId="182" fontId="9" fillId="0" borderId="92" xfId="61" applyNumberFormat="1" applyFont="1" applyBorder="1" applyAlignment="1">
      <alignment horizontal="right" vertical="center"/>
      <protection/>
    </xf>
    <xf numFmtId="183" fontId="9" fillId="0" borderId="93" xfId="61" applyNumberFormat="1" applyFont="1" applyBorder="1" applyAlignment="1">
      <alignment horizontal="right" vertical="center"/>
      <protection/>
    </xf>
    <xf numFmtId="182" fontId="9" fillId="0" borderId="94" xfId="61" applyNumberFormat="1" applyFont="1" applyBorder="1" applyAlignment="1">
      <alignment horizontal="right" vertical="center"/>
      <protection/>
    </xf>
    <xf numFmtId="183" fontId="9" fillId="0" borderId="95" xfId="61" applyNumberFormat="1" applyFont="1" applyBorder="1" applyAlignment="1">
      <alignment horizontal="right" vertical="center"/>
      <protection/>
    </xf>
    <xf numFmtId="0" fontId="9" fillId="0" borderId="0" xfId="61" applyFont="1" applyFill="1" applyBorder="1" applyAlignment="1">
      <alignment horizontal="right" vertical="center" shrinkToFit="1"/>
      <protection/>
    </xf>
    <xf numFmtId="182" fontId="9" fillId="0" borderId="0" xfId="61" applyNumberFormat="1" applyFont="1" applyBorder="1" applyAlignment="1">
      <alignment horizontal="right" vertical="center"/>
      <protection/>
    </xf>
    <xf numFmtId="183" fontId="9" fillId="0" borderId="0" xfId="61" applyNumberFormat="1" applyFont="1" applyBorder="1" applyAlignment="1">
      <alignment horizontal="right" vertical="center"/>
      <protection/>
    </xf>
    <xf numFmtId="0" fontId="9" fillId="0" borderId="0" xfId="61" applyFont="1" applyBorder="1">
      <alignment vertical="center"/>
      <protection/>
    </xf>
    <xf numFmtId="0" fontId="2" fillId="0" borderId="14" xfId="61" applyFont="1" applyFill="1" applyBorder="1">
      <alignment vertical="center"/>
      <protection/>
    </xf>
    <xf numFmtId="0" fontId="9" fillId="0" borderId="78" xfId="61" applyFont="1" applyFill="1" applyBorder="1" applyAlignment="1">
      <alignment vertical="center" wrapText="1"/>
      <protection/>
    </xf>
    <xf numFmtId="185" fontId="9" fillId="0" borderId="45" xfId="61" applyNumberFormat="1" applyFont="1" applyBorder="1" applyAlignment="1" applyProtection="1">
      <alignment horizontal="right" vertical="center"/>
      <protection locked="0"/>
    </xf>
    <xf numFmtId="185" fontId="9" fillId="0" borderId="48" xfId="61" applyNumberFormat="1" applyFont="1" applyBorder="1" applyAlignment="1" applyProtection="1">
      <alignment horizontal="right" vertical="center"/>
      <protection locked="0"/>
    </xf>
    <xf numFmtId="185" fontId="9" fillId="0" borderId="88" xfId="61" applyNumberFormat="1" applyFont="1" applyBorder="1" applyAlignment="1" applyProtection="1">
      <alignment horizontal="right" vertical="center"/>
      <protection locked="0"/>
    </xf>
    <xf numFmtId="185" fontId="9" fillId="0" borderId="0" xfId="61" applyNumberFormat="1" applyFont="1" applyBorder="1" applyAlignment="1" applyProtection="1">
      <alignment horizontal="right" vertical="center"/>
      <protection locked="0"/>
    </xf>
    <xf numFmtId="185" fontId="9" fillId="0" borderId="31" xfId="61" applyNumberFormat="1" applyFont="1" applyBorder="1" applyAlignment="1" applyProtection="1">
      <alignment horizontal="right" vertical="center"/>
      <protection locked="0"/>
    </xf>
    <xf numFmtId="185" fontId="9" fillId="0" borderId="81" xfId="61" applyNumberFormat="1" applyFont="1" applyBorder="1" applyAlignment="1" applyProtection="1">
      <alignment horizontal="right" vertical="center"/>
      <protection locked="0"/>
    </xf>
    <xf numFmtId="185" fontId="9" fillId="0" borderId="36" xfId="61" applyNumberFormat="1" applyFont="1" applyBorder="1" applyAlignment="1" applyProtection="1">
      <alignment horizontal="right" vertical="center"/>
      <protection locked="0"/>
    </xf>
    <xf numFmtId="185" fontId="9" fillId="0" borderId="39" xfId="61" applyNumberFormat="1" applyFont="1" applyBorder="1" applyAlignment="1" applyProtection="1">
      <alignment horizontal="right" vertical="center"/>
      <protection locked="0"/>
    </xf>
    <xf numFmtId="185" fontId="9" fillId="0" borderId="84" xfId="61" applyNumberFormat="1" applyFont="1" applyBorder="1" applyAlignment="1" applyProtection="1">
      <alignment horizontal="right" vertical="center"/>
      <protection locked="0"/>
    </xf>
    <xf numFmtId="185" fontId="9" fillId="0" borderId="33" xfId="61" applyNumberFormat="1" applyFont="1" applyBorder="1" applyAlignment="1" applyProtection="1">
      <alignment horizontal="right" vertical="center"/>
      <protection locked="0"/>
    </xf>
    <xf numFmtId="185" fontId="9" fillId="0" borderId="55" xfId="61" applyNumberFormat="1" applyFont="1" applyBorder="1" applyAlignment="1" applyProtection="1">
      <alignment horizontal="right" vertical="center"/>
      <protection locked="0"/>
    </xf>
    <xf numFmtId="185" fontId="9" fillId="0" borderId="86" xfId="61" applyNumberFormat="1" applyFont="1" applyBorder="1" applyAlignment="1" applyProtection="1">
      <alignment horizontal="right" vertical="center"/>
      <protection locked="0"/>
    </xf>
    <xf numFmtId="0" fontId="12" fillId="0" borderId="96" xfId="61" applyFont="1" applyBorder="1" applyAlignment="1">
      <alignment horizontal="center" vertical="center" shrinkToFit="1"/>
      <protection/>
    </xf>
    <xf numFmtId="185" fontId="9" fillId="0" borderId="26" xfId="61" applyNumberFormat="1" applyFont="1" applyBorder="1" applyAlignment="1" applyProtection="1">
      <alignment horizontal="right" vertical="center"/>
      <protection locked="0"/>
    </xf>
    <xf numFmtId="0" fontId="12" fillId="0" borderId="89" xfId="61" applyFont="1" applyBorder="1" applyAlignment="1">
      <alignment horizontal="center" vertical="center" shrinkToFit="1"/>
      <protection/>
    </xf>
    <xf numFmtId="182" fontId="9" fillId="0" borderId="97" xfId="61" applyNumberFormat="1" applyFont="1" applyBorder="1" applyAlignment="1" applyProtection="1">
      <alignment horizontal="right" vertical="center"/>
      <protection locked="0"/>
    </xf>
    <xf numFmtId="0" fontId="9" fillId="0" borderId="87" xfId="61" applyFont="1" applyFill="1" applyBorder="1" applyAlignment="1">
      <alignment horizontal="right" vertical="center" shrinkToFit="1"/>
      <protection/>
    </xf>
    <xf numFmtId="182" fontId="9" fillId="0" borderId="45" xfId="61" applyNumberFormat="1" applyFont="1" applyBorder="1" applyAlignment="1">
      <alignment horizontal="right" vertical="center"/>
      <protection/>
    </xf>
    <xf numFmtId="182" fontId="9" fillId="0" borderId="48" xfId="61" applyNumberFormat="1" applyFont="1" applyBorder="1" applyAlignment="1">
      <alignment horizontal="right" vertical="center"/>
      <protection/>
    </xf>
    <xf numFmtId="0" fontId="9" fillId="0" borderId="26" xfId="61" applyNumberFormat="1" applyFont="1" applyBorder="1" applyAlignment="1">
      <alignment horizontal="right" vertical="center"/>
      <protection/>
    </xf>
    <xf numFmtId="182" fontId="9" fillId="0" borderId="88" xfId="61" applyNumberFormat="1" applyFont="1" applyBorder="1" applyAlignment="1">
      <alignment horizontal="right" vertical="center"/>
      <protection/>
    </xf>
    <xf numFmtId="0" fontId="9" fillId="0" borderId="80" xfId="61" applyFont="1" applyFill="1" applyBorder="1" applyAlignment="1">
      <alignment horizontal="right" vertical="center" shrinkToFit="1"/>
      <protection/>
    </xf>
    <xf numFmtId="182" fontId="9" fillId="0" borderId="31" xfId="61" applyNumberFormat="1" applyFont="1" applyBorder="1" applyAlignment="1">
      <alignment horizontal="right" vertical="center"/>
      <protection/>
    </xf>
    <xf numFmtId="182" fontId="9" fillId="0" borderId="81" xfId="61" applyNumberFormat="1" applyFont="1" applyBorder="1" applyAlignment="1">
      <alignment horizontal="right" vertical="center"/>
      <protection/>
    </xf>
    <xf numFmtId="0" fontId="9" fillId="0" borderId="82" xfId="61" applyFont="1" applyFill="1" applyBorder="1" applyAlignment="1">
      <alignment horizontal="right" vertical="center" shrinkToFit="1"/>
      <protection/>
    </xf>
    <xf numFmtId="182" fontId="9" fillId="0" borderId="36" xfId="61" applyNumberFormat="1" applyFont="1" applyBorder="1" applyAlignment="1">
      <alignment horizontal="right" vertical="center"/>
      <protection/>
    </xf>
    <xf numFmtId="182" fontId="9" fillId="0" borderId="39" xfId="61" applyNumberFormat="1" applyFont="1" applyBorder="1" applyAlignment="1">
      <alignment horizontal="right" vertical="center"/>
      <protection/>
    </xf>
    <xf numFmtId="182" fontId="9" fillId="0" borderId="84" xfId="61" applyNumberFormat="1" applyFont="1" applyBorder="1" applyAlignment="1">
      <alignment horizontal="right" vertical="center"/>
      <protection/>
    </xf>
    <xf numFmtId="0" fontId="9" fillId="0" borderId="85" xfId="61" applyFont="1" applyFill="1" applyBorder="1" applyAlignment="1">
      <alignment horizontal="right" vertical="center" shrinkToFit="1"/>
      <protection/>
    </xf>
    <xf numFmtId="182" fontId="9" fillId="0" borderId="33" xfId="61" applyNumberFormat="1" applyFont="1" applyBorder="1" applyAlignment="1">
      <alignment horizontal="right" vertical="center"/>
      <protection/>
    </xf>
    <xf numFmtId="182" fontId="9" fillId="0" borderId="55" xfId="61" applyNumberFormat="1" applyFont="1" applyBorder="1" applyAlignment="1">
      <alignment horizontal="right" vertical="center"/>
      <protection/>
    </xf>
    <xf numFmtId="182" fontId="9" fillId="0" borderId="86" xfId="61" applyNumberFormat="1" applyFont="1" applyBorder="1" applyAlignment="1">
      <alignment horizontal="right" vertical="center"/>
      <protection/>
    </xf>
    <xf numFmtId="0" fontId="9" fillId="0" borderId="98" xfId="61" applyFont="1" applyFill="1" applyBorder="1" applyAlignment="1">
      <alignment horizontal="right" vertical="center" shrinkToFit="1"/>
      <protection/>
    </xf>
    <xf numFmtId="182" fontId="9" fillId="0" borderId="22" xfId="61" applyNumberFormat="1" applyFont="1" applyBorder="1" applyAlignment="1">
      <alignment horizontal="right" vertical="center"/>
      <protection/>
    </xf>
    <xf numFmtId="196" fontId="9" fillId="0" borderId="77" xfId="61" applyNumberFormat="1" applyFont="1" applyBorder="1" applyAlignment="1">
      <alignment horizontal="right" vertical="center"/>
      <protection/>
    </xf>
    <xf numFmtId="182" fontId="9" fillId="0" borderId="19" xfId="61" applyNumberFormat="1" applyFont="1" applyBorder="1" applyAlignment="1">
      <alignment horizontal="right" vertical="center"/>
      <protection/>
    </xf>
    <xf numFmtId="196" fontId="9" fillId="0" borderId="99" xfId="61" applyNumberFormat="1" applyFont="1" applyBorder="1" applyAlignment="1">
      <alignment horizontal="right" vertical="center"/>
      <protection/>
    </xf>
    <xf numFmtId="196" fontId="9" fillId="0" borderId="78" xfId="61" applyNumberFormat="1" applyFont="1" applyBorder="1" applyAlignment="1">
      <alignment horizontal="right" vertical="center"/>
      <protection/>
    </xf>
    <xf numFmtId="182" fontId="9" fillId="0" borderId="79" xfId="61" applyNumberFormat="1" applyFont="1" applyBorder="1" applyAlignment="1">
      <alignment horizontal="right" vertical="center"/>
      <protection/>
    </xf>
    <xf numFmtId="0" fontId="11" fillId="0" borderId="0" xfId="61" applyFont="1">
      <alignment vertical="center"/>
      <protection/>
    </xf>
    <xf numFmtId="0" fontId="11" fillId="0" borderId="0" xfId="61" applyFont="1" applyFill="1" applyBorder="1" applyAlignment="1">
      <alignment vertical="center"/>
      <protection/>
    </xf>
    <xf numFmtId="195" fontId="9" fillId="0" borderId="0" xfId="61" applyNumberFormat="1" applyFont="1" applyBorder="1" applyAlignment="1">
      <alignment horizontal="right" vertical="center"/>
      <protection/>
    </xf>
    <xf numFmtId="195" fontId="9" fillId="0" borderId="0" xfId="61" applyNumberFormat="1" applyFont="1">
      <alignment vertical="center"/>
      <protection/>
    </xf>
    <xf numFmtId="0" fontId="9" fillId="0" borderId="82" xfId="61" applyFont="1" applyBorder="1" applyAlignment="1">
      <alignment horizontal="right" vertical="center" shrinkToFit="1"/>
      <protection/>
    </xf>
    <xf numFmtId="0" fontId="9" fillId="0" borderId="85" xfId="61" applyFont="1" applyBorder="1" applyAlignment="1">
      <alignment horizontal="right" vertical="center" shrinkToFit="1"/>
      <protection/>
    </xf>
    <xf numFmtId="0" fontId="9" fillId="0" borderId="98" xfId="61" applyFont="1" applyBorder="1" applyAlignment="1">
      <alignment horizontal="right" vertical="center" shrinkToFit="1"/>
      <protection/>
    </xf>
    <xf numFmtId="182" fontId="9" fillId="0" borderId="0" xfId="61" applyNumberFormat="1" applyFont="1" applyFill="1" applyBorder="1" applyAlignment="1" applyProtection="1">
      <alignment horizontal="right" vertical="center"/>
      <protection locked="0"/>
    </xf>
    <xf numFmtId="182" fontId="9" fillId="0" borderId="36" xfId="61" applyNumberFormat="1" applyFont="1" applyFill="1" applyBorder="1" applyAlignment="1" applyProtection="1">
      <alignment horizontal="right" vertical="center"/>
      <protection locked="0"/>
    </xf>
    <xf numFmtId="182" fontId="9" fillId="0" borderId="33" xfId="61" applyNumberFormat="1" applyFont="1" applyFill="1" applyBorder="1" applyAlignment="1" applyProtection="1">
      <alignment horizontal="right" vertical="center"/>
      <protection locked="0"/>
    </xf>
    <xf numFmtId="182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 applyProtection="1">
      <alignment horizontal="right" vertical="center"/>
      <protection locked="0"/>
    </xf>
    <xf numFmtId="182" fontId="9" fillId="0" borderId="52" xfId="61" applyNumberFormat="1" applyFont="1" applyFill="1" applyBorder="1" applyAlignment="1" applyProtection="1">
      <alignment horizontal="right" vertical="center"/>
      <protection locked="0"/>
    </xf>
    <xf numFmtId="182" fontId="9" fillId="0" borderId="0" xfId="61" applyNumberFormat="1" applyFont="1" applyFill="1" applyBorder="1" applyAlignment="1">
      <alignment horizontal="right" vertical="center"/>
      <protection/>
    </xf>
    <xf numFmtId="183" fontId="9" fillId="0" borderId="17" xfId="61" applyNumberFormat="1" applyFont="1" applyBorder="1" applyAlignment="1">
      <alignment horizontal="right" vertical="center"/>
      <protection/>
    </xf>
    <xf numFmtId="0" fontId="2" fillId="0" borderId="11" xfId="61" applyFont="1" applyFill="1" applyBorder="1" applyAlignment="1">
      <alignment horizontal="centerContinuous" vertical="center"/>
      <protection/>
    </xf>
    <xf numFmtId="0" fontId="9" fillId="0" borderId="17" xfId="61" applyFont="1" applyFill="1" applyBorder="1" applyAlignment="1">
      <alignment horizontal="center" vertical="center" wrapText="1"/>
      <protection/>
    </xf>
    <xf numFmtId="185" fontId="9" fillId="0" borderId="45" xfId="61" applyNumberFormat="1" applyFont="1" applyFill="1" applyBorder="1" applyAlignment="1" applyProtection="1">
      <alignment horizontal="right" vertical="center"/>
      <protection locked="0"/>
    </xf>
    <xf numFmtId="185" fontId="9" fillId="0" borderId="0" xfId="61" applyNumberFormat="1" applyFont="1" applyFill="1" applyBorder="1" applyAlignment="1" applyProtection="1">
      <alignment horizontal="right" vertical="center"/>
      <protection locked="0"/>
    </xf>
    <xf numFmtId="185" fontId="9" fillId="0" borderId="36" xfId="61" applyNumberFormat="1" applyFont="1" applyFill="1" applyBorder="1" applyAlignment="1" applyProtection="1">
      <alignment horizontal="right" vertical="center"/>
      <protection locked="0"/>
    </xf>
    <xf numFmtId="185" fontId="9" fillId="0" borderId="33" xfId="61" applyNumberFormat="1" applyFont="1" applyFill="1" applyBorder="1" applyAlignment="1" applyProtection="1">
      <alignment horizontal="right" vertical="center"/>
      <protection locked="0"/>
    </xf>
    <xf numFmtId="185" fontId="9" fillId="0" borderId="26" xfId="61" applyNumberFormat="1" applyFont="1" applyFill="1" applyBorder="1" applyAlignment="1" applyProtection="1">
      <alignment horizontal="right" vertical="center"/>
      <protection locked="0"/>
    </xf>
    <xf numFmtId="182" fontId="9" fillId="0" borderId="97" xfId="61" applyNumberFormat="1" applyFont="1" applyFill="1" applyBorder="1" applyAlignment="1" applyProtection="1">
      <alignment horizontal="right" vertical="center"/>
      <protection locked="0"/>
    </xf>
    <xf numFmtId="182" fontId="9" fillId="0" borderId="45" xfId="61" applyNumberFormat="1" applyFont="1" applyFill="1" applyBorder="1" applyAlignment="1">
      <alignment horizontal="right" vertical="center"/>
      <protection/>
    </xf>
    <xf numFmtId="196" fontId="9" fillId="0" borderId="100" xfId="61" applyNumberFormat="1" applyFont="1" applyBorder="1">
      <alignment vertical="center"/>
      <protection/>
    </xf>
    <xf numFmtId="196" fontId="9" fillId="0" borderId="101" xfId="61" applyNumberFormat="1" applyFont="1" applyBorder="1">
      <alignment vertical="center"/>
      <protection/>
    </xf>
    <xf numFmtId="182" fontId="9" fillId="0" borderId="97" xfId="61" applyNumberFormat="1" applyFont="1" applyFill="1" applyBorder="1" applyAlignment="1">
      <alignment horizontal="right" vertical="center"/>
      <protection/>
    </xf>
    <xf numFmtId="196" fontId="9" fillId="0" borderId="102" xfId="61" applyNumberFormat="1" applyFont="1" applyBorder="1">
      <alignment vertical="center"/>
      <protection/>
    </xf>
    <xf numFmtId="182" fontId="9" fillId="0" borderId="33" xfId="61" applyNumberFormat="1" applyFont="1" applyFill="1" applyBorder="1" applyAlignment="1">
      <alignment horizontal="right" vertical="center"/>
      <protection/>
    </xf>
    <xf numFmtId="196" fontId="9" fillId="0" borderId="103" xfId="61" applyNumberFormat="1" applyFont="1" applyBorder="1">
      <alignment vertical="center"/>
      <protection/>
    </xf>
    <xf numFmtId="182" fontId="9" fillId="0" borderId="17" xfId="61" applyNumberFormat="1" applyFont="1" applyBorder="1" applyAlignment="1">
      <alignment horizontal="right" vertical="center"/>
      <protection/>
    </xf>
    <xf numFmtId="196" fontId="9" fillId="0" borderId="104" xfId="61" applyNumberFormat="1" applyFont="1" applyBorder="1">
      <alignment vertical="center"/>
      <protection/>
    </xf>
    <xf numFmtId="0" fontId="7" fillId="0" borderId="0" xfId="61" applyFont="1">
      <alignment vertical="center"/>
      <protection/>
    </xf>
    <xf numFmtId="0" fontId="8" fillId="0" borderId="0" xfId="61" applyFont="1">
      <alignment vertical="center"/>
      <protection/>
    </xf>
    <xf numFmtId="0" fontId="8" fillId="0" borderId="0" xfId="61" applyFont="1" applyAlignment="1">
      <alignment horizontal="right" vertical="center"/>
      <protection/>
    </xf>
    <xf numFmtId="0" fontId="2" fillId="0" borderId="15" xfId="61" applyFont="1" applyBorder="1">
      <alignment vertical="center"/>
      <protection/>
    </xf>
    <xf numFmtId="0" fontId="2" fillId="0" borderId="0" xfId="61" applyFont="1" applyAlignment="1">
      <alignment horizontal="center" vertical="center"/>
      <protection/>
    </xf>
    <xf numFmtId="0" fontId="9" fillId="0" borderId="22" xfId="61" applyFont="1" applyBorder="1" applyAlignment="1">
      <alignment vertical="center" wrapText="1"/>
      <protection/>
    </xf>
    <xf numFmtId="0" fontId="9" fillId="0" borderId="22" xfId="61" applyFont="1" applyBorder="1" applyAlignment="1">
      <alignment horizontal="center" vertical="center" wrapText="1"/>
      <protection/>
    </xf>
    <xf numFmtId="0" fontId="9" fillId="0" borderId="0" xfId="61" applyFont="1" applyAlignment="1">
      <alignment horizontal="center" vertical="center" wrapText="1"/>
      <protection/>
    </xf>
    <xf numFmtId="181" fontId="12" fillId="0" borderId="105" xfId="61" applyNumberFormat="1" applyFont="1" applyBorder="1" applyAlignment="1">
      <alignment horizontal="left" vertical="center"/>
      <protection/>
    </xf>
    <xf numFmtId="182" fontId="2" fillId="0" borderId="105" xfId="61" applyNumberFormat="1" applyFont="1" applyBorder="1" applyAlignment="1" applyProtection="1">
      <alignment horizontal="right" vertical="center"/>
      <protection locked="0"/>
    </xf>
    <xf numFmtId="183" fontId="2" fillId="0" borderId="106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 applyProtection="1">
      <alignment horizontal="right" vertical="center"/>
      <protection locked="0"/>
    </xf>
    <xf numFmtId="183" fontId="2" fillId="0" borderId="108" xfId="61" applyNumberFormat="1" applyFont="1" applyBorder="1" applyAlignment="1">
      <alignment horizontal="right" vertical="center"/>
      <protection/>
    </xf>
    <xf numFmtId="183" fontId="2" fillId="0" borderId="109" xfId="61" applyNumberFormat="1" applyFont="1" applyBorder="1" applyAlignment="1">
      <alignment horizontal="right" vertical="center"/>
      <protection/>
    </xf>
    <xf numFmtId="183" fontId="2" fillId="0" borderId="110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left" vertical="center"/>
      <protection/>
    </xf>
    <xf numFmtId="183" fontId="2" fillId="0" borderId="29" xfId="61" applyNumberFormat="1" applyFont="1" applyBorder="1" applyAlignment="1">
      <alignment horizontal="right" vertical="center"/>
      <protection/>
    </xf>
    <xf numFmtId="183" fontId="2" fillId="0" borderId="32" xfId="61" applyNumberFormat="1" applyFont="1" applyBorder="1" applyAlignment="1">
      <alignment horizontal="right" vertical="center"/>
      <protection/>
    </xf>
    <xf numFmtId="183" fontId="2" fillId="0" borderId="63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 applyProtection="1">
      <alignment horizontal="right" vertical="center"/>
      <protection locked="0"/>
    </xf>
    <xf numFmtId="183" fontId="2" fillId="0" borderId="27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 applyProtection="1">
      <alignment horizontal="right" vertical="center"/>
      <protection locked="0"/>
    </xf>
    <xf numFmtId="181" fontId="11" fillId="0" borderId="97" xfId="61" applyNumberFormat="1" applyFont="1" applyBorder="1" applyAlignment="1">
      <alignment horizontal="left" vertical="center"/>
      <protection/>
    </xf>
    <xf numFmtId="182" fontId="2" fillId="0" borderId="97" xfId="61" applyNumberFormat="1" applyFont="1" applyBorder="1" applyAlignment="1" applyProtection="1">
      <alignment horizontal="right" vertical="center"/>
      <protection locked="0"/>
    </xf>
    <xf numFmtId="183" fontId="2" fillId="0" borderId="37" xfId="61" applyNumberFormat="1" applyFont="1" applyBorder="1" applyAlignment="1">
      <alignment horizontal="right" vertical="center"/>
      <protection/>
    </xf>
    <xf numFmtId="183" fontId="2" fillId="0" borderId="40" xfId="61" applyNumberFormat="1" applyFont="1" applyBorder="1" applyAlignment="1">
      <alignment horizontal="right" vertical="center"/>
      <protection/>
    </xf>
    <xf numFmtId="183" fontId="2" fillId="0" borderId="83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 applyProtection="1">
      <alignment horizontal="right" vertical="center"/>
      <protection locked="0"/>
    </xf>
    <xf numFmtId="183" fontId="2" fillId="0" borderId="41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left" vertical="center"/>
      <protection/>
    </xf>
    <xf numFmtId="183" fontId="2" fillId="0" borderId="53" xfId="61" applyNumberFormat="1" applyFont="1" applyBorder="1" applyAlignment="1">
      <alignment horizontal="right" vertical="center"/>
      <protection/>
    </xf>
    <xf numFmtId="183" fontId="2" fillId="0" borderId="56" xfId="61" applyNumberFormat="1" applyFont="1" applyBorder="1" applyAlignment="1">
      <alignment horizontal="right" vertical="center"/>
      <protection/>
    </xf>
    <xf numFmtId="183" fontId="2" fillId="0" borderId="64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 applyProtection="1">
      <alignment horizontal="right" vertical="center"/>
      <protection locked="0"/>
    </xf>
    <xf numFmtId="183" fontId="2" fillId="0" borderId="34" xfId="61" applyNumberFormat="1" applyFont="1" applyBorder="1" applyAlignment="1">
      <alignment horizontal="right" vertical="center"/>
      <protection/>
    </xf>
    <xf numFmtId="181" fontId="11" fillId="0" borderId="111" xfId="61" applyNumberFormat="1" applyFont="1" applyBorder="1" applyAlignment="1">
      <alignment horizontal="left" vertical="center"/>
      <protection/>
    </xf>
    <xf numFmtId="182" fontId="2" fillId="0" borderId="111" xfId="61" applyNumberFormat="1" applyFont="1" applyBorder="1" applyAlignment="1" applyProtection="1">
      <alignment horizontal="right" vertical="center"/>
      <protection locked="0"/>
    </xf>
    <xf numFmtId="183" fontId="2" fillId="0" borderId="111" xfId="61" applyNumberFormat="1" applyFont="1" applyBorder="1" applyAlignment="1">
      <alignment horizontal="right" vertical="center"/>
      <protection/>
    </xf>
    <xf numFmtId="181" fontId="11" fillId="0" borderId="15" xfId="61" applyNumberFormat="1" applyFont="1" applyBorder="1" applyAlignment="1">
      <alignment horizontal="right" vertical="center"/>
      <protection/>
    </xf>
    <xf numFmtId="183" fontId="11" fillId="0" borderId="23" xfId="61" applyNumberFormat="1" applyFont="1" applyBorder="1" applyAlignment="1">
      <alignment horizontal="right" vertical="center"/>
      <protection/>
    </xf>
    <xf numFmtId="183" fontId="11" fillId="0" borderId="25" xfId="61" applyNumberFormat="1" applyFont="1" applyBorder="1" applyAlignment="1">
      <alignment horizontal="right" vertical="center"/>
      <protection/>
    </xf>
    <xf numFmtId="181" fontId="11" fillId="0" borderId="26" xfId="61" applyNumberFormat="1" applyFont="1" applyBorder="1" applyAlignment="1">
      <alignment horizontal="right" vertical="center"/>
      <protection/>
    </xf>
    <xf numFmtId="183" fontId="11" fillId="0" borderId="29" xfId="61" applyNumberFormat="1" applyFont="1" applyBorder="1" applyAlignment="1">
      <alignment horizontal="right" vertical="center"/>
      <protection/>
    </xf>
    <xf numFmtId="176" fontId="2" fillId="0" borderId="81" xfId="61" applyNumberFormat="1" applyFont="1" applyBorder="1" applyAlignment="1">
      <alignment horizontal="right" vertical="center"/>
      <protection/>
    </xf>
    <xf numFmtId="183" fontId="11" fillId="0" borderId="27" xfId="61" applyNumberFormat="1" applyFont="1" applyBorder="1" applyAlignment="1">
      <alignment horizontal="right" vertical="center"/>
      <protection/>
    </xf>
    <xf numFmtId="181" fontId="11" fillId="0" borderId="97" xfId="61" applyNumberFormat="1" applyFont="1" applyBorder="1" applyAlignment="1">
      <alignment horizontal="right" vertical="center"/>
      <protection/>
    </xf>
    <xf numFmtId="182" fontId="2" fillId="0" borderId="97" xfId="61" applyNumberFormat="1" applyFont="1" applyBorder="1" applyAlignment="1">
      <alignment horizontal="right" vertical="center"/>
      <protection/>
    </xf>
    <xf numFmtId="183" fontId="11" fillId="0" borderId="37" xfId="61" applyNumberFormat="1" applyFont="1" applyBorder="1" applyAlignment="1">
      <alignment horizontal="right" vertical="center"/>
      <protection/>
    </xf>
    <xf numFmtId="183" fontId="11" fillId="0" borderId="41" xfId="61" applyNumberFormat="1" applyFont="1" applyBorder="1" applyAlignment="1">
      <alignment horizontal="right" vertical="center"/>
      <protection/>
    </xf>
    <xf numFmtId="181" fontId="11" fillId="0" borderId="51" xfId="61" applyNumberFormat="1" applyFont="1" applyBorder="1" applyAlignment="1">
      <alignment horizontal="right" vertical="center"/>
      <protection/>
    </xf>
    <xf numFmtId="182" fontId="2" fillId="0" borderId="33" xfId="61" applyNumberFormat="1" applyFont="1" applyBorder="1" applyAlignment="1">
      <alignment horizontal="right" vertical="center"/>
      <protection/>
    </xf>
    <xf numFmtId="183" fontId="11" fillId="0" borderId="53" xfId="61" applyNumberFormat="1" applyFont="1" applyBorder="1" applyAlignment="1">
      <alignment horizontal="right" vertical="center"/>
      <protection/>
    </xf>
    <xf numFmtId="183" fontId="11" fillId="0" borderId="34" xfId="61" applyNumberFormat="1" applyFont="1" applyBorder="1" applyAlignment="1">
      <alignment horizontal="right" vertical="center"/>
      <protection/>
    </xf>
    <xf numFmtId="181" fontId="11" fillId="0" borderId="22" xfId="61" applyNumberFormat="1" applyFont="1" applyBorder="1" applyAlignment="1">
      <alignment horizontal="right" vertical="center"/>
      <protection/>
    </xf>
    <xf numFmtId="188" fontId="2" fillId="0" borderId="22" xfId="61" applyNumberFormat="1" applyFont="1" applyBorder="1">
      <alignment vertical="center"/>
      <protection/>
    </xf>
    <xf numFmtId="189" fontId="2" fillId="0" borderId="77" xfId="61" applyNumberFormat="1" applyFont="1" applyBorder="1">
      <alignment vertical="center"/>
      <protection/>
    </xf>
    <xf numFmtId="188" fontId="2" fillId="0" borderId="0" xfId="61" applyNumberFormat="1" applyFont="1">
      <alignment vertical="center"/>
      <protection/>
    </xf>
    <xf numFmtId="189" fontId="2" fillId="0" borderId="43" xfId="61" applyNumberFormat="1" applyFont="1" applyBorder="1">
      <alignment vertical="center"/>
      <protection/>
    </xf>
    <xf numFmtId="181" fontId="11" fillId="0" borderId="0" xfId="61" applyNumberFormat="1" applyFont="1" applyFill="1" applyBorder="1" applyAlignment="1">
      <alignment horizontal="left" vertical="center"/>
      <protection/>
    </xf>
    <xf numFmtId="176" fontId="2" fillId="0" borderId="15" xfId="61" applyNumberFormat="1" applyFont="1" applyBorder="1" applyAlignment="1">
      <alignment horizontal="right" vertical="center"/>
      <protection/>
    </xf>
    <xf numFmtId="176" fontId="2" fillId="0" borderId="26" xfId="61" applyNumberFormat="1" applyFont="1" applyBorder="1" applyAlignment="1">
      <alignment horizontal="right" vertical="center"/>
      <protection/>
    </xf>
    <xf numFmtId="176" fontId="2" fillId="0" borderId="97" xfId="61" applyNumberFormat="1" applyFont="1" applyBorder="1" applyAlignment="1">
      <alignment horizontal="right" vertical="center"/>
      <protection/>
    </xf>
    <xf numFmtId="181" fontId="11" fillId="0" borderId="33" xfId="61" applyNumberFormat="1" applyFont="1" applyBorder="1" applyAlignment="1">
      <alignment horizontal="right" vertical="center"/>
      <protection/>
    </xf>
    <xf numFmtId="176" fontId="2" fillId="0" borderId="33" xfId="61" applyNumberFormat="1" applyFont="1" applyBorder="1" applyAlignment="1">
      <alignment horizontal="right" vertical="center"/>
      <protection/>
    </xf>
    <xf numFmtId="0" fontId="2" fillId="0" borderId="0" xfId="61" applyProtection="1">
      <alignment vertical="center"/>
      <protection locked="0"/>
    </xf>
    <xf numFmtId="182" fontId="2" fillId="0" borderId="105" xfId="61" applyNumberFormat="1" applyFont="1" applyBorder="1" applyAlignment="1">
      <alignment horizontal="right" vertical="center"/>
      <protection/>
    </xf>
    <xf numFmtId="182" fontId="2" fillId="0" borderId="107" xfId="61" applyNumberFormat="1" applyFont="1" applyBorder="1" applyAlignment="1">
      <alignment horizontal="right" vertical="center"/>
      <protection/>
    </xf>
    <xf numFmtId="182" fontId="2" fillId="0" borderId="88" xfId="61" applyNumberFormat="1" applyFont="1" applyBorder="1" applyAlignment="1">
      <alignment horizontal="right" vertical="center"/>
      <protection/>
    </xf>
    <xf numFmtId="182" fontId="2" fillId="0" borderId="81" xfId="61" applyNumberFormat="1" applyFont="1" applyBorder="1" applyAlignment="1">
      <alignment horizontal="right" vertical="center"/>
      <protection/>
    </xf>
    <xf numFmtId="182" fontId="2" fillId="0" borderId="39" xfId="61" applyNumberFormat="1" applyFont="1" applyBorder="1" applyAlignment="1">
      <alignment horizontal="right" vertical="center"/>
      <protection/>
    </xf>
    <xf numFmtId="182" fontId="2" fillId="0" borderId="84" xfId="61" applyNumberFormat="1" applyFont="1" applyBorder="1" applyAlignment="1">
      <alignment horizontal="right" vertical="center"/>
      <protection/>
    </xf>
    <xf numFmtId="182" fontId="2" fillId="0" borderId="55" xfId="61" applyNumberFormat="1" applyFont="1" applyBorder="1" applyAlignment="1">
      <alignment horizontal="right" vertical="center"/>
      <protection/>
    </xf>
    <xf numFmtId="182" fontId="2" fillId="0" borderId="86" xfId="61" applyNumberFormat="1" applyFont="1" applyBorder="1" applyAlignment="1">
      <alignment horizontal="right" vertical="center"/>
      <protection/>
    </xf>
    <xf numFmtId="182" fontId="2" fillId="0" borderId="111" xfId="61" applyNumberFormat="1" applyFont="1" applyBorder="1" applyAlignment="1">
      <alignment horizontal="right" vertical="center"/>
      <protection/>
    </xf>
    <xf numFmtId="0" fontId="2" fillId="0" borderId="15" xfId="61" applyFont="1" applyBorder="1" applyAlignment="1">
      <alignment horizontal="centerContinuous" vertical="center" shrinkToFit="1"/>
      <protection/>
    </xf>
    <xf numFmtId="183" fontId="11" fillId="0" borderId="112" xfId="61" applyNumberFormat="1" applyFont="1" applyBorder="1" applyAlignment="1">
      <alignment horizontal="right" vertical="center"/>
      <protection/>
    </xf>
    <xf numFmtId="183" fontId="11" fillId="0" borderId="101" xfId="61" applyNumberFormat="1" applyFont="1" applyBorder="1" applyAlignment="1">
      <alignment horizontal="right" vertical="center"/>
      <protection/>
    </xf>
    <xf numFmtId="183" fontId="11" fillId="0" borderId="102" xfId="61" applyNumberFormat="1" applyFont="1" applyBorder="1" applyAlignment="1">
      <alignment horizontal="right" vertical="center"/>
      <protection/>
    </xf>
    <xf numFmtId="183" fontId="11" fillId="0" borderId="103" xfId="61" applyNumberFormat="1" applyFont="1" applyBorder="1" applyAlignment="1">
      <alignment horizontal="right" vertical="center"/>
      <protection/>
    </xf>
    <xf numFmtId="189" fontId="2" fillId="0" borderId="104" xfId="61" applyNumberFormat="1" applyFont="1" applyBorder="1">
      <alignment vertical="center"/>
      <protection/>
    </xf>
    <xf numFmtId="176" fontId="2" fillId="0" borderId="11" xfId="61" applyNumberFormat="1" applyFont="1" applyBorder="1" applyAlignment="1">
      <alignment horizontal="right" vertical="center"/>
      <protection/>
    </xf>
    <xf numFmtId="176" fontId="2" fillId="0" borderId="113" xfId="61" applyNumberFormat="1" applyFont="1" applyBorder="1" applyAlignment="1">
      <alignment horizontal="right" vertical="center"/>
      <protection/>
    </xf>
    <xf numFmtId="176" fontId="2" fillId="0" borderId="0" xfId="61" applyNumberFormat="1" applyFont="1" applyBorder="1" applyAlignment="1">
      <alignment horizontal="right" vertical="center"/>
      <protection/>
    </xf>
    <xf numFmtId="176" fontId="2" fillId="0" borderId="36" xfId="61" applyNumberFormat="1" applyFont="1" applyBorder="1" applyAlignment="1">
      <alignment horizontal="right" vertical="center"/>
      <protection/>
    </xf>
    <xf numFmtId="176" fontId="2" fillId="0" borderId="52" xfId="61" applyNumberFormat="1" applyFont="1" applyBorder="1" applyAlignment="1">
      <alignment horizontal="right" vertical="center"/>
      <protection/>
    </xf>
    <xf numFmtId="188" fontId="2" fillId="0" borderId="17" xfId="61" applyNumberFormat="1" applyFont="1" applyBorder="1">
      <alignment vertical="center"/>
      <protection/>
    </xf>
    <xf numFmtId="176" fontId="2" fillId="0" borderId="13" xfId="61" applyNumberFormat="1" applyFont="1" applyBorder="1" applyAlignment="1">
      <alignment horizontal="right" vertical="center"/>
      <protection/>
    </xf>
    <xf numFmtId="176" fontId="2" fillId="0" borderId="31" xfId="61" applyNumberFormat="1" applyFont="1" applyBorder="1" applyAlignment="1">
      <alignment horizontal="right" vertical="center"/>
      <protection/>
    </xf>
    <xf numFmtId="176" fontId="2" fillId="0" borderId="30" xfId="61" applyNumberFormat="1" applyFont="1" applyBorder="1" applyAlignment="1">
      <alignment horizontal="right" vertical="center"/>
      <protection/>
    </xf>
    <xf numFmtId="176" fontId="2" fillId="0" borderId="38" xfId="61" applyNumberFormat="1" applyFont="1" applyBorder="1" applyAlignment="1">
      <alignment horizontal="right" vertical="center"/>
      <protection/>
    </xf>
    <xf numFmtId="176" fontId="2" fillId="0" borderId="54" xfId="61" applyNumberFormat="1" applyFont="1" applyBorder="1" applyAlignment="1">
      <alignment horizontal="right" vertical="center"/>
      <protection/>
    </xf>
    <xf numFmtId="188" fontId="2" fillId="0" borderId="20" xfId="61" applyNumberFormat="1" applyFont="1" applyBorder="1">
      <alignment vertical="center"/>
      <protection/>
    </xf>
    <xf numFmtId="0" fontId="13" fillId="0" borderId="0" xfId="61" applyFont="1" applyBorder="1" applyAlignment="1">
      <alignment horizontal="center" vertical="center"/>
      <protection/>
    </xf>
    <xf numFmtId="0" fontId="7" fillId="0" borderId="0" xfId="61" applyFont="1" applyBorder="1" applyAlignment="1">
      <alignment horizontal="center" vertical="center"/>
      <protection/>
    </xf>
    <xf numFmtId="0" fontId="7" fillId="0" borderId="0" xfId="61" applyFont="1" applyAlignment="1">
      <alignment horizontal="center" vertical="center"/>
      <protection/>
    </xf>
    <xf numFmtId="0" fontId="12" fillId="0" borderId="114" xfId="61" applyFont="1" applyBorder="1" applyAlignment="1">
      <alignment horizontal="center" vertical="center"/>
      <protection/>
    </xf>
    <xf numFmtId="0" fontId="12" fillId="0" borderId="115" xfId="61" applyFont="1" applyBorder="1" applyAlignment="1">
      <alignment horizontal="center" vertical="center"/>
      <protection/>
    </xf>
    <xf numFmtId="0" fontId="12" fillId="0" borderId="116" xfId="61" applyFont="1" applyBorder="1" applyAlignment="1">
      <alignment vertical="center" wrapText="1"/>
      <protection/>
    </xf>
    <xf numFmtId="0" fontId="12" fillId="0" borderId="26" xfId="61" applyFont="1" applyBorder="1" applyAlignment="1">
      <alignment vertical="center"/>
      <protection/>
    </xf>
    <xf numFmtId="0" fontId="12" fillId="0" borderId="22" xfId="61" applyFont="1" applyBorder="1" applyAlignment="1">
      <alignment vertical="center"/>
      <protection/>
    </xf>
    <xf numFmtId="0" fontId="12" fillId="0" borderId="117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 wrapText="1"/>
      <protection/>
    </xf>
    <xf numFmtId="0" fontId="12" fillId="0" borderId="118" xfId="61" applyFont="1" applyBorder="1" applyAlignment="1">
      <alignment horizontal="center" vertical="center" wrapText="1"/>
      <protection/>
    </xf>
    <xf numFmtId="0" fontId="2" fillId="0" borderId="91" xfId="61" applyFont="1" applyBorder="1" applyAlignment="1">
      <alignment horizontal="center" vertical="center"/>
      <protection/>
    </xf>
    <xf numFmtId="0" fontId="2" fillId="0" borderId="119" xfId="61" applyFont="1" applyBorder="1" applyAlignment="1">
      <alignment horizontal="center" vertical="center"/>
      <protection/>
    </xf>
    <xf numFmtId="0" fontId="2" fillId="0" borderId="91" xfId="61" applyBorder="1">
      <alignment vertical="center"/>
      <protection/>
    </xf>
    <xf numFmtId="0" fontId="2" fillId="0" borderId="119" xfId="61" applyBorder="1">
      <alignment vertical="center"/>
      <protection/>
    </xf>
    <xf numFmtId="0" fontId="12" fillId="0" borderId="91" xfId="61" applyFont="1" applyBorder="1" applyAlignment="1">
      <alignment horizontal="center" vertical="center" wrapText="1"/>
      <protection/>
    </xf>
    <xf numFmtId="181" fontId="11" fillId="0" borderId="28" xfId="61" applyNumberFormat="1" applyFont="1" applyBorder="1" applyAlignment="1">
      <alignment horizontal="left" vertical="center"/>
      <protection/>
    </xf>
    <xf numFmtId="182" fontId="2" fillId="0" borderId="120" xfId="61" applyNumberFormat="1" applyFont="1" applyBorder="1" applyAlignment="1" applyProtection="1">
      <alignment horizontal="right" vertical="center"/>
      <protection locked="0"/>
    </xf>
    <xf numFmtId="0" fontId="9" fillId="0" borderId="16" xfId="61" applyFont="1" applyBorder="1" applyAlignment="1">
      <alignment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1" xfId="61"/>
    <cellStyle name="Followed Hyperlink" xfId="62"/>
    <cellStyle name="磨葬e義" xfId="63"/>
    <cellStyle name="未定義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externalLink" Target="externalLinks/externalLink2.xml" /><Relationship Id="rId16" Type="http://schemas.openxmlformats.org/officeDocument/2006/relationships/externalLink" Target="externalLinks/externalLink3.xml" /><Relationship Id="rId17" Type="http://schemas.openxmlformats.org/officeDocument/2006/relationships/externalLink" Target="externalLinks/externalLink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GYOMU\&#31185;&#20778;\PRS\97PRS&#26032;CD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ujita\c\PRS\PRS08\prs08&#65412;&#65431;&#65437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fsv480005\&#32113;&#35336;&#31649;&#29702;&#35506;\&#21307;&#30274;&#36027;&#32113;&#35336;\&#22522;&#37329;&#32113;&#35336;&#26376;&#22577;&#38306;&#20418;\20&#24180;&#24230;\&#21407;&#31295;&#12539;&#12487;&#12540;&#12479;\&#26087;&#12471;&#12540;&#12488;&#65288;237910&#21442;&#32771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97PRS"/>
    </sheetNames>
    <definedNames>
      <definedName name="SSORT"/>
    </defined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97PRS新CD"/>
    </sheetNames>
    <definedNames>
      <definedName name="実績SIRT"/>
    </defined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rs08ﾄﾗﾝ"/>
    </sheetNames>
    <definedNames>
      <definedName name="デｰタ取込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_第2表"/>
      <sheetName val="_第3表"/>
      <sheetName val="_第7表"/>
      <sheetName val="_第9表"/>
      <sheetName val="_第10表"/>
      <sheetName val="_参考資料３"/>
      <sheetName val="_D-2"/>
      <sheetName val="_D-3"/>
      <sheetName val="_D-7"/>
      <sheetName val="_D-9"/>
      <sheetName val="_D-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5"/>
  <sheetViews>
    <sheetView zoomScalePageLayoutView="0" workbookViewId="0" topLeftCell="A1">
      <selection activeCell="B9" sqref="B9"/>
    </sheetView>
  </sheetViews>
  <sheetFormatPr defaultColWidth="10.25390625" defaultRowHeight="18.75" customHeight="1"/>
  <cols>
    <col min="1" max="1" width="16.25390625" style="1" customWidth="1"/>
    <col min="2" max="2" width="14.25390625" style="1" customWidth="1"/>
    <col min="3" max="3" width="10.00390625" style="1" customWidth="1"/>
    <col min="4" max="4" width="14.25390625" style="1" customWidth="1"/>
    <col min="5" max="5" width="10.00390625" style="1" customWidth="1"/>
    <col min="6" max="6" width="14.25390625" style="4" customWidth="1"/>
    <col min="7" max="7" width="10.00390625" style="4" customWidth="1"/>
    <col min="8" max="8" width="1.37890625" style="1" customWidth="1"/>
    <col min="9" max="9" width="14.25390625" style="1" customWidth="1"/>
    <col min="10" max="10" width="10.00390625" style="1" customWidth="1"/>
    <col min="11" max="16384" width="10.25390625" style="1" customWidth="1"/>
  </cols>
  <sheetData>
    <row r="1" spans="1:10" ht="18.75" customHeight="1">
      <c r="A1" s="376" t="s">
        <v>132</v>
      </c>
      <c r="B1" s="376"/>
      <c r="C1" s="376"/>
      <c r="D1" s="376"/>
      <c r="E1" s="376"/>
      <c r="F1" s="376"/>
      <c r="G1" s="376"/>
      <c r="H1" s="376"/>
      <c r="I1" s="376"/>
      <c r="J1" s="376"/>
    </row>
    <row r="2" spans="1:10" ht="18.75" customHeight="1">
      <c r="A2" s="2"/>
      <c r="B2" s="2"/>
      <c r="C2" s="2"/>
      <c r="D2" s="2"/>
      <c r="E2" s="2"/>
      <c r="F2" s="3"/>
      <c r="G2" s="3"/>
      <c r="H2" s="2"/>
      <c r="I2" s="2"/>
      <c r="J2" s="2"/>
    </row>
    <row r="3" spans="1:9" ht="18.75" customHeight="1">
      <c r="A3" s="2"/>
      <c r="B3" s="2"/>
      <c r="C3" s="2"/>
      <c r="D3" s="2"/>
      <c r="E3" s="2"/>
      <c r="G3" s="5"/>
      <c r="H3" s="2"/>
      <c r="I3" s="6" t="s">
        <v>0</v>
      </c>
    </row>
    <row r="4" spans="1:9" ht="18.75" customHeight="1">
      <c r="A4" s="7" t="s">
        <v>1</v>
      </c>
      <c r="B4" s="7"/>
      <c r="C4" s="7"/>
      <c r="D4" s="7"/>
      <c r="E4" s="7"/>
      <c r="F4" s="6"/>
      <c r="G4" s="8"/>
      <c r="H4" s="7"/>
      <c r="I4" s="7"/>
    </row>
    <row r="5" spans="1:10" ht="18.75" customHeight="1" thickBot="1">
      <c r="A5" s="7" t="s">
        <v>31</v>
      </c>
      <c r="B5" s="7"/>
      <c r="C5" s="7"/>
      <c r="D5" s="7"/>
      <c r="E5" s="7"/>
      <c r="F5" s="6"/>
      <c r="G5" s="8"/>
      <c r="H5" s="7"/>
      <c r="I5" s="7"/>
      <c r="J5" s="7"/>
    </row>
    <row r="6" spans="1:10" ht="18.75" customHeight="1">
      <c r="A6" s="9"/>
      <c r="B6" s="10" t="s">
        <v>2</v>
      </c>
      <c r="C6" s="11"/>
      <c r="D6" s="12" t="s">
        <v>3</v>
      </c>
      <c r="E6" s="11"/>
      <c r="F6" s="12" t="s">
        <v>4</v>
      </c>
      <c r="G6" s="13"/>
      <c r="H6" s="14"/>
      <c r="I6" s="357" t="s">
        <v>5</v>
      </c>
      <c r="J6" s="16"/>
    </row>
    <row r="7" spans="1:10" ht="24" customHeight="1" thickBot="1">
      <c r="A7" s="17"/>
      <c r="B7" s="18"/>
      <c r="C7" s="19" t="s">
        <v>6</v>
      </c>
      <c r="D7" s="20"/>
      <c r="E7" s="19" t="s">
        <v>6</v>
      </c>
      <c r="F7" s="21"/>
      <c r="G7" s="22" t="s">
        <v>6</v>
      </c>
      <c r="H7" s="23"/>
      <c r="I7" s="24"/>
      <c r="J7" s="22" t="s">
        <v>6</v>
      </c>
    </row>
    <row r="8" spans="1:10" ht="18.75" customHeight="1">
      <c r="A8" s="25" t="s">
        <v>7</v>
      </c>
      <c r="B8" s="26"/>
      <c r="C8" s="27"/>
      <c r="D8" s="28"/>
      <c r="E8" s="29"/>
      <c r="F8" s="30"/>
      <c r="G8" s="31"/>
      <c r="H8" s="23"/>
      <c r="I8" s="32"/>
      <c r="J8" s="33"/>
    </row>
    <row r="9" spans="1:10" ht="18.75" customHeight="1">
      <c r="A9" s="34" t="s">
        <v>8</v>
      </c>
      <c r="B9" s="35">
        <v>8825.58719592</v>
      </c>
      <c r="C9" s="36">
        <v>-2.28057487261853</v>
      </c>
      <c r="D9" s="38">
        <v>5152.77106241</v>
      </c>
      <c r="E9" s="39">
        <v>-1.9031236790507933</v>
      </c>
      <c r="F9" s="37">
        <v>10.24006017</v>
      </c>
      <c r="G9" s="40">
        <v>-81.3446345262835</v>
      </c>
      <c r="H9" s="41"/>
      <c r="I9" s="42">
        <v>13978.16432727</v>
      </c>
      <c r="J9" s="43">
        <v>2.981788027444182</v>
      </c>
    </row>
    <row r="10" spans="1:10" ht="18.75" customHeight="1">
      <c r="A10" s="34" t="s">
        <v>9</v>
      </c>
      <c r="B10" s="35">
        <v>3916.2064</v>
      </c>
      <c r="C10" s="36">
        <v>-2.7200364378223156</v>
      </c>
      <c r="D10" s="38">
        <v>2248.8335</v>
      </c>
      <c r="E10" s="39">
        <v>-2.689887008492917</v>
      </c>
      <c r="F10" s="37">
        <v>4.6457</v>
      </c>
      <c r="G10" s="40">
        <v>-80.21144368671918</v>
      </c>
      <c r="H10" s="41"/>
      <c r="I10" s="42">
        <v>4425.6652</v>
      </c>
      <c r="J10" s="43">
        <v>2.802394831245337</v>
      </c>
    </row>
    <row r="11" spans="1:10" ht="18.75" customHeight="1">
      <c r="A11" s="34" t="s">
        <v>10</v>
      </c>
      <c r="B11" s="35">
        <v>4891.9298</v>
      </c>
      <c r="C11" s="36">
        <v>-4.844520192128911</v>
      </c>
      <c r="D11" s="38">
        <v>2718.9855</v>
      </c>
      <c r="E11" s="39">
        <v>-4.8185523528233745</v>
      </c>
      <c r="F11" s="37">
        <v>5.7583</v>
      </c>
      <c r="G11" s="40">
        <v>-80.6969907244453</v>
      </c>
      <c r="H11" s="41"/>
      <c r="I11" s="44">
        <v>6883.1912</v>
      </c>
      <c r="J11" s="45">
        <v>0.24646721848802144</v>
      </c>
    </row>
    <row r="12" spans="1:10" ht="18.75" customHeight="1" thickBot="1">
      <c r="A12" s="46" t="s">
        <v>11</v>
      </c>
      <c r="B12" s="47">
        <v>2993.958</v>
      </c>
      <c r="C12" s="48">
        <v>-3.7562340732656168</v>
      </c>
      <c r="D12" s="50">
        <v>1219.8547</v>
      </c>
      <c r="E12" s="51">
        <v>-2.67239967919555</v>
      </c>
      <c r="F12" s="49">
        <v>2.7811</v>
      </c>
      <c r="G12" s="52">
        <v>-81.76746320516602</v>
      </c>
      <c r="H12" s="41"/>
      <c r="I12" s="53">
        <v>1786.3924</v>
      </c>
      <c r="J12" s="54">
        <v>2.7688096946423286</v>
      </c>
    </row>
    <row r="13" spans="1:9" ht="18.75" customHeight="1">
      <c r="A13" s="55" t="s">
        <v>12</v>
      </c>
      <c r="B13" s="56"/>
      <c r="C13" s="57"/>
      <c r="D13" s="59"/>
      <c r="E13" s="60"/>
      <c r="F13" s="58"/>
      <c r="G13" s="61"/>
      <c r="H13" s="41"/>
      <c r="I13" s="62"/>
    </row>
    <row r="14" spans="1:10" ht="18.75" customHeight="1">
      <c r="A14" s="34" t="s">
        <v>13</v>
      </c>
      <c r="B14" s="35">
        <v>8376.02622492</v>
      </c>
      <c r="C14" s="36">
        <v>-2.379685759162527</v>
      </c>
      <c r="D14" s="38">
        <v>5018.73648918</v>
      </c>
      <c r="E14" s="39">
        <v>-1.9280125272651674</v>
      </c>
      <c r="F14" s="37">
        <v>10.24006017</v>
      </c>
      <c r="G14" s="40">
        <v>-81.3446345262835</v>
      </c>
      <c r="H14" s="41"/>
      <c r="I14" s="63"/>
      <c r="J14" s="41"/>
    </row>
    <row r="15" spans="1:10" ht="18.75" customHeight="1">
      <c r="A15" s="34" t="s">
        <v>9</v>
      </c>
      <c r="B15" s="35">
        <v>3651.7461</v>
      </c>
      <c r="C15" s="36">
        <v>-2.967619648286828</v>
      </c>
      <c r="D15" s="38">
        <v>2190.9923</v>
      </c>
      <c r="E15" s="39">
        <v>-2.750700121963746</v>
      </c>
      <c r="F15" s="37">
        <v>4.6457</v>
      </c>
      <c r="G15" s="40">
        <v>-80.21144368671918</v>
      </c>
      <c r="H15" s="41"/>
      <c r="I15" s="63"/>
      <c r="J15" s="41"/>
    </row>
    <row r="16" spans="1:10" ht="18.75" customHeight="1">
      <c r="A16" s="64" t="s">
        <v>14</v>
      </c>
      <c r="B16" s="65">
        <v>4611.1473</v>
      </c>
      <c r="C16" s="66">
        <v>-5.024543708075996</v>
      </c>
      <c r="D16" s="68">
        <v>2653.3666</v>
      </c>
      <c r="E16" s="69">
        <v>-4.855469321347471</v>
      </c>
      <c r="F16" s="67">
        <v>5.7583</v>
      </c>
      <c r="G16" s="70">
        <v>-80.6969907244453</v>
      </c>
      <c r="H16" s="41"/>
      <c r="I16" s="41"/>
      <c r="J16" s="41"/>
    </row>
    <row r="17" spans="1:9" ht="18.75" customHeight="1" thickBot="1">
      <c r="A17" s="71" t="s">
        <v>15</v>
      </c>
      <c r="B17" s="72">
        <v>2720.3187</v>
      </c>
      <c r="C17" s="73">
        <v>-4.043012618805605</v>
      </c>
      <c r="D17" s="74">
        <v>1185.776</v>
      </c>
      <c r="E17" s="75">
        <v>-2.7315451150035273</v>
      </c>
      <c r="F17" s="76">
        <v>2.7811</v>
      </c>
      <c r="G17" s="77">
        <v>-81.76746320516602</v>
      </c>
      <c r="H17" s="41"/>
      <c r="I17" s="78"/>
    </row>
    <row r="18" spans="1:9" ht="18.75" customHeight="1">
      <c r="A18" s="79" t="s">
        <v>16</v>
      </c>
      <c r="B18" s="80"/>
      <c r="C18" s="36"/>
      <c r="D18" s="81"/>
      <c r="E18" s="61"/>
      <c r="F18" s="80"/>
      <c r="G18" s="82"/>
      <c r="H18" s="41"/>
      <c r="I18" s="78"/>
    </row>
    <row r="19" spans="1:9" ht="18.75" customHeight="1">
      <c r="A19" s="34" t="s">
        <v>13</v>
      </c>
      <c r="B19" s="35">
        <v>449.560971</v>
      </c>
      <c r="C19" s="36">
        <v>-0.3964689165052704</v>
      </c>
      <c r="D19" s="38">
        <v>134.03457323</v>
      </c>
      <c r="E19" s="83">
        <v>-0.9620163184680024</v>
      </c>
      <c r="F19" s="84"/>
      <c r="G19" s="82"/>
      <c r="H19" s="41"/>
      <c r="I19" s="78"/>
    </row>
    <row r="20" spans="1:9" ht="18.75" customHeight="1">
      <c r="A20" s="34" t="s">
        <v>9</v>
      </c>
      <c r="B20" s="35">
        <v>264.4603</v>
      </c>
      <c r="C20" s="36">
        <v>0.8325558465544134</v>
      </c>
      <c r="D20" s="38">
        <v>57.8412</v>
      </c>
      <c r="E20" s="83">
        <v>-0.3289558709748519</v>
      </c>
      <c r="F20" s="84"/>
      <c r="G20" s="82"/>
      <c r="H20" s="41"/>
      <c r="I20" s="78"/>
    </row>
    <row r="21" spans="1:9" ht="18.75" customHeight="1">
      <c r="A21" s="64" t="s">
        <v>17</v>
      </c>
      <c r="B21" s="65">
        <v>280.7825</v>
      </c>
      <c r="C21" s="66">
        <v>-1.7873164125091847</v>
      </c>
      <c r="D21" s="68">
        <v>65.6189</v>
      </c>
      <c r="E21" s="85">
        <v>-3.301394652456864</v>
      </c>
      <c r="F21" s="84"/>
      <c r="G21" s="82"/>
      <c r="H21" s="41"/>
      <c r="I21" s="78"/>
    </row>
    <row r="22" spans="1:10" ht="18.75" customHeight="1" thickBot="1">
      <c r="A22" s="86" t="s">
        <v>15</v>
      </c>
      <c r="B22" s="87">
        <v>273.6393</v>
      </c>
      <c r="C22" s="88">
        <v>-0.8092167482202797</v>
      </c>
      <c r="D22" s="89">
        <v>34.0787</v>
      </c>
      <c r="E22" s="90">
        <v>-0.5686592596050701</v>
      </c>
      <c r="F22" s="84"/>
      <c r="G22" s="82"/>
      <c r="H22" s="41"/>
      <c r="I22" s="41"/>
      <c r="J22" s="41"/>
    </row>
    <row r="23" spans="1:9" ht="6" customHeight="1">
      <c r="A23" s="78"/>
      <c r="B23" s="78"/>
      <c r="C23" s="78"/>
      <c r="D23" s="78"/>
      <c r="E23" s="78"/>
      <c r="F23" s="8"/>
      <c r="G23" s="8"/>
      <c r="H23" s="78"/>
      <c r="I23" s="78"/>
    </row>
    <row r="24" spans="1:9" s="91" customFormat="1" ht="18.75" customHeight="1">
      <c r="A24" s="375"/>
      <c r="B24" s="375"/>
      <c r="C24" s="375"/>
      <c r="E24" s="92" t="s">
        <v>18</v>
      </c>
      <c r="F24" s="41"/>
      <c r="G24" s="93"/>
      <c r="H24" s="41"/>
      <c r="I24" s="41"/>
    </row>
    <row r="25" spans="1:11" s="91" customFormat="1" ht="21.75" customHeight="1">
      <c r="A25" s="94"/>
      <c r="B25" s="94"/>
      <c r="C25" s="95"/>
      <c r="E25" s="96"/>
      <c r="F25" s="97" t="s">
        <v>19</v>
      </c>
      <c r="G25" s="98" t="s">
        <v>20</v>
      </c>
      <c r="H25" s="99"/>
      <c r="I25" s="99" t="s">
        <v>21</v>
      </c>
      <c r="K25" s="100"/>
    </row>
    <row r="26" spans="1:9" s="91" customFormat="1" ht="18.75" customHeight="1">
      <c r="A26" s="101"/>
      <c r="B26" s="102"/>
      <c r="C26" s="103"/>
      <c r="E26" s="104" t="s">
        <v>22</v>
      </c>
      <c r="F26" s="105">
        <v>21</v>
      </c>
      <c r="G26" s="106">
        <v>21</v>
      </c>
      <c r="H26" s="41"/>
      <c r="I26" s="41"/>
    </row>
    <row r="27" spans="1:9" ht="18.75" customHeight="1">
      <c r="A27" s="101"/>
      <c r="B27" s="102"/>
      <c r="C27" s="107"/>
      <c r="E27" s="104" t="s">
        <v>23</v>
      </c>
      <c r="F27" s="105">
        <v>5</v>
      </c>
      <c r="G27" s="108">
        <v>2.5</v>
      </c>
      <c r="H27" s="78"/>
      <c r="I27" s="78"/>
    </row>
    <row r="28" spans="1:9" ht="18.75" customHeight="1">
      <c r="A28" s="101"/>
      <c r="B28" s="102"/>
      <c r="C28" s="107"/>
      <c r="E28" s="98" t="s">
        <v>24</v>
      </c>
      <c r="F28" s="105">
        <v>5</v>
      </c>
      <c r="G28" s="108">
        <v>0</v>
      </c>
      <c r="H28" s="8"/>
      <c r="I28" s="8"/>
    </row>
    <row r="29" spans="1:9" ht="18.75" customHeight="1">
      <c r="A29" s="101"/>
      <c r="B29" s="102"/>
      <c r="C29" s="107"/>
      <c r="E29" s="109" t="s">
        <v>25</v>
      </c>
      <c r="F29" s="110">
        <v>31</v>
      </c>
      <c r="G29" s="111">
        <v>23.5</v>
      </c>
      <c r="H29" s="112"/>
      <c r="I29" s="112">
        <v>-1</v>
      </c>
    </row>
    <row r="30" spans="1:9" ht="18.75" customHeight="1">
      <c r="A30" s="113"/>
      <c r="B30" s="114"/>
      <c r="C30" s="78"/>
      <c r="D30" s="78"/>
      <c r="E30" s="98"/>
      <c r="F30" s="115"/>
      <c r="G30" s="108"/>
      <c r="H30" s="116"/>
      <c r="I30" s="117"/>
    </row>
    <row r="31" spans="1:9" ht="18.75" customHeight="1" thickBot="1">
      <c r="A31" s="7" t="s">
        <v>46</v>
      </c>
      <c r="B31" s="118"/>
      <c r="C31" s="118"/>
      <c r="D31" s="118"/>
      <c r="E31" s="118"/>
      <c r="F31" s="93"/>
      <c r="G31" s="93"/>
      <c r="H31" s="78"/>
      <c r="I31" s="78"/>
    </row>
    <row r="32" spans="1:10" ht="18.75" customHeight="1">
      <c r="A32" s="9"/>
      <c r="B32" s="10" t="s">
        <v>2</v>
      </c>
      <c r="C32" s="11"/>
      <c r="D32" s="12" t="s">
        <v>3</v>
      </c>
      <c r="E32" s="11"/>
      <c r="F32" s="12" t="s">
        <v>4</v>
      </c>
      <c r="G32" s="13"/>
      <c r="H32" s="14"/>
      <c r="I32" s="357" t="s">
        <v>5</v>
      </c>
      <c r="J32" s="16"/>
    </row>
    <row r="33" spans="1:10" ht="23.25" customHeight="1" thickBot="1">
      <c r="A33" s="17"/>
      <c r="B33" s="18"/>
      <c r="C33" s="19" t="s">
        <v>6</v>
      </c>
      <c r="D33" s="20"/>
      <c r="E33" s="19" t="s">
        <v>6</v>
      </c>
      <c r="F33" s="21"/>
      <c r="G33" s="22" t="s">
        <v>6</v>
      </c>
      <c r="H33" s="23"/>
      <c r="I33" s="24"/>
      <c r="J33" s="22" t="s">
        <v>6</v>
      </c>
    </row>
    <row r="34" spans="1:10" ht="18.75" customHeight="1">
      <c r="A34" s="25" t="s">
        <v>7</v>
      </c>
      <c r="B34" s="23"/>
      <c r="C34" s="119"/>
      <c r="D34" s="120"/>
      <c r="E34" s="121"/>
      <c r="F34" s="122"/>
      <c r="G34" s="123"/>
      <c r="H34" s="23"/>
      <c r="I34" s="32"/>
      <c r="J34" s="33"/>
    </row>
    <row r="35" spans="1:10" ht="18.75" customHeight="1">
      <c r="A35" s="124" t="s">
        <v>26</v>
      </c>
      <c r="B35" s="35">
        <v>29477.99266362454</v>
      </c>
      <c r="C35" s="36">
        <v>1.533251724345888</v>
      </c>
      <c r="D35" s="38">
        <v>42240.859197492944</v>
      </c>
      <c r="E35" s="39">
        <v>0.7903986100644715</v>
      </c>
      <c r="F35" s="37">
        <v>36820.17967710618</v>
      </c>
      <c r="G35" s="40">
        <v>2.3190885812573185</v>
      </c>
      <c r="H35" s="41"/>
      <c r="I35" s="42">
        <v>78248.00602191321</v>
      </c>
      <c r="J35" s="43">
        <v>0.20724024481228298</v>
      </c>
    </row>
    <row r="36" spans="1:10" ht="18.75" customHeight="1">
      <c r="A36" s="124" t="s">
        <v>27</v>
      </c>
      <c r="B36" s="125">
        <v>1.633934009762328</v>
      </c>
      <c r="C36" s="36">
        <v>-1.1307601156128442</v>
      </c>
      <c r="D36" s="127">
        <v>2.2289421026946896</v>
      </c>
      <c r="E36" s="39">
        <v>-2.205081258095163</v>
      </c>
      <c r="F36" s="126">
        <v>2.070511668045018</v>
      </c>
      <c r="G36" s="40">
        <v>5.871220734484098</v>
      </c>
      <c r="H36" s="41"/>
      <c r="I36" s="128">
        <v>3.8531238713286062</v>
      </c>
      <c r="J36" s="43">
        <v>-2.454385220232652</v>
      </c>
    </row>
    <row r="37" spans="1:10" ht="18.75" customHeight="1" thickBot="1">
      <c r="A37" s="129" t="s">
        <v>28</v>
      </c>
      <c r="B37" s="130">
        <v>18041.11579017344</v>
      </c>
      <c r="C37" s="131">
        <v>2.6944799444942475</v>
      </c>
      <c r="D37" s="133">
        <v>18951.079593510152</v>
      </c>
      <c r="E37" s="134">
        <v>3.063021992037392</v>
      </c>
      <c r="F37" s="132">
        <v>17783.130733028844</v>
      </c>
      <c r="G37" s="135">
        <v>-3.355144229549623</v>
      </c>
      <c r="H37" s="41"/>
      <c r="I37" s="42">
        <v>20307.679855340935</v>
      </c>
      <c r="J37" s="43">
        <v>2.7285957149936166</v>
      </c>
    </row>
    <row r="38" spans="1:10" ht="18.75" customHeight="1">
      <c r="A38" s="55" t="s">
        <v>12</v>
      </c>
      <c r="B38" s="56"/>
      <c r="C38" s="57"/>
      <c r="D38" s="59"/>
      <c r="E38" s="60"/>
      <c r="F38" s="58"/>
      <c r="G38" s="61"/>
      <c r="H38" s="41"/>
      <c r="I38" s="136"/>
      <c r="J38" s="137"/>
    </row>
    <row r="39" spans="1:9" ht="18.75" customHeight="1">
      <c r="A39" s="124" t="s">
        <v>26</v>
      </c>
      <c r="B39" s="35">
        <v>30790.606354027565</v>
      </c>
      <c r="C39" s="36">
        <v>1.7334087960009015</v>
      </c>
      <c r="D39" s="38">
        <v>42324.4903690073</v>
      </c>
      <c r="E39" s="39">
        <v>0.8260978224527094</v>
      </c>
      <c r="F39" s="37">
        <v>36820.17967710618</v>
      </c>
      <c r="G39" s="40">
        <v>2.3190885812573185</v>
      </c>
      <c r="H39" s="41"/>
      <c r="I39" s="78"/>
    </row>
    <row r="40" spans="1:9" ht="18.75" customHeight="1">
      <c r="A40" s="124" t="s">
        <v>27</v>
      </c>
      <c r="B40" s="125">
        <v>1.6950761320723193</v>
      </c>
      <c r="C40" s="36">
        <v>-1.0228865203647786</v>
      </c>
      <c r="D40" s="127">
        <v>2.2376625939469172</v>
      </c>
      <c r="E40" s="39">
        <v>-2.183569389330927</v>
      </c>
      <c r="F40" s="126">
        <v>2.070511668045018</v>
      </c>
      <c r="G40" s="40">
        <v>5.871220734484098</v>
      </c>
      <c r="H40" s="41"/>
      <c r="I40" s="78"/>
    </row>
    <row r="41" spans="1:9" ht="18.75" customHeight="1" thickBot="1">
      <c r="A41" s="129" t="s">
        <v>28</v>
      </c>
      <c r="B41" s="130">
        <v>18164.733590098065</v>
      </c>
      <c r="C41" s="131">
        <v>2.784780460316</v>
      </c>
      <c r="D41" s="133">
        <v>18914.598869149857</v>
      </c>
      <c r="E41" s="134">
        <v>3.076852419367839</v>
      </c>
      <c r="F41" s="138">
        <v>17783.130733028844</v>
      </c>
      <c r="G41" s="139">
        <v>-3.355144229549623</v>
      </c>
      <c r="H41" s="41"/>
      <c r="I41" s="78"/>
    </row>
    <row r="42" spans="1:9" ht="18.75" customHeight="1">
      <c r="A42" s="55" t="s">
        <v>29</v>
      </c>
      <c r="B42" s="56"/>
      <c r="C42" s="57"/>
      <c r="D42" s="59"/>
      <c r="E42" s="140"/>
      <c r="F42" s="80"/>
      <c r="G42" s="141"/>
      <c r="H42" s="41"/>
      <c r="I42" s="78"/>
    </row>
    <row r="43" spans="1:10" ht="18.75" customHeight="1">
      <c r="A43" s="124" t="s">
        <v>26</v>
      </c>
      <c r="B43" s="35">
        <v>16428.962177581947</v>
      </c>
      <c r="C43" s="36">
        <v>0.41611510483518543</v>
      </c>
      <c r="D43" s="38">
        <v>39330.89385158471</v>
      </c>
      <c r="E43" s="142">
        <v>-0.39560671306844597</v>
      </c>
      <c r="F43" s="143"/>
      <c r="G43" s="82"/>
      <c r="H43" s="41"/>
      <c r="I43" s="41"/>
      <c r="J43" s="41"/>
    </row>
    <row r="44" spans="1:10" ht="18.75" customHeight="1">
      <c r="A44" s="124" t="s">
        <v>27</v>
      </c>
      <c r="B44" s="125">
        <v>1.0261044374839432</v>
      </c>
      <c r="C44" s="36">
        <v>-0.9860791821818538</v>
      </c>
      <c r="D44" s="127">
        <v>1.9255106562163462</v>
      </c>
      <c r="E44" s="142">
        <v>-2.748364220479232</v>
      </c>
      <c r="F44" s="143"/>
      <c r="G44" s="82"/>
      <c r="H44" s="41"/>
      <c r="I44" s="41"/>
      <c r="J44" s="41"/>
    </row>
    <row r="45" spans="1:10" ht="18.75" customHeight="1" thickBot="1">
      <c r="A45" s="144" t="s">
        <v>28</v>
      </c>
      <c r="B45" s="145">
        <v>16011.00392652676</v>
      </c>
      <c r="C45" s="146">
        <v>1.4161587334744752</v>
      </c>
      <c r="D45" s="147">
        <v>20426.214586041522</v>
      </c>
      <c r="E45" s="148">
        <v>2.419247232760952</v>
      </c>
      <c r="F45" s="84"/>
      <c r="G45" s="82"/>
      <c r="H45" s="41"/>
      <c r="I45" s="41"/>
      <c r="J45" s="41"/>
    </row>
    <row r="46" spans="1:9" ht="18.75" customHeight="1">
      <c r="A46" s="78"/>
      <c r="B46" s="78"/>
      <c r="C46" s="78"/>
      <c r="D46" s="78"/>
      <c r="E46" s="78"/>
      <c r="F46" s="8"/>
      <c r="G46" s="8"/>
      <c r="H46" s="78"/>
      <c r="I46" s="78"/>
    </row>
    <row r="47" ht="18.75" customHeight="1">
      <c r="G47" s="149"/>
    </row>
    <row r="48" ht="18.75" customHeight="1">
      <c r="G48" s="149"/>
    </row>
    <row r="53" ht="18.75" customHeight="1">
      <c r="G53" s="150"/>
    </row>
    <row r="54" ht="18.75" customHeight="1">
      <c r="G54" s="151"/>
    </row>
    <row r="55" ht="18.75" customHeight="1">
      <c r="G55" s="149"/>
    </row>
  </sheetData>
  <sheetProtection/>
  <mergeCells count="2">
    <mergeCell ref="A24:C24"/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7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133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122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123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124</v>
      </c>
      <c r="B7" s="348">
        <v>837602.622492</v>
      </c>
      <c r="C7" s="293">
        <v>-2.379685759162527</v>
      </c>
      <c r="D7" s="349">
        <v>501873.648918</v>
      </c>
      <c r="E7" s="295">
        <v>-1.9280125272651674</v>
      </c>
      <c r="F7" s="349">
        <v>1024.006017</v>
      </c>
      <c r="G7" s="296">
        <v>-81.3446345262835</v>
      </c>
      <c r="H7" s="78"/>
      <c r="I7" s="348">
        <v>1397816.432727</v>
      </c>
      <c r="J7" s="297">
        <v>2.981788027444182</v>
      </c>
      <c r="K7" s="78"/>
    </row>
    <row r="8" spans="1:11" ht="12.75" customHeight="1">
      <c r="A8" s="298" t="s">
        <v>67</v>
      </c>
      <c r="B8" s="84">
        <v>38146.354036</v>
      </c>
      <c r="C8" s="299">
        <v>-2.9491546878920616</v>
      </c>
      <c r="D8" s="81">
        <v>22821.350079</v>
      </c>
      <c r="E8" s="300">
        <v>-1.228420404507574</v>
      </c>
      <c r="F8" s="81">
        <v>32.030962</v>
      </c>
      <c r="G8" s="301">
        <v>-86.56932702445266</v>
      </c>
      <c r="H8" s="78"/>
      <c r="I8" s="350">
        <v>75405.180143</v>
      </c>
      <c r="J8" s="303">
        <v>1.3171205491874929</v>
      </c>
      <c r="K8" s="78"/>
    </row>
    <row r="9" spans="1:11" ht="12.75" customHeight="1">
      <c r="A9" s="298" t="s">
        <v>68</v>
      </c>
      <c r="B9" s="84">
        <v>9159.900622</v>
      </c>
      <c r="C9" s="299">
        <v>-3.3359358708909355</v>
      </c>
      <c r="D9" s="81">
        <v>5078.390251</v>
      </c>
      <c r="E9" s="300">
        <v>-2.420179942579395</v>
      </c>
      <c r="F9" s="81">
        <v>18.422788</v>
      </c>
      <c r="G9" s="301">
        <v>-75.70652906775004</v>
      </c>
      <c r="H9" s="78"/>
      <c r="I9" s="351">
        <v>14323.311842</v>
      </c>
      <c r="J9" s="303">
        <v>-0.14475443857966752</v>
      </c>
      <c r="K9" s="78"/>
    </row>
    <row r="10" spans="1:11" ht="12.75" customHeight="1">
      <c r="A10" s="298" t="s">
        <v>69</v>
      </c>
      <c r="B10" s="84">
        <v>8352.432588</v>
      </c>
      <c r="C10" s="299">
        <v>-2.041521321636168</v>
      </c>
      <c r="D10" s="81">
        <v>4928.200397</v>
      </c>
      <c r="E10" s="300">
        <v>1.3684677039391744</v>
      </c>
      <c r="F10" s="81">
        <v>14.194956</v>
      </c>
      <c r="G10" s="301">
        <v>-78.23904402222081</v>
      </c>
      <c r="H10" s="78"/>
      <c r="I10" s="351">
        <v>13797.51121</v>
      </c>
      <c r="J10" s="303">
        <v>1.3477617819453371</v>
      </c>
      <c r="K10" s="78"/>
    </row>
    <row r="11" spans="1:11" ht="12.75" customHeight="1">
      <c r="A11" s="298" t="s">
        <v>70</v>
      </c>
      <c r="B11" s="84">
        <v>14788.73589</v>
      </c>
      <c r="C11" s="299">
        <v>-2.1615354003678675</v>
      </c>
      <c r="D11" s="81">
        <v>9054.636319</v>
      </c>
      <c r="E11" s="300">
        <v>-1.1052694238974112</v>
      </c>
      <c r="F11" s="81">
        <v>15.300416</v>
      </c>
      <c r="G11" s="301">
        <v>-85.76157872067168</v>
      </c>
      <c r="H11" s="78"/>
      <c r="I11" s="351">
        <v>22052.050325</v>
      </c>
      <c r="J11" s="303">
        <v>3.94402345446305</v>
      </c>
      <c r="K11" s="78"/>
    </row>
    <row r="12" spans="1:11" ht="12.75" customHeight="1">
      <c r="A12" s="298" t="s">
        <v>71</v>
      </c>
      <c r="B12" s="84">
        <v>7183.490414</v>
      </c>
      <c r="C12" s="299">
        <v>-1.6369376069751382</v>
      </c>
      <c r="D12" s="81">
        <v>4509.432413</v>
      </c>
      <c r="E12" s="300">
        <v>0.1614422747051094</v>
      </c>
      <c r="F12" s="81">
        <v>13.115837</v>
      </c>
      <c r="G12" s="301">
        <v>-81.74238575917346</v>
      </c>
      <c r="H12" s="78"/>
      <c r="I12" s="351">
        <v>12885.539984</v>
      </c>
      <c r="J12" s="303">
        <v>0.9268053102702112</v>
      </c>
      <c r="K12" s="78"/>
    </row>
    <row r="13" spans="1:11" ht="12.75" customHeight="1">
      <c r="A13" s="305" t="s">
        <v>72</v>
      </c>
      <c r="B13" s="329">
        <v>7169.844168</v>
      </c>
      <c r="C13" s="307">
        <v>-1.643830898825101</v>
      </c>
      <c r="D13" s="352">
        <v>4258.659176</v>
      </c>
      <c r="E13" s="308">
        <v>-0.12164571718174955</v>
      </c>
      <c r="F13" s="352">
        <v>15.463</v>
      </c>
      <c r="G13" s="309">
        <v>-82.66856079955288</v>
      </c>
      <c r="H13" s="78"/>
      <c r="I13" s="353">
        <v>13583.310228</v>
      </c>
      <c r="J13" s="311">
        <v>1.0607221937884077</v>
      </c>
      <c r="K13" s="78"/>
    </row>
    <row r="14" spans="1:11" ht="12.75" customHeight="1">
      <c r="A14" s="298" t="s">
        <v>73</v>
      </c>
      <c r="B14" s="84">
        <v>12619.722737</v>
      </c>
      <c r="C14" s="299">
        <v>-0.8447605592671295</v>
      </c>
      <c r="D14" s="81">
        <v>7318.687697</v>
      </c>
      <c r="E14" s="300">
        <v>1.0492274259403587</v>
      </c>
      <c r="F14" s="81">
        <v>24.794687</v>
      </c>
      <c r="G14" s="301">
        <v>-79.89355834105481</v>
      </c>
      <c r="H14" s="78"/>
      <c r="I14" s="351">
        <v>21026.875412</v>
      </c>
      <c r="J14" s="303">
        <v>1.8763303283063806</v>
      </c>
      <c r="K14" s="78"/>
    </row>
    <row r="15" spans="1:11" ht="12.75" customHeight="1">
      <c r="A15" s="298" t="s">
        <v>74</v>
      </c>
      <c r="B15" s="84">
        <v>18605.11583</v>
      </c>
      <c r="C15" s="299">
        <v>-2.4348982436897586</v>
      </c>
      <c r="D15" s="81">
        <v>10578.131691</v>
      </c>
      <c r="E15" s="300">
        <v>-0.5453034534302361</v>
      </c>
      <c r="F15" s="81">
        <v>18.88622</v>
      </c>
      <c r="G15" s="301">
        <v>-86.01364307828325</v>
      </c>
      <c r="H15" s="78"/>
      <c r="I15" s="351">
        <v>29431.18576</v>
      </c>
      <c r="J15" s="303">
        <v>4.781771395387153</v>
      </c>
      <c r="K15" s="78"/>
    </row>
    <row r="16" spans="1:11" ht="12.75" customHeight="1">
      <c r="A16" s="298" t="s">
        <v>75</v>
      </c>
      <c r="B16" s="84">
        <v>13182.131973</v>
      </c>
      <c r="C16" s="299">
        <v>-0.4672030190908174</v>
      </c>
      <c r="D16" s="81">
        <v>7883.362145</v>
      </c>
      <c r="E16" s="300">
        <v>1.2051532185561626</v>
      </c>
      <c r="F16" s="81">
        <v>11.613958</v>
      </c>
      <c r="G16" s="301">
        <v>-88.557038296206</v>
      </c>
      <c r="H16" s="78"/>
      <c r="I16" s="351">
        <v>18615.843188</v>
      </c>
      <c r="J16" s="303">
        <v>3.5983253758830642</v>
      </c>
      <c r="K16" s="78"/>
    </row>
    <row r="17" spans="1:11" ht="12.75" customHeight="1">
      <c r="A17" s="312" t="s">
        <v>76</v>
      </c>
      <c r="B17" s="333">
        <v>13223.968204</v>
      </c>
      <c r="C17" s="313">
        <v>-1.763054119276049</v>
      </c>
      <c r="D17" s="354">
        <v>7709.393771</v>
      </c>
      <c r="E17" s="314">
        <v>-0.6416177561003735</v>
      </c>
      <c r="F17" s="354">
        <v>19.713627</v>
      </c>
      <c r="G17" s="315">
        <v>-76.92843688091797</v>
      </c>
      <c r="H17" s="78"/>
      <c r="I17" s="355">
        <v>20860.408175</v>
      </c>
      <c r="J17" s="317">
        <v>3.0076679502820696</v>
      </c>
      <c r="K17" s="78"/>
    </row>
    <row r="18" spans="1:11" ht="12.75" customHeight="1">
      <c r="A18" s="298" t="s">
        <v>77</v>
      </c>
      <c r="B18" s="84">
        <v>45182.960287</v>
      </c>
      <c r="C18" s="299">
        <v>-2.7092929527136107</v>
      </c>
      <c r="D18" s="81">
        <v>27712.376998</v>
      </c>
      <c r="E18" s="300">
        <v>-3.080473334634519</v>
      </c>
      <c r="F18" s="81">
        <v>35.153102</v>
      </c>
      <c r="G18" s="301">
        <v>-85.24891218753638</v>
      </c>
      <c r="H18" s="78"/>
      <c r="I18" s="351">
        <v>64997.206111</v>
      </c>
      <c r="J18" s="303">
        <v>7.242840508750504</v>
      </c>
      <c r="K18" s="78"/>
    </row>
    <row r="19" spans="1:11" ht="12.75" customHeight="1">
      <c r="A19" s="298" t="s">
        <v>78</v>
      </c>
      <c r="B19" s="84">
        <v>38653.350409</v>
      </c>
      <c r="C19" s="299">
        <v>-3.270346714293254</v>
      </c>
      <c r="D19" s="81">
        <v>24036.870522</v>
      </c>
      <c r="E19" s="300">
        <v>-3.9409315853664424</v>
      </c>
      <c r="F19" s="81">
        <v>44.274638</v>
      </c>
      <c r="G19" s="301">
        <v>-78.5875806836471</v>
      </c>
      <c r="H19" s="78"/>
      <c r="I19" s="351">
        <v>56275.944574</v>
      </c>
      <c r="J19" s="303">
        <v>5.344196030745849</v>
      </c>
      <c r="K19" s="78"/>
    </row>
    <row r="20" spans="1:11" ht="12.75" customHeight="1">
      <c r="A20" s="298" t="s">
        <v>79</v>
      </c>
      <c r="B20" s="84">
        <v>79060.356387</v>
      </c>
      <c r="C20" s="299">
        <v>-1.8503734133134486</v>
      </c>
      <c r="D20" s="81">
        <v>43816.907126</v>
      </c>
      <c r="E20" s="300">
        <v>-2.136408938081985</v>
      </c>
      <c r="F20" s="81">
        <v>76.222441</v>
      </c>
      <c r="G20" s="301">
        <v>-79.32415602826795</v>
      </c>
      <c r="H20" s="78"/>
      <c r="I20" s="351">
        <v>120853.888468</v>
      </c>
      <c r="J20" s="303">
        <v>4.2793836050715015</v>
      </c>
      <c r="K20" s="78"/>
    </row>
    <row r="21" spans="1:11" ht="12.75" customHeight="1">
      <c r="A21" s="298" t="s">
        <v>80</v>
      </c>
      <c r="B21" s="84">
        <v>53827.362556</v>
      </c>
      <c r="C21" s="299">
        <v>-3.0056817590971434</v>
      </c>
      <c r="D21" s="81">
        <v>32715.674769</v>
      </c>
      <c r="E21" s="300">
        <v>-3.9703763151899096</v>
      </c>
      <c r="F21" s="81">
        <v>32.210316</v>
      </c>
      <c r="G21" s="301">
        <v>-87.50142091851176</v>
      </c>
      <c r="H21" s="78"/>
      <c r="I21" s="351">
        <v>81173.965537</v>
      </c>
      <c r="J21" s="303">
        <v>4.957307801477981</v>
      </c>
      <c r="K21" s="78"/>
    </row>
    <row r="22" spans="1:11" ht="12.75" customHeight="1">
      <c r="A22" s="298" t="s">
        <v>81</v>
      </c>
      <c r="B22" s="84">
        <v>14463.305641</v>
      </c>
      <c r="C22" s="299">
        <v>-0.951735354014545</v>
      </c>
      <c r="D22" s="81">
        <v>9230.601457</v>
      </c>
      <c r="E22" s="300">
        <v>0.9154816190949759</v>
      </c>
      <c r="F22" s="81">
        <v>55.600781</v>
      </c>
      <c r="G22" s="301">
        <v>-69.00575153193192</v>
      </c>
      <c r="H22" s="78"/>
      <c r="I22" s="351">
        <v>23777.185971</v>
      </c>
      <c r="J22" s="303">
        <v>-0.05080012340604867</v>
      </c>
      <c r="K22" s="78"/>
    </row>
    <row r="23" spans="1:11" ht="12.75" customHeight="1">
      <c r="A23" s="305" t="s">
        <v>82</v>
      </c>
      <c r="B23" s="329">
        <v>6328.789865</v>
      </c>
      <c r="C23" s="307">
        <v>-1.577469340834952</v>
      </c>
      <c r="D23" s="352">
        <v>3996.852052</v>
      </c>
      <c r="E23" s="308">
        <v>-1.3351206327724725</v>
      </c>
      <c r="F23" s="352">
        <v>12.41185</v>
      </c>
      <c r="G23" s="309">
        <v>-84.68899458966774</v>
      </c>
      <c r="H23" s="78"/>
      <c r="I23" s="353">
        <v>13987.985813</v>
      </c>
      <c r="J23" s="311">
        <v>2.9214076427160194</v>
      </c>
      <c r="K23" s="78"/>
    </row>
    <row r="24" spans="1:11" ht="12.75" customHeight="1">
      <c r="A24" s="298" t="s">
        <v>83</v>
      </c>
      <c r="B24" s="84">
        <v>7690.245746</v>
      </c>
      <c r="C24" s="299">
        <v>-4.448517056472241</v>
      </c>
      <c r="D24" s="81">
        <v>4756.023249</v>
      </c>
      <c r="E24" s="300">
        <v>-4.678711137282619</v>
      </c>
      <c r="F24" s="81">
        <v>13.419468</v>
      </c>
      <c r="G24" s="301">
        <v>-81.70981118897456</v>
      </c>
      <c r="H24" s="78"/>
      <c r="I24" s="351">
        <v>14220.547265</v>
      </c>
      <c r="J24" s="303">
        <v>2.7182098311543825</v>
      </c>
      <c r="K24" s="78"/>
    </row>
    <row r="25" spans="1:11" ht="12.75" customHeight="1">
      <c r="A25" s="298" t="s">
        <v>84</v>
      </c>
      <c r="B25" s="84">
        <v>4951.921361</v>
      </c>
      <c r="C25" s="299">
        <v>-3.2712511091251883</v>
      </c>
      <c r="D25" s="81">
        <v>3157.441451</v>
      </c>
      <c r="E25" s="300">
        <v>-3.190532217460543</v>
      </c>
      <c r="F25" s="81">
        <v>17.47823</v>
      </c>
      <c r="G25" s="301">
        <v>-61.197746186604284</v>
      </c>
      <c r="H25" s="78"/>
      <c r="I25" s="351">
        <v>9272.51729</v>
      </c>
      <c r="J25" s="303">
        <v>-1.1742146600514474</v>
      </c>
      <c r="K25" s="78"/>
    </row>
    <row r="26" spans="1:11" ht="12.75" customHeight="1">
      <c r="A26" s="298" t="s">
        <v>85</v>
      </c>
      <c r="B26" s="84">
        <v>5775.54912</v>
      </c>
      <c r="C26" s="299">
        <v>-1.7237902001089935</v>
      </c>
      <c r="D26" s="81">
        <v>3452.443501</v>
      </c>
      <c r="E26" s="300">
        <v>-0.7744962272143141</v>
      </c>
      <c r="F26" s="81">
        <v>11.10857</v>
      </c>
      <c r="G26" s="301">
        <v>-72.93628044098054</v>
      </c>
      <c r="H26" s="78"/>
      <c r="I26" s="351">
        <v>8977.379958</v>
      </c>
      <c r="J26" s="303">
        <v>1.3230112947047985</v>
      </c>
      <c r="K26" s="78"/>
    </row>
    <row r="27" spans="1:11" ht="12.75" customHeight="1">
      <c r="A27" s="312" t="s">
        <v>86</v>
      </c>
      <c r="B27" s="333">
        <v>13306.725023</v>
      </c>
      <c r="C27" s="313">
        <v>-2.8373574124289718</v>
      </c>
      <c r="D27" s="354">
        <v>8168.128437</v>
      </c>
      <c r="E27" s="314">
        <v>-1.9234911298842974</v>
      </c>
      <c r="F27" s="354">
        <v>24.884732</v>
      </c>
      <c r="G27" s="315">
        <v>-81.69055888682814</v>
      </c>
      <c r="H27" s="78"/>
      <c r="I27" s="355">
        <v>24100.405173</v>
      </c>
      <c r="J27" s="317">
        <v>1.360192090397419</v>
      </c>
      <c r="K27" s="78"/>
    </row>
    <row r="28" spans="1:11" ht="12.75" customHeight="1">
      <c r="A28" s="298" t="s">
        <v>87</v>
      </c>
      <c r="B28" s="84">
        <v>13760.278107</v>
      </c>
      <c r="C28" s="299">
        <v>-2.108657735478289</v>
      </c>
      <c r="D28" s="81">
        <v>8659.933964</v>
      </c>
      <c r="E28" s="300">
        <v>-1.4994899311239607</v>
      </c>
      <c r="F28" s="81">
        <v>12.541006</v>
      </c>
      <c r="G28" s="301">
        <v>-88.22326743556113</v>
      </c>
      <c r="H28" s="78"/>
      <c r="I28" s="351">
        <v>22055.324672</v>
      </c>
      <c r="J28" s="303">
        <v>2.1892520098175936</v>
      </c>
      <c r="K28" s="78"/>
    </row>
    <row r="29" spans="1:11" ht="12.75" customHeight="1">
      <c r="A29" s="298" t="s">
        <v>88</v>
      </c>
      <c r="B29" s="84">
        <v>24209.07293</v>
      </c>
      <c r="C29" s="299">
        <v>-2.987454435911488</v>
      </c>
      <c r="D29" s="81">
        <v>15174.018696</v>
      </c>
      <c r="E29" s="300">
        <v>-1.7252218124261702</v>
      </c>
      <c r="F29" s="81">
        <v>23.162482</v>
      </c>
      <c r="G29" s="301">
        <v>-87.43082423593366</v>
      </c>
      <c r="H29" s="78"/>
      <c r="I29" s="351">
        <v>37450.246192</v>
      </c>
      <c r="J29" s="303">
        <v>3.466575973614056</v>
      </c>
      <c r="K29" s="78"/>
    </row>
    <row r="30" spans="1:11" ht="12.75" customHeight="1">
      <c r="A30" s="298" t="s">
        <v>89</v>
      </c>
      <c r="B30" s="84">
        <v>41346.692235</v>
      </c>
      <c r="C30" s="299">
        <v>-3.3655113557878025</v>
      </c>
      <c r="D30" s="81">
        <v>23609.853055</v>
      </c>
      <c r="E30" s="300">
        <v>-3.1106552294477723</v>
      </c>
      <c r="F30" s="81">
        <v>45.008078</v>
      </c>
      <c r="G30" s="301">
        <v>-83.73026371137078</v>
      </c>
      <c r="H30" s="78"/>
      <c r="I30" s="351">
        <v>74428.246626</v>
      </c>
      <c r="J30" s="303">
        <v>3.5669062815104553</v>
      </c>
      <c r="K30" s="78"/>
    </row>
    <row r="31" spans="1:11" ht="12.75" customHeight="1">
      <c r="A31" s="298" t="s">
        <v>90</v>
      </c>
      <c r="B31" s="84">
        <v>12058.029729</v>
      </c>
      <c r="C31" s="299">
        <v>-2.433123325723443</v>
      </c>
      <c r="D31" s="81">
        <v>7585.953683</v>
      </c>
      <c r="E31" s="300">
        <v>-2.243956880068268</v>
      </c>
      <c r="F31" s="81">
        <v>18.66057</v>
      </c>
      <c r="G31" s="301">
        <v>-80.14961309363011</v>
      </c>
      <c r="H31" s="78"/>
      <c r="I31" s="351">
        <v>19295.136811</v>
      </c>
      <c r="J31" s="303">
        <v>3.5774135673005674</v>
      </c>
      <c r="K31" s="78"/>
    </row>
    <row r="32" spans="1:11" ht="12.75" customHeight="1">
      <c r="A32" s="298" t="s">
        <v>91</v>
      </c>
      <c r="B32" s="84">
        <v>8687.854222</v>
      </c>
      <c r="C32" s="299">
        <v>-0.1419594827597166</v>
      </c>
      <c r="D32" s="81">
        <v>5539.300925</v>
      </c>
      <c r="E32" s="300">
        <v>0.21893811488715187</v>
      </c>
      <c r="F32" s="81">
        <v>9.177368</v>
      </c>
      <c r="G32" s="301">
        <v>-85.50221499800092</v>
      </c>
      <c r="H32" s="78"/>
      <c r="I32" s="351">
        <v>13767.364664</v>
      </c>
      <c r="J32" s="303">
        <v>1.600133009390163</v>
      </c>
      <c r="K32" s="78"/>
    </row>
    <row r="33" spans="1:11" ht="12.75" customHeight="1">
      <c r="A33" s="305" t="s">
        <v>92</v>
      </c>
      <c r="B33" s="329">
        <v>17039.300301</v>
      </c>
      <c r="C33" s="307">
        <v>-2.714343811745394</v>
      </c>
      <c r="D33" s="352">
        <v>10637.457452</v>
      </c>
      <c r="E33" s="308">
        <v>-4.408163699232759</v>
      </c>
      <c r="F33" s="352">
        <v>19.958562</v>
      </c>
      <c r="G33" s="309">
        <v>-80.03144713394452</v>
      </c>
      <c r="H33" s="78"/>
      <c r="I33" s="353">
        <v>31249.202616</v>
      </c>
      <c r="J33" s="311">
        <v>3.5400458147395</v>
      </c>
      <c r="K33" s="78"/>
    </row>
    <row r="34" spans="1:11" ht="12.75" customHeight="1">
      <c r="A34" s="298" t="s">
        <v>93</v>
      </c>
      <c r="B34" s="84">
        <v>61189.010703</v>
      </c>
      <c r="C34" s="299">
        <v>-2.838824424993561</v>
      </c>
      <c r="D34" s="81">
        <v>36664.019162</v>
      </c>
      <c r="E34" s="300">
        <v>-3.0338211780301094</v>
      </c>
      <c r="F34" s="81">
        <v>84.329725</v>
      </c>
      <c r="G34" s="301">
        <v>-73.37890027294404</v>
      </c>
      <c r="H34" s="78"/>
      <c r="I34" s="351">
        <v>100851.429013</v>
      </c>
      <c r="J34" s="303">
        <v>4.130515978161213</v>
      </c>
      <c r="K34" s="78"/>
    </row>
    <row r="35" spans="1:11" ht="12.75" customHeight="1">
      <c r="A35" s="298" t="s">
        <v>94</v>
      </c>
      <c r="B35" s="84">
        <v>37014.293753</v>
      </c>
      <c r="C35" s="299">
        <v>-2.455491505217779</v>
      </c>
      <c r="D35" s="81">
        <v>22811.801931</v>
      </c>
      <c r="E35" s="300">
        <v>-2.9891347157101507</v>
      </c>
      <c r="F35" s="81">
        <v>35.302518</v>
      </c>
      <c r="G35" s="301">
        <v>-81.64354329741383</v>
      </c>
      <c r="H35" s="78"/>
      <c r="I35" s="351">
        <v>66753.248799</v>
      </c>
      <c r="J35" s="303">
        <v>3.1880739839520515</v>
      </c>
      <c r="K35" s="78"/>
    </row>
    <row r="36" spans="1:11" ht="12.75" customHeight="1">
      <c r="A36" s="298" t="s">
        <v>95</v>
      </c>
      <c r="B36" s="84">
        <v>9364.193556</v>
      </c>
      <c r="C36" s="299">
        <v>-3.0542689620304486</v>
      </c>
      <c r="D36" s="81">
        <v>5813.921758</v>
      </c>
      <c r="E36" s="300">
        <v>-3.149870289535997</v>
      </c>
      <c r="F36" s="81">
        <v>7.853808</v>
      </c>
      <c r="G36" s="301">
        <v>-84.62100181799319</v>
      </c>
      <c r="H36" s="78"/>
      <c r="I36" s="351">
        <v>16321.284915</v>
      </c>
      <c r="J36" s="303">
        <v>4.2602156251913215</v>
      </c>
      <c r="K36" s="78"/>
    </row>
    <row r="37" spans="1:11" ht="12.75" customHeight="1">
      <c r="A37" s="312" t="s">
        <v>96</v>
      </c>
      <c r="B37" s="333">
        <v>7833.027359</v>
      </c>
      <c r="C37" s="313">
        <v>1.891192117099493</v>
      </c>
      <c r="D37" s="354">
        <v>4461.253963</v>
      </c>
      <c r="E37" s="314">
        <v>0.8551541902373856</v>
      </c>
      <c r="F37" s="354">
        <v>9.67268</v>
      </c>
      <c r="G37" s="315">
        <v>-81.29440574191977</v>
      </c>
      <c r="H37" s="78"/>
      <c r="I37" s="355">
        <v>12878.549144</v>
      </c>
      <c r="J37" s="317">
        <v>3.588075446410315</v>
      </c>
      <c r="K37" s="78"/>
    </row>
    <row r="38" spans="1:11" ht="12.75" customHeight="1">
      <c r="A38" s="298" t="s">
        <v>97</v>
      </c>
      <c r="B38" s="84">
        <v>3904.50209</v>
      </c>
      <c r="C38" s="299">
        <v>-2.3056574847037297</v>
      </c>
      <c r="D38" s="81">
        <v>2444.705641</v>
      </c>
      <c r="E38" s="300">
        <v>1.0848134000461584</v>
      </c>
      <c r="F38" s="81">
        <v>12.274311</v>
      </c>
      <c r="G38" s="301">
        <v>-65.97351024220183</v>
      </c>
      <c r="H38" s="78"/>
      <c r="I38" s="351">
        <v>7101.941644</v>
      </c>
      <c r="J38" s="303">
        <v>0.6560010145482522</v>
      </c>
      <c r="K38" s="78"/>
    </row>
    <row r="39" spans="1:11" ht="12.75" customHeight="1">
      <c r="A39" s="298" t="s">
        <v>98</v>
      </c>
      <c r="B39" s="84">
        <v>4963.237812</v>
      </c>
      <c r="C39" s="299">
        <v>-2.5528976835970383</v>
      </c>
      <c r="D39" s="81">
        <v>3207.946353</v>
      </c>
      <c r="E39" s="300">
        <v>-2.8232142569894023</v>
      </c>
      <c r="F39" s="81">
        <v>8.641094</v>
      </c>
      <c r="G39" s="301">
        <v>-81.02226526811441</v>
      </c>
      <c r="H39" s="78"/>
      <c r="I39" s="351">
        <v>9794.872067</v>
      </c>
      <c r="J39" s="303">
        <v>2.6256156184042254</v>
      </c>
      <c r="K39" s="78"/>
    </row>
    <row r="40" spans="1:11" ht="12.75" customHeight="1">
      <c r="A40" s="298" t="s">
        <v>99</v>
      </c>
      <c r="B40" s="84">
        <v>13625.124116</v>
      </c>
      <c r="C40" s="299">
        <v>-1.3285604131132942</v>
      </c>
      <c r="D40" s="81">
        <v>8785.973352</v>
      </c>
      <c r="E40" s="300">
        <v>-0.21775281457837536</v>
      </c>
      <c r="F40" s="81">
        <v>19.804688</v>
      </c>
      <c r="G40" s="301">
        <v>-77.8206864570407</v>
      </c>
      <c r="H40" s="78"/>
      <c r="I40" s="351">
        <v>24024.701159</v>
      </c>
      <c r="J40" s="303">
        <v>1.747785191681544</v>
      </c>
      <c r="K40" s="78"/>
    </row>
    <row r="41" spans="1:11" ht="12.75" customHeight="1">
      <c r="A41" s="298" t="s">
        <v>100</v>
      </c>
      <c r="B41" s="84">
        <v>18432.152712</v>
      </c>
      <c r="C41" s="299">
        <v>-3.959358873635921</v>
      </c>
      <c r="D41" s="81">
        <v>11618.047985</v>
      </c>
      <c r="E41" s="300">
        <v>-4.079252723305686</v>
      </c>
      <c r="F41" s="81">
        <v>16.56793</v>
      </c>
      <c r="G41" s="301">
        <v>-85.46544851966091</v>
      </c>
      <c r="H41" s="78"/>
      <c r="I41" s="351">
        <v>36328.09585</v>
      </c>
      <c r="J41" s="303">
        <v>1.773547117135223</v>
      </c>
      <c r="K41" s="78"/>
    </row>
    <row r="42" spans="1:11" ht="12.75" customHeight="1">
      <c r="A42" s="298" t="s">
        <v>101</v>
      </c>
      <c r="B42" s="84">
        <v>10957.168793</v>
      </c>
      <c r="C42" s="299">
        <v>-2.9731522851993475</v>
      </c>
      <c r="D42" s="81">
        <v>7227.916285</v>
      </c>
      <c r="E42" s="300">
        <v>-1.7780970375689407</v>
      </c>
      <c r="F42" s="81">
        <v>11.618454</v>
      </c>
      <c r="G42" s="301">
        <v>-85.48888458021551</v>
      </c>
      <c r="H42" s="78"/>
      <c r="I42" s="351">
        <v>20911.283329</v>
      </c>
      <c r="J42" s="303">
        <v>1.1936781882360776</v>
      </c>
      <c r="K42" s="78"/>
    </row>
    <row r="43" spans="1:11" ht="12.75" customHeight="1">
      <c r="A43" s="305" t="s">
        <v>102</v>
      </c>
      <c r="B43" s="329">
        <v>5510.712473</v>
      </c>
      <c r="C43" s="307">
        <v>1.627596192918503</v>
      </c>
      <c r="D43" s="352">
        <v>3109.852425</v>
      </c>
      <c r="E43" s="308">
        <v>2.5233795312933296</v>
      </c>
      <c r="F43" s="352">
        <v>7.101936</v>
      </c>
      <c r="G43" s="309">
        <v>-79.3492320866277</v>
      </c>
      <c r="H43" s="78"/>
      <c r="I43" s="353">
        <v>10923.395932</v>
      </c>
      <c r="J43" s="311">
        <v>-0.26296819460544896</v>
      </c>
      <c r="K43" s="78"/>
    </row>
    <row r="44" spans="1:11" ht="12.75" customHeight="1">
      <c r="A44" s="298" t="s">
        <v>103</v>
      </c>
      <c r="B44" s="84">
        <v>7453.397071</v>
      </c>
      <c r="C44" s="299">
        <v>-3.29649398066627</v>
      </c>
      <c r="D44" s="81">
        <v>4801.754862</v>
      </c>
      <c r="E44" s="300">
        <v>-2.1125800719991616</v>
      </c>
      <c r="F44" s="81">
        <v>6.540463</v>
      </c>
      <c r="G44" s="301">
        <v>-89.29461394012012</v>
      </c>
      <c r="H44" s="78"/>
      <c r="I44" s="351">
        <v>12629.488394</v>
      </c>
      <c r="J44" s="303">
        <v>2.3712922832572048</v>
      </c>
      <c r="K44" s="78"/>
    </row>
    <row r="45" spans="1:11" ht="12.75" customHeight="1">
      <c r="A45" s="298" t="s">
        <v>104</v>
      </c>
      <c r="B45" s="84">
        <v>10698.932111</v>
      </c>
      <c r="C45" s="299">
        <v>-1.0003426895021477</v>
      </c>
      <c r="D45" s="81">
        <v>6643.678178</v>
      </c>
      <c r="E45" s="300">
        <v>0.8500464559385819</v>
      </c>
      <c r="F45" s="81">
        <v>12.27341</v>
      </c>
      <c r="G45" s="301">
        <v>-83.82495583739728</v>
      </c>
      <c r="H45" s="78"/>
      <c r="I45" s="351">
        <v>18443.107597</v>
      </c>
      <c r="J45" s="303">
        <v>1.183956092721445</v>
      </c>
      <c r="K45" s="78"/>
    </row>
    <row r="46" spans="1:11" ht="12.75" customHeight="1">
      <c r="A46" s="298" t="s">
        <v>105</v>
      </c>
      <c r="B46" s="84">
        <v>6201.235186</v>
      </c>
      <c r="C46" s="299">
        <v>-0.8812807398011984</v>
      </c>
      <c r="D46" s="81">
        <v>3863.671874</v>
      </c>
      <c r="E46" s="300">
        <v>2.428771722647369</v>
      </c>
      <c r="F46" s="81">
        <v>8.11571</v>
      </c>
      <c r="G46" s="301">
        <v>-79.48128524457269</v>
      </c>
      <c r="H46" s="78"/>
      <c r="I46" s="351">
        <v>12801.890678</v>
      </c>
      <c r="J46" s="303">
        <v>3.42600133976174</v>
      </c>
      <c r="K46" s="78"/>
    </row>
    <row r="47" spans="1:11" ht="12.75" customHeight="1">
      <c r="A47" s="312" t="s">
        <v>106</v>
      </c>
      <c r="B47" s="333">
        <v>34750.187621</v>
      </c>
      <c r="C47" s="313">
        <v>-2.5343089580811267</v>
      </c>
      <c r="D47" s="354">
        <v>19477.948816</v>
      </c>
      <c r="E47" s="314">
        <v>-1.2545761948806984</v>
      </c>
      <c r="F47" s="354">
        <v>38.492544</v>
      </c>
      <c r="G47" s="315">
        <v>-81.06759713694883</v>
      </c>
      <c r="H47" s="78"/>
      <c r="I47" s="355">
        <v>66386.448687</v>
      </c>
      <c r="J47" s="317">
        <v>1.8336637128016662</v>
      </c>
      <c r="K47" s="78"/>
    </row>
    <row r="48" spans="1:11" ht="12.75" customHeight="1">
      <c r="A48" s="305" t="s">
        <v>107</v>
      </c>
      <c r="B48" s="329">
        <v>6578.751285</v>
      </c>
      <c r="C48" s="307">
        <v>-2.7774696550560662</v>
      </c>
      <c r="D48" s="352">
        <v>3873.770023</v>
      </c>
      <c r="E48" s="308">
        <v>-1.1013870364374867</v>
      </c>
      <c r="F48" s="352">
        <v>9.183901</v>
      </c>
      <c r="G48" s="309">
        <v>-81.66394284902434</v>
      </c>
      <c r="H48" s="78"/>
      <c r="I48" s="353">
        <v>11046.965907</v>
      </c>
      <c r="J48" s="311">
        <v>-0.8153336934781805</v>
      </c>
      <c r="K48" s="78"/>
    </row>
    <row r="49" spans="1:11" ht="12.75" customHeight="1">
      <c r="A49" s="298" t="s">
        <v>108</v>
      </c>
      <c r="B49" s="84">
        <v>11808.488424</v>
      </c>
      <c r="C49" s="299">
        <v>-4.1672694550786105</v>
      </c>
      <c r="D49" s="81">
        <v>7217.151254</v>
      </c>
      <c r="E49" s="300">
        <v>-3.3303983626833116</v>
      </c>
      <c r="F49" s="81">
        <v>18.25535</v>
      </c>
      <c r="G49" s="301">
        <v>-78.71758558359802</v>
      </c>
      <c r="H49" s="78"/>
      <c r="I49" s="351">
        <v>19794.928634</v>
      </c>
      <c r="J49" s="303">
        <v>-0.3411909487899294</v>
      </c>
      <c r="K49" s="78"/>
    </row>
    <row r="50" spans="1:11" ht="12.75" customHeight="1">
      <c r="A50" s="298" t="s">
        <v>109</v>
      </c>
      <c r="B50" s="84">
        <v>14701.792088</v>
      </c>
      <c r="C50" s="299">
        <v>-2.6720984853691476</v>
      </c>
      <c r="D50" s="81">
        <v>8500.605657</v>
      </c>
      <c r="E50" s="300">
        <v>-1.3080916665085454</v>
      </c>
      <c r="F50" s="81">
        <v>20.08684</v>
      </c>
      <c r="G50" s="301">
        <v>-80.15343090107066</v>
      </c>
      <c r="H50" s="78"/>
      <c r="I50" s="351">
        <v>25148.114682</v>
      </c>
      <c r="J50" s="303">
        <v>0.4331075422491608</v>
      </c>
      <c r="K50" s="78"/>
    </row>
    <row r="51" spans="1:11" ht="12.75" customHeight="1">
      <c r="A51" s="298" t="s">
        <v>110</v>
      </c>
      <c r="B51" s="84">
        <v>9064.697154</v>
      </c>
      <c r="C51" s="299">
        <v>-3.615902213081654</v>
      </c>
      <c r="D51" s="81">
        <v>5755.232237</v>
      </c>
      <c r="E51" s="300">
        <v>-3.679421021849521</v>
      </c>
      <c r="F51" s="81">
        <v>20.465522</v>
      </c>
      <c r="G51" s="301">
        <v>-70.6171449618332</v>
      </c>
      <c r="H51" s="78"/>
      <c r="I51" s="351">
        <v>16699.371833</v>
      </c>
      <c r="J51" s="303">
        <v>0.4925657066908542</v>
      </c>
      <c r="K51" s="78"/>
    </row>
    <row r="52" spans="1:11" ht="12.75" customHeight="1">
      <c r="A52" s="312" t="s">
        <v>111</v>
      </c>
      <c r="B52" s="333">
        <v>8921.373084</v>
      </c>
      <c r="C52" s="313">
        <v>-0.7360783580772932</v>
      </c>
      <c r="D52" s="354">
        <v>5310.08287</v>
      </c>
      <c r="E52" s="314">
        <v>2.103809626737643</v>
      </c>
      <c r="F52" s="354">
        <v>15.297588</v>
      </c>
      <c r="G52" s="315">
        <v>-77.19815286648983</v>
      </c>
      <c r="H52" s="78"/>
      <c r="I52" s="355">
        <v>13388.248145</v>
      </c>
      <c r="J52" s="317">
        <v>0.36054861824277395</v>
      </c>
      <c r="K52" s="78"/>
    </row>
    <row r="53" spans="1:11" ht="12.75" customHeight="1">
      <c r="A53" s="298" t="s">
        <v>112</v>
      </c>
      <c r="B53" s="84">
        <v>14561.315764</v>
      </c>
      <c r="C53" s="299">
        <v>0.6420228318019525</v>
      </c>
      <c r="D53" s="81">
        <v>8677.187348</v>
      </c>
      <c r="E53" s="300">
        <v>3.3055858294489298</v>
      </c>
      <c r="F53" s="81">
        <v>16.9335</v>
      </c>
      <c r="G53" s="301">
        <v>-86.88231992750869</v>
      </c>
      <c r="H53" s="78"/>
      <c r="I53" s="351">
        <v>24930.871473</v>
      </c>
      <c r="J53" s="303">
        <v>3.550295637705375</v>
      </c>
      <c r="K53" s="78"/>
    </row>
    <row r="54" spans="1:11" ht="12.75" customHeight="1" thickBot="1">
      <c r="A54" s="298" t="s">
        <v>113</v>
      </c>
      <c r="B54" s="84">
        <v>11295.538956</v>
      </c>
      <c r="C54" s="299">
        <v>-0.5323720682950324</v>
      </c>
      <c r="D54" s="81">
        <v>5217.045668</v>
      </c>
      <c r="E54" s="300">
        <v>1.3657085994906168</v>
      </c>
      <c r="F54" s="81">
        <v>10.3854</v>
      </c>
      <c r="G54" s="301">
        <v>-79.14791188787072</v>
      </c>
      <c r="H54" s="78"/>
      <c r="I54" s="351">
        <v>12794.430837</v>
      </c>
      <c r="J54" s="303">
        <v>0.5937351646902584</v>
      </c>
      <c r="K54" s="78"/>
    </row>
    <row r="55" spans="1:11" ht="12.75" customHeight="1" thickBot="1">
      <c r="A55" s="318"/>
      <c r="B55" s="356"/>
      <c r="C55" s="320"/>
      <c r="D55" s="356"/>
      <c r="E55" s="320"/>
      <c r="F55" s="356"/>
      <c r="G55" s="320"/>
      <c r="H55" s="78"/>
      <c r="I55" s="356"/>
      <c r="J55" s="320"/>
      <c r="K55" s="78"/>
    </row>
    <row r="56" spans="1:10" ht="13.5">
      <c r="A56" s="321" t="s">
        <v>114</v>
      </c>
      <c r="B56" s="342">
        <f>LARGE(B8:B54,1)</f>
        <v>79060.356387</v>
      </c>
      <c r="C56" s="358" t="str">
        <f>INDEX(A8:A54,MATCH(B56,$B$8:$B$54,0))</f>
        <v>東京都</v>
      </c>
      <c r="D56" s="369">
        <f>LARGE(D8:D54,1)</f>
        <v>43816.907126</v>
      </c>
      <c r="E56" s="322" t="str">
        <f>INDEX(A8:A54,MATCH(D56,$D$8:$D$54,0))</f>
        <v>東京都</v>
      </c>
      <c r="F56" s="363">
        <f>LARGE(F8:F54,1)</f>
        <v>84.329725</v>
      </c>
      <c r="G56" s="323" t="str">
        <f>INDEX(A8:A54,MATCH(F56,$F$8:$F$54,0))</f>
        <v>大阪府</v>
      </c>
      <c r="I56" s="342">
        <f>LARGE(I8:I54,1)</f>
        <v>120853.888468</v>
      </c>
      <c r="J56" s="323" t="str">
        <f>INDEX(A8:A54,MATCH(I56,$I$8:$I$54,0))</f>
        <v>東京都</v>
      </c>
    </row>
    <row r="57" spans="1:10" ht="13.5">
      <c r="A57" s="324" t="s">
        <v>115</v>
      </c>
      <c r="B57" s="326">
        <f>LARGE(B8:B54,2)</f>
        <v>61189.010703</v>
      </c>
      <c r="C57" s="359" t="str">
        <f>INDEX(A8:A54,MATCH(B57,$B$8:$B$54,0))</f>
        <v>大阪府</v>
      </c>
      <c r="D57" s="370">
        <f>LARGE(D8:D54,2)</f>
        <v>36664.019162</v>
      </c>
      <c r="E57" s="325" t="str">
        <f>INDEX(A8:A54,MATCH(D57,$D$8:$D$54,0))</f>
        <v>大阪府</v>
      </c>
      <c r="F57" s="364">
        <f>LARGE(F8:F54,2)</f>
        <v>76.222441</v>
      </c>
      <c r="G57" s="327" t="str">
        <f>INDEX(A8:A54,MATCH(F57,$F$8:$F$54,0))</f>
        <v>東京都</v>
      </c>
      <c r="I57" s="326">
        <f>LARGE(I8:I54,2)</f>
        <v>100851.429013</v>
      </c>
      <c r="J57" s="327" t="str">
        <f>INDEX(A8:A54,MATCH(I57,$I$8:$I$54,0))</f>
        <v>大阪府</v>
      </c>
    </row>
    <row r="58" spans="1:10" ht="13.5">
      <c r="A58" s="324" t="s">
        <v>116</v>
      </c>
      <c r="B58" s="343">
        <f>LARGE(B8:B54,3)</f>
        <v>53827.362556</v>
      </c>
      <c r="C58" s="359" t="str">
        <f>INDEX(A8:A54,MATCH(B58,$B$8:$B$54,0))</f>
        <v>神奈川県</v>
      </c>
      <c r="D58" s="371">
        <f>LARGE(D8:D54,3)</f>
        <v>32715.674769</v>
      </c>
      <c r="E58" s="325" t="str">
        <f>INDEX(A8:A54,MATCH(D58,$D$8:$D$54,0))</f>
        <v>神奈川県</v>
      </c>
      <c r="F58" s="365">
        <f>LARGE(F8:F54,3)</f>
        <v>55.600781</v>
      </c>
      <c r="G58" s="327" t="str">
        <f>INDEX(A8:A54,MATCH(F58,$F$8:$F$54,0))</f>
        <v>新潟県</v>
      </c>
      <c r="I58" s="343">
        <f>LARGE(I8:I54,3)</f>
        <v>81173.965537</v>
      </c>
      <c r="J58" s="327" t="str">
        <f>INDEX(A8:A54,MATCH(I58,$I$8:$I$54,0))</f>
        <v>神奈川県</v>
      </c>
    </row>
    <row r="59" spans="1:10" ht="13.5">
      <c r="A59" s="328" t="s">
        <v>117</v>
      </c>
      <c r="B59" s="344">
        <f>SMALL(B8:B54,3)</f>
        <v>4963.237812</v>
      </c>
      <c r="C59" s="360" t="str">
        <f>INDEX(A8:A54,MATCH(B59,$B$8:$B$54,0))</f>
        <v>島根県</v>
      </c>
      <c r="D59" s="372">
        <f>SMALL(D8:D54,3)</f>
        <v>3157.441451</v>
      </c>
      <c r="E59" s="330" t="str">
        <f>INDEX(A8:A54,MATCH(D59,$D$8:$D$54,0))</f>
        <v>福井県</v>
      </c>
      <c r="F59" s="366">
        <f>SMALL(F8:F54,3)</f>
        <v>7.853808</v>
      </c>
      <c r="G59" s="331" t="str">
        <f>INDEX(A8:A54,MATCH(F59,$F$8:$F$54,0))</f>
        <v>奈良県</v>
      </c>
      <c r="I59" s="344">
        <f>SMALL(I8:I54,3)</f>
        <v>9272.51729</v>
      </c>
      <c r="J59" s="331" t="str">
        <f>INDEX(A8:A54,MATCH(I59,$I$8:$I$54,0))</f>
        <v>福井県</v>
      </c>
    </row>
    <row r="60" spans="1:10" ht="13.5">
      <c r="A60" s="324" t="s">
        <v>118</v>
      </c>
      <c r="B60" s="343">
        <f>SMALL(B8:B54,2)</f>
        <v>4951.921361</v>
      </c>
      <c r="C60" s="359" t="str">
        <f>INDEX(A8:A54,MATCH(B60,$B$8:$B$54,0))</f>
        <v>福井県</v>
      </c>
      <c r="D60" s="371">
        <f>SMALL(D8:D54,2)</f>
        <v>3109.852425</v>
      </c>
      <c r="E60" s="325" t="str">
        <f>INDEX(A8:A54,MATCH(D60,$D$8:$D$54,0))</f>
        <v>徳島県</v>
      </c>
      <c r="F60" s="365">
        <f>SMALL(F8:F54,2)</f>
        <v>7.101936</v>
      </c>
      <c r="G60" s="327" t="str">
        <f>INDEX(A8:A54,MATCH(F60,$F$8:$F$54,0))</f>
        <v>徳島県</v>
      </c>
      <c r="I60" s="343">
        <f>SMALL(I8:I54,2)</f>
        <v>8977.379958</v>
      </c>
      <c r="J60" s="327" t="str">
        <f>INDEX(A8:A54,MATCH(I60,$I$8:$I$54,0))</f>
        <v>山梨県</v>
      </c>
    </row>
    <row r="61" spans="1:10" ht="13.5">
      <c r="A61" s="345" t="s">
        <v>119</v>
      </c>
      <c r="B61" s="346">
        <f>SMALL(B8:B54,1)</f>
        <v>3904.50209</v>
      </c>
      <c r="C61" s="361" t="str">
        <f>INDEX(A8:A54,MATCH(B61,$B$8:$B$54,0))</f>
        <v>鳥取県</v>
      </c>
      <c r="D61" s="373">
        <f>SMALL(D8:D54,1)</f>
        <v>2444.705641</v>
      </c>
      <c r="E61" s="334" t="str">
        <f>INDEX(A8:A54,MATCH(D61,$D$8:$D$54,0))</f>
        <v>鳥取県</v>
      </c>
      <c r="F61" s="367">
        <f>SMALL(F8:F54,1)</f>
        <v>6.540463</v>
      </c>
      <c r="G61" s="335" t="str">
        <f>INDEX(A8:A54,MATCH(F61,$F$8:$F$54,0))</f>
        <v>香川県</v>
      </c>
      <c r="I61" s="346">
        <f>SMALL(I8:I54,1)</f>
        <v>7101.941644</v>
      </c>
      <c r="J61" s="335" t="str">
        <f>INDEX(A8:A54,MATCH(I61,$I$8:$I$54,0))</f>
        <v>鳥取県</v>
      </c>
    </row>
    <row r="62" spans="1:11" ht="14.25" thickBot="1">
      <c r="A62" s="336" t="s">
        <v>120</v>
      </c>
      <c r="B62" s="337">
        <f>IF(B61=0,0,B56/B61)</f>
        <v>20.24851173456537</v>
      </c>
      <c r="C62" s="362"/>
      <c r="D62" s="374">
        <f>IF(D61=0,0,D56/D61)</f>
        <v>17.923183221386445</v>
      </c>
      <c r="E62" s="338"/>
      <c r="F62" s="368">
        <f>IF(F61=0,0,F56/F61)</f>
        <v>12.893540564330078</v>
      </c>
      <c r="G62" s="340"/>
      <c r="H62" s="339"/>
      <c r="I62" s="337">
        <f>IF(I61=0,0,I56/I61)</f>
        <v>17.017020770665177</v>
      </c>
      <c r="J62" s="340"/>
      <c r="K62" s="78"/>
    </row>
    <row r="63" spans="1:11" ht="13.5">
      <c r="A63" s="341"/>
      <c r="B63" s="78"/>
      <c r="C63" s="78"/>
      <c r="D63" s="78"/>
      <c r="E63" s="78"/>
      <c r="F63" s="78"/>
      <c r="G63" s="78"/>
      <c r="H63" s="78"/>
      <c r="I63" s="78"/>
      <c r="J63" s="78"/>
      <c r="K63" s="78"/>
    </row>
    <row r="67" spans="2:3" ht="13.5">
      <c r="B67" s="91"/>
      <c r="C67" s="91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2"/>
  <sheetViews>
    <sheetView tabSelected="1" zoomScaleSheetLayoutView="100"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137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136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135</v>
      </c>
      <c r="K4" s="78"/>
    </row>
    <row r="5" spans="1:11" ht="18.75" customHeight="1">
      <c r="A5" s="9"/>
      <c r="B5" s="10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393"/>
      <c r="B6" s="161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134</v>
      </c>
      <c r="B7" s="292">
        <v>27203187</v>
      </c>
      <c r="C7" s="293">
        <v>-4.043012618805605</v>
      </c>
      <c r="D7" s="294">
        <v>11857760</v>
      </c>
      <c r="E7" s="295">
        <v>-2.7315451150035273</v>
      </c>
      <c r="F7" s="392">
        <v>27811</v>
      </c>
      <c r="G7" s="297">
        <v>-81.76746320516602</v>
      </c>
      <c r="H7" s="78"/>
      <c r="I7" s="292">
        <v>17863924</v>
      </c>
      <c r="J7" s="297">
        <v>2.7688096946423286</v>
      </c>
      <c r="K7" s="78"/>
    </row>
    <row r="8" spans="1:11" ht="12.75" customHeight="1">
      <c r="A8" s="298" t="s">
        <v>67</v>
      </c>
      <c r="B8" s="42">
        <v>1123158</v>
      </c>
      <c r="C8" s="299">
        <v>-3.8127773129430267</v>
      </c>
      <c r="D8" s="38">
        <v>525280</v>
      </c>
      <c r="E8" s="300">
        <v>-1.420477471103439</v>
      </c>
      <c r="F8" s="38">
        <v>875</v>
      </c>
      <c r="G8" s="301">
        <v>-82.7992923137409</v>
      </c>
      <c r="H8" s="78"/>
      <c r="I8" s="302">
        <v>825667</v>
      </c>
      <c r="J8" s="303">
        <v>1.8258347289674504</v>
      </c>
      <c r="K8" s="78"/>
    </row>
    <row r="9" spans="1:11" ht="12.75" customHeight="1">
      <c r="A9" s="298" t="s">
        <v>68</v>
      </c>
      <c r="B9" s="42">
        <v>308457</v>
      </c>
      <c r="C9" s="299">
        <v>-4.318222707504859</v>
      </c>
      <c r="D9" s="38">
        <v>137968</v>
      </c>
      <c r="E9" s="300">
        <v>-1.0535223792823984</v>
      </c>
      <c r="F9" s="38">
        <v>505</v>
      </c>
      <c r="G9" s="301">
        <v>-78.68298860278598</v>
      </c>
      <c r="H9" s="78"/>
      <c r="I9" s="304">
        <v>210828</v>
      </c>
      <c r="J9" s="303">
        <v>1.1141219635020718</v>
      </c>
      <c r="K9" s="78"/>
    </row>
    <row r="10" spans="1:11" ht="12.75" customHeight="1">
      <c r="A10" s="298" t="s">
        <v>69</v>
      </c>
      <c r="B10" s="42">
        <v>264917</v>
      </c>
      <c r="C10" s="299">
        <v>-4.049996559205212</v>
      </c>
      <c r="D10" s="38">
        <v>129781</v>
      </c>
      <c r="E10" s="300">
        <v>-1.3147289179530048</v>
      </c>
      <c r="F10" s="38">
        <v>516</v>
      </c>
      <c r="G10" s="301">
        <v>-78.77416700946112</v>
      </c>
      <c r="H10" s="78"/>
      <c r="I10" s="304">
        <v>217418</v>
      </c>
      <c r="J10" s="303">
        <v>0.8483735255509401</v>
      </c>
      <c r="K10" s="78"/>
    </row>
    <row r="11" spans="1:11" ht="12.75" customHeight="1">
      <c r="A11" s="298" t="s">
        <v>70</v>
      </c>
      <c r="B11" s="42">
        <v>467669</v>
      </c>
      <c r="C11" s="299">
        <v>-3.311445855368973</v>
      </c>
      <c r="D11" s="38">
        <v>212842</v>
      </c>
      <c r="E11" s="300">
        <v>-0.9802325202722528</v>
      </c>
      <c r="F11" s="38">
        <v>658</v>
      </c>
      <c r="G11" s="301">
        <v>-77.49658002735978</v>
      </c>
      <c r="H11" s="78"/>
      <c r="I11" s="304">
        <v>313692</v>
      </c>
      <c r="J11" s="303">
        <v>2.1003192954019596</v>
      </c>
      <c r="K11" s="78"/>
    </row>
    <row r="12" spans="1:11" ht="12.75" customHeight="1">
      <c r="A12" s="298" t="s">
        <v>71</v>
      </c>
      <c r="B12" s="42">
        <v>213073</v>
      </c>
      <c r="C12" s="299">
        <v>-3.8184099814022403</v>
      </c>
      <c r="D12" s="38">
        <v>112726</v>
      </c>
      <c r="E12" s="300">
        <v>-0.7702396985941959</v>
      </c>
      <c r="F12" s="38">
        <v>507</v>
      </c>
      <c r="G12" s="301">
        <v>-77.31543624161074</v>
      </c>
      <c r="H12" s="78"/>
      <c r="I12" s="304">
        <v>192173</v>
      </c>
      <c r="J12" s="303">
        <v>0.26452265920924845</v>
      </c>
      <c r="K12" s="78"/>
    </row>
    <row r="13" spans="1:11" ht="12.75" customHeight="1">
      <c r="A13" s="305" t="s">
        <v>72</v>
      </c>
      <c r="B13" s="306">
        <v>223202</v>
      </c>
      <c r="C13" s="307">
        <v>-3.5106755489077983</v>
      </c>
      <c r="D13" s="50">
        <v>112300</v>
      </c>
      <c r="E13" s="308">
        <v>-0.43708386158715484</v>
      </c>
      <c r="F13" s="50">
        <v>596</v>
      </c>
      <c r="G13" s="309">
        <v>-76.97952877558903</v>
      </c>
      <c r="H13" s="78"/>
      <c r="I13" s="310">
        <v>193220</v>
      </c>
      <c r="J13" s="311">
        <v>0.17939172724162233</v>
      </c>
      <c r="K13" s="78"/>
    </row>
    <row r="14" spans="1:11" ht="12.75" customHeight="1">
      <c r="A14" s="298" t="s">
        <v>73</v>
      </c>
      <c r="B14" s="42">
        <v>411086</v>
      </c>
      <c r="C14" s="299">
        <v>-4.356566025532146</v>
      </c>
      <c r="D14" s="38">
        <v>191786</v>
      </c>
      <c r="E14" s="300">
        <v>-0.7734852365209264</v>
      </c>
      <c r="F14" s="38">
        <v>860</v>
      </c>
      <c r="G14" s="301">
        <v>-78.07800152944175</v>
      </c>
      <c r="H14" s="78"/>
      <c r="I14" s="304">
        <v>301544</v>
      </c>
      <c r="J14" s="303">
        <v>1.0661509637589006</v>
      </c>
      <c r="K14" s="78"/>
    </row>
    <row r="15" spans="1:11" ht="12.75" customHeight="1">
      <c r="A15" s="298" t="s">
        <v>74</v>
      </c>
      <c r="B15" s="42">
        <v>689944</v>
      </c>
      <c r="C15" s="299">
        <v>-5.000151461326425</v>
      </c>
      <c r="D15" s="38">
        <v>298759</v>
      </c>
      <c r="E15" s="300">
        <v>-1.9192068416473802</v>
      </c>
      <c r="F15" s="38">
        <v>708</v>
      </c>
      <c r="G15" s="301">
        <v>-83.21479374110953</v>
      </c>
      <c r="H15" s="78"/>
      <c r="I15" s="304">
        <v>414283</v>
      </c>
      <c r="J15" s="303">
        <v>2.946891835477004</v>
      </c>
      <c r="K15" s="78"/>
    </row>
    <row r="16" spans="1:11" ht="12.75" customHeight="1">
      <c r="A16" s="298" t="s">
        <v>75</v>
      </c>
      <c r="B16" s="42">
        <v>453657</v>
      </c>
      <c r="C16" s="299">
        <v>-4.5439051282267116</v>
      </c>
      <c r="D16" s="38">
        <v>203144</v>
      </c>
      <c r="E16" s="300">
        <v>-1.2876954624527457</v>
      </c>
      <c r="F16" s="38">
        <v>544</v>
      </c>
      <c r="G16" s="301">
        <v>-83.20987654320987</v>
      </c>
      <c r="H16" s="78"/>
      <c r="I16" s="304">
        <v>267267</v>
      </c>
      <c r="J16" s="303">
        <v>2.6816552497819686</v>
      </c>
      <c r="K16" s="78"/>
    </row>
    <row r="17" spans="1:11" ht="12.75" customHeight="1">
      <c r="A17" s="312" t="s">
        <v>76</v>
      </c>
      <c r="B17" s="44">
        <v>456905</v>
      </c>
      <c r="C17" s="313">
        <v>-4.4657437435051435</v>
      </c>
      <c r="D17" s="68">
        <v>203502</v>
      </c>
      <c r="E17" s="314">
        <v>-2.2771364361038025</v>
      </c>
      <c r="F17" s="68">
        <v>448</v>
      </c>
      <c r="G17" s="315">
        <v>-84.30823117338004</v>
      </c>
      <c r="H17" s="78"/>
      <c r="I17" s="316">
        <v>289856</v>
      </c>
      <c r="J17" s="317">
        <v>2.628960701905953</v>
      </c>
      <c r="K17" s="78"/>
    </row>
    <row r="18" spans="1:11" ht="12.75" customHeight="1">
      <c r="A18" s="298" t="s">
        <v>77</v>
      </c>
      <c r="B18" s="42">
        <v>1610417</v>
      </c>
      <c r="C18" s="299">
        <v>-4.6208416422999505</v>
      </c>
      <c r="D18" s="38">
        <v>695946</v>
      </c>
      <c r="E18" s="300">
        <v>-3.929399194656071</v>
      </c>
      <c r="F18" s="38">
        <v>1066</v>
      </c>
      <c r="G18" s="301">
        <v>-85.11173184357543</v>
      </c>
      <c r="H18" s="78"/>
      <c r="I18" s="304">
        <v>923203</v>
      </c>
      <c r="J18" s="303">
        <v>5.2809059237422815</v>
      </c>
      <c r="K18" s="78"/>
    </row>
    <row r="19" spans="1:11" ht="12.75" customHeight="1">
      <c r="A19" s="298" t="s">
        <v>78</v>
      </c>
      <c r="B19" s="42">
        <v>1370945</v>
      </c>
      <c r="C19" s="299">
        <v>-4.6723545690962</v>
      </c>
      <c r="D19" s="38">
        <v>606773</v>
      </c>
      <c r="E19" s="300">
        <v>-3.732972448128038</v>
      </c>
      <c r="F19" s="38">
        <v>1109</v>
      </c>
      <c r="G19" s="301">
        <v>-82.15032995332368</v>
      </c>
      <c r="H19" s="78"/>
      <c r="I19" s="304">
        <v>823906</v>
      </c>
      <c r="J19" s="303">
        <v>4.70528580560466</v>
      </c>
      <c r="K19" s="78"/>
    </row>
    <row r="20" spans="1:11" ht="12.75" customHeight="1">
      <c r="A20" s="298" t="s">
        <v>79</v>
      </c>
      <c r="B20" s="42">
        <v>2950283</v>
      </c>
      <c r="C20" s="299">
        <v>-4.014103042526131</v>
      </c>
      <c r="D20" s="38">
        <v>985595</v>
      </c>
      <c r="E20" s="300">
        <v>-4.076758447585021</v>
      </c>
      <c r="F20" s="38">
        <v>2032</v>
      </c>
      <c r="G20" s="301">
        <v>-81.84579647994282</v>
      </c>
      <c r="H20" s="78"/>
      <c r="I20" s="304">
        <v>1563968</v>
      </c>
      <c r="J20" s="303">
        <v>3.0930526121506006</v>
      </c>
      <c r="K20" s="78"/>
    </row>
    <row r="21" spans="1:11" ht="12.75" customHeight="1">
      <c r="A21" s="298" t="s">
        <v>80</v>
      </c>
      <c r="B21" s="42">
        <v>1828900</v>
      </c>
      <c r="C21" s="299">
        <v>-4.386489997673564</v>
      </c>
      <c r="D21" s="38">
        <v>773096</v>
      </c>
      <c r="E21" s="300">
        <v>-4.405458475326569</v>
      </c>
      <c r="F21" s="38">
        <v>1020</v>
      </c>
      <c r="G21" s="301">
        <v>-84.13685847589424</v>
      </c>
      <c r="H21" s="78"/>
      <c r="I21" s="304">
        <v>1132614</v>
      </c>
      <c r="J21" s="303">
        <v>4.360685827172148</v>
      </c>
      <c r="K21" s="78"/>
    </row>
    <row r="22" spans="1:11" ht="12.75" customHeight="1">
      <c r="A22" s="298" t="s">
        <v>81</v>
      </c>
      <c r="B22" s="42">
        <v>457240</v>
      </c>
      <c r="C22" s="299">
        <v>-3.5804132689748798</v>
      </c>
      <c r="D22" s="38">
        <v>238543</v>
      </c>
      <c r="E22" s="300">
        <v>-1.147886769465373</v>
      </c>
      <c r="F22" s="38">
        <v>1051</v>
      </c>
      <c r="G22" s="301">
        <v>-78.56414440138691</v>
      </c>
      <c r="H22" s="78"/>
      <c r="I22" s="304">
        <v>375622</v>
      </c>
      <c r="J22" s="303">
        <v>1.011399420751303</v>
      </c>
      <c r="K22" s="78"/>
    </row>
    <row r="23" spans="1:11" ht="12.75" customHeight="1">
      <c r="A23" s="305" t="s">
        <v>82</v>
      </c>
      <c r="B23" s="306">
        <v>194132</v>
      </c>
      <c r="C23" s="307">
        <v>-3.7707136448579632</v>
      </c>
      <c r="D23" s="50">
        <v>106038</v>
      </c>
      <c r="E23" s="308">
        <v>-3.24646884922808</v>
      </c>
      <c r="F23" s="50">
        <v>403</v>
      </c>
      <c r="G23" s="309">
        <v>-77.18006795016987</v>
      </c>
      <c r="H23" s="78"/>
      <c r="I23" s="310">
        <v>180453</v>
      </c>
      <c r="J23" s="311">
        <v>2.1441711714261373</v>
      </c>
      <c r="K23" s="78"/>
    </row>
    <row r="24" spans="1:11" ht="12.75" customHeight="1">
      <c r="A24" s="298" t="s">
        <v>83</v>
      </c>
      <c r="B24" s="42">
        <v>222215</v>
      </c>
      <c r="C24" s="299">
        <v>-4.2114791904649</v>
      </c>
      <c r="D24" s="38">
        <v>110243</v>
      </c>
      <c r="E24" s="300">
        <v>-2.9457077709989505</v>
      </c>
      <c r="F24" s="38">
        <v>413</v>
      </c>
      <c r="G24" s="301">
        <v>-77.52992383025027</v>
      </c>
      <c r="H24" s="78"/>
      <c r="I24" s="304">
        <v>170996</v>
      </c>
      <c r="J24" s="303">
        <v>2.6620717810785095</v>
      </c>
      <c r="K24" s="78"/>
    </row>
    <row r="25" spans="1:11" ht="12.75" customHeight="1">
      <c r="A25" s="298" t="s">
        <v>84</v>
      </c>
      <c r="B25" s="42">
        <v>144612</v>
      </c>
      <c r="C25" s="299">
        <v>-4.2691363091731205</v>
      </c>
      <c r="D25" s="38">
        <v>73047</v>
      </c>
      <c r="E25" s="300">
        <v>-2.391864986570809</v>
      </c>
      <c r="F25" s="38">
        <v>332</v>
      </c>
      <c r="G25" s="301">
        <v>-77.29138166894666</v>
      </c>
      <c r="H25" s="78"/>
      <c r="I25" s="304">
        <v>122461</v>
      </c>
      <c r="J25" s="303">
        <v>1.4253768428027058</v>
      </c>
      <c r="K25" s="78"/>
    </row>
    <row r="26" spans="1:11" ht="12.75" customHeight="1">
      <c r="A26" s="298" t="s">
        <v>85</v>
      </c>
      <c r="B26" s="42">
        <v>194346</v>
      </c>
      <c r="C26" s="299">
        <v>-4.058410303751344</v>
      </c>
      <c r="D26" s="38">
        <v>83896</v>
      </c>
      <c r="E26" s="300">
        <v>-2.1928955314361644</v>
      </c>
      <c r="F26" s="38">
        <v>190</v>
      </c>
      <c r="G26" s="301">
        <v>-85.76779026217228</v>
      </c>
      <c r="H26" s="78"/>
      <c r="I26" s="304">
        <v>129449</v>
      </c>
      <c r="J26" s="303">
        <v>2.1680794304746627</v>
      </c>
      <c r="K26" s="78"/>
    </row>
    <row r="27" spans="1:11" ht="12.75" customHeight="1">
      <c r="A27" s="312" t="s">
        <v>86</v>
      </c>
      <c r="B27" s="44">
        <v>449823</v>
      </c>
      <c r="C27" s="313">
        <v>-4.008066495235866</v>
      </c>
      <c r="D27" s="68">
        <v>211548</v>
      </c>
      <c r="E27" s="314">
        <v>-2.717766189333119</v>
      </c>
      <c r="F27" s="68">
        <v>793</v>
      </c>
      <c r="G27" s="315">
        <v>-80.68679980516318</v>
      </c>
      <c r="H27" s="78"/>
      <c r="I27" s="316">
        <v>354086</v>
      </c>
      <c r="J27" s="317">
        <v>1.9474723743385027</v>
      </c>
      <c r="K27" s="78"/>
    </row>
    <row r="28" spans="1:11" ht="12.75" customHeight="1">
      <c r="A28" s="298" t="s">
        <v>87</v>
      </c>
      <c r="B28" s="42">
        <v>435798</v>
      </c>
      <c r="C28" s="299">
        <v>-4.5194620814765045</v>
      </c>
      <c r="D28" s="38">
        <v>205611</v>
      </c>
      <c r="E28" s="300">
        <v>-3.0205409994575945</v>
      </c>
      <c r="F28" s="38">
        <v>418</v>
      </c>
      <c r="G28" s="301">
        <v>-84.09436834094369</v>
      </c>
      <c r="H28" s="78"/>
      <c r="I28" s="304">
        <v>307532</v>
      </c>
      <c r="J28" s="303">
        <v>2.632457182523254</v>
      </c>
      <c r="K28" s="78"/>
    </row>
    <row r="29" spans="1:11" ht="12.75" customHeight="1">
      <c r="A29" s="298" t="s">
        <v>88</v>
      </c>
      <c r="B29" s="42">
        <v>804725</v>
      </c>
      <c r="C29" s="299">
        <v>-4.52844067173254</v>
      </c>
      <c r="D29" s="38">
        <v>381086</v>
      </c>
      <c r="E29" s="300">
        <v>-2.952037037980233</v>
      </c>
      <c r="F29" s="38">
        <v>960</v>
      </c>
      <c r="G29" s="301">
        <v>-81.7351598173516</v>
      </c>
      <c r="H29" s="78"/>
      <c r="I29" s="304">
        <v>553229</v>
      </c>
      <c r="J29" s="303">
        <v>2.9422217756416273</v>
      </c>
      <c r="K29" s="78"/>
    </row>
    <row r="30" spans="1:11" ht="12.75" customHeight="1">
      <c r="A30" s="298" t="s">
        <v>89</v>
      </c>
      <c r="B30" s="42">
        <v>1489248</v>
      </c>
      <c r="C30" s="299">
        <v>-4.163711831139992</v>
      </c>
      <c r="D30" s="38">
        <v>643779</v>
      </c>
      <c r="E30" s="300">
        <v>-3.4032049935480018</v>
      </c>
      <c r="F30" s="38">
        <v>1098</v>
      </c>
      <c r="G30" s="301">
        <v>-84.18551058620193</v>
      </c>
      <c r="H30" s="78"/>
      <c r="I30" s="304">
        <v>958545</v>
      </c>
      <c r="J30" s="303">
        <v>3.7168603128780404</v>
      </c>
      <c r="K30" s="78"/>
    </row>
    <row r="31" spans="1:11" ht="12.75" customHeight="1">
      <c r="A31" s="298" t="s">
        <v>90</v>
      </c>
      <c r="B31" s="42">
        <v>370011</v>
      </c>
      <c r="C31" s="299">
        <v>-4.333066163352896</v>
      </c>
      <c r="D31" s="38">
        <v>179981</v>
      </c>
      <c r="E31" s="300">
        <v>-2.9506128237343177</v>
      </c>
      <c r="F31" s="38">
        <v>513</v>
      </c>
      <c r="G31" s="301">
        <v>-79.41412520064205</v>
      </c>
      <c r="H31" s="78"/>
      <c r="I31" s="304">
        <v>273048</v>
      </c>
      <c r="J31" s="303">
        <v>2.6530972852465027</v>
      </c>
      <c r="K31" s="78"/>
    </row>
    <row r="32" spans="1:11" ht="12.75" customHeight="1">
      <c r="A32" s="298" t="s">
        <v>91</v>
      </c>
      <c r="B32" s="42">
        <v>275781</v>
      </c>
      <c r="C32" s="299">
        <v>-3.498507588031302</v>
      </c>
      <c r="D32" s="38">
        <v>130115</v>
      </c>
      <c r="E32" s="300">
        <v>-2.305797906686891</v>
      </c>
      <c r="F32" s="38">
        <v>293</v>
      </c>
      <c r="G32" s="301">
        <v>-83.90993959362987</v>
      </c>
      <c r="H32" s="78"/>
      <c r="I32" s="304">
        <v>181058</v>
      </c>
      <c r="J32" s="303">
        <v>3.4238906914042957</v>
      </c>
      <c r="K32" s="78"/>
    </row>
    <row r="33" spans="1:11" ht="12.75" customHeight="1">
      <c r="A33" s="305" t="s">
        <v>92</v>
      </c>
      <c r="B33" s="306">
        <v>544404</v>
      </c>
      <c r="C33" s="307">
        <v>-3.6843474060955828</v>
      </c>
      <c r="D33" s="50">
        <v>237852</v>
      </c>
      <c r="E33" s="308">
        <v>-3.557222503801313</v>
      </c>
      <c r="F33" s="50">
        <v>448</v>
      </c>
      <c r="G33" s="309">
        <v>-82.76923076923077</v>
      </c>
      <c r="H33" s="78"/>
      <c r="I33" s="310">
        <v>372080</v>
      </c>
      <c r="J33" s="311">
        <v>3.394903060331302</v>
      </c>
      <c r="K33" s="78"/>
    </row>
    <row r="34" spans="1:11" ht="12.75" customHeight="1">
      <c r="A34" s="298" t="s">
        <v>93</v>
      </c>
      <c r="B34" s="42">
        <v>1943126</v>
      </c>
      <c r="C34" s="299">
        <v>-4.257198844853988</v>
      </c>
      <c r="D34" s="38">
        <v>768205</v>
      </c>
      <c r="E34" s="300">
        <v>-4.461026645524356</v>
      </c>
      <c r="F34" s="38">
        <v>1213</v>
      </c>
      <c r="G34" s="301">
        <v>-84.30992109688268</v>
      </c>
      <c r="H34" s="78"/>
      <c r="I34" s="304">
        <v>1157102</v>
      </c>
      <c r="J34" s="303">
        <v>3.898685712182015</v>
      </c>
      <c r="K34" s="78"/>
    </row>
    <row r="35" spans="1:11" ht="12.75" customHeight="1">
      <c r="A35" s="298" t="s">
        <v>94</v>
      </c>
      <c r="B35" s="42">
        <v>1146902</v>
      </c>
      <c r="C35" s="299">
        <v>-3.902946250595946</v>
      </c>
      <c r="D35" s="38">
        <v>522451</v>
      </c>
      <c r="E35" s="300">
        <v>-3.043153091125717</v>
      </c>
      <c r="F35" s="38">
        <v>930</v>
      </c>
      <c r="G35" s="301">
        <v>-83.64978902953587</v>
      </c>
      <c r="H35" s="78"/>
      <c r="I35" s="304">
        <v>787601</v>
      </c>
      <c r="J35" s="303">
        <v>3.2097726793228247</v>
      </c>
      <c r="K35" s="78"/>
    </row>
    <row r="36" spans="1:11" ht="12.75" customHeight="1">
      <c r="A36" s="298" t="s">
        <v>95</v>
      </c>
      <c r="B36" s="42">
        <v>304618</v>
      </c>
      <c r="C36" s="299">
        <v>-4.142462442806703</v>
      </c>
      <c r="D36" s="38">
        <v>140648</v>
      </c>
      <c r="E36" s="300">
        <v>-2.9558689592360565</v>
      </c>
      <c r="F36" s="38">
        <v>213</v>
      </c>
      <c r="G36" s="301">
        <v>-86.29343629343629</v>
      </c>
      <c r="H36" s="78"/>
      <c r="I36" s="304">
        <v>210037</v>
      </c>
      <c r="J36" s="303">
        <v>3.819386090652955</v>
      </c>
      <c r="K36" s="78"/>
    </row>
    <row r="37" spans="1:11" ht="12.75" customHeight="1">
      <c r="A37" s="312" t="s">
        <v>96</v>
      </c>
      <c r="B37" s="44">
        <v>246803</v>
      </c>
      <c r="C37" s="313">
        <v>-4.119918572849329</v>
      </c>
      <c r="D37" s="68">
        <v>105941</v>
      </c>
      <c r="E37" s="314">
        <v>-2.803746892116294</v>
      </c>
      <c r="F37" s="68">
        <v>246</v>
      </c>
      <c r="G37" s="315">
        <v>-85.0909090909091</v>
      </c>
      <c r="H37" s="78"/>
      <c r="I37" s="316">
        <v>162359</v>
      </c>
      <c r="J37" s="317">
        <v>1.8160952697490842</v>
      </c>
      <c r="K37" s="78"/>
    </row>
    <row r="38" spans="1:11" ht="12.75" customHeight="1">
      <c r="A38" s="298" t="s">
        <v>97</v>
      </c>
      <c r="B38" s="42">
        <v>117157</v>
      </c>
      <c r="C38" s="299">
        <v>-3.471203757106366</v>
      </c>
      <c r="D38" s="38">
        <v>58146</v>
      </c>
      <c r="E38" s="300">
        <v>-1.3638676844783646</v>
      </c>
      <c r="F38" s="38">
        <v>271</v>
      </c>
      <c r="G38" s="301">
        <v>-79.24961715160796</v>
      </c>
      <c r="H38" s="78"/>
      <c r="I38" s="304">
        <v>92387</v>
      </c>
      <c r="J38" s="303">
        <v>0.9318941595472694</v>
      </c>
      <c r="K38" s="78"/>
    </row>
    <row r="39" spans="1:11" ht="12.75" customHeight="1">
      <c r="A39" s="298" t="s">
        <v>98</v>
      </c>
      <c r="B39" s="42">
        <v>129574</v>
      </c>
      <c r="C39" s="299">
        <v>-3.1483114825168457</v>
      </c>
      <c r="D39" s="38">
        <v>71609</v>
      </c>
      <c r="E39" s="300">
        <v>-1.6616542385915807</v>
      </c>
      <c r="F39" s="38">
        <v>232</v>
      </c>
      <c r="G39" s="301">
        <v>-81.10749185667753</v>
      </c>
      <c r="H39" s="78"/>
      <c r="I39" s="304">
        <v>124979</v>
      </c>
      <c r="J39" s="303">
        <v>0.4040939618882362</v>
      </c>
      <c r="K39" s="78"/>
    </row>
    <row r="40" spans="1:11" ht="12.75" customHeight="1">
      <c r="A40" s="298" t="s">
        <v>99</v>
      </c>
      <c r="B40" s="42">
        <v>383866</v>
      </c>
      <c r="C40" s="299">
        <v>-3.8782633953835415</v>
      </c>
      <c r="D40" s="38">
        <v>187157</v>
      </c>
      <c r="E40" s="300">
        <v>-3.1779617175374995</v>
      </c>
      <c r="F40" s="38">
        <v>429</v>
      </c>
      <c r="G40" s="301">
        <v>-80.6930693069307</v>
      </c>
      <c r="H40" s="78"/>
      <c r="I40" s="304">
        <v>293884</v>
      </c>
      <c r="J40" s="303">
        <v>2.3230227149283422</v>
      </c>
      <c r="K40" s="78"/>
    </row>
    <row r="41" spans="1:11" ht="12.75" customHeight="1">
      <c r="A41" s="298" t="s">
        <v>100</v>
      </c>
      <c r="B41" s="42">
        <v>549332</v>
      </c>
      <c r="C41" s="299">
        <v>-3.82758952721926</v>
      </c>
      <c r="D41" s="38">
        <v>270809</v>
      </c>
      <c r="E41" s="300">
        <v>-2.9740962344595374</v>
      </c>
      <c r="F41" s="38">
        <v>528</v>
      </c>
      <c r="G41" s="301">
        <v>-82.96774193548387</v>
      </c>
      <c r="H41" s="78"/>
      <c r="I41" s="304">
        <v>419807</v>
      </c>
      <c r="J41" s="303">
        <v>2.6450589135648954</v>
      </c>
      <c r="K41" s="78"/>
    </row>
    <row r="42" spans="1:11" ht="12.75" customHeight="1">
      <c r="A42" s="298" t="s">
        <v>101</v>
      </c>
      <c r="B42" s="42">
        <v>289144</v>
      </c>
      <c r="C42" s="299">
        <v>-3.7056525605203348</v>
      </c>
      <c r="D42" s="38">
        <v>157975</v>
      </c>
      <c r="E42" s="300">
        <v>-2.217174124302872</v>
      </c>
      <c r="F42" s="38">
        <v>316</v>
      </c>
      <c r="G42" s="301">
        <v>-83.37716991057339</v>
      </c>
      <c r="H42" s="78"/>
      <c r="I42" s="304">
        <v>243131</v>
      </c>
      <c r="J42" s="303">
        <v>1.6021930905945254</v>
      </c>
      <c r="K42" s="78"/>
    </row>
    <row r="43" spans="1:11" ht="12.75" customHeight="1">
      <c r="A43" s="305" t="s">
        <v>102</v>
      </c>
      <c r="B43" s="306">
        <v>155751</v>
      </c>
      <c r="C43" s="307">
        <v>-3.161605610684177</v>
      </c>
      <c r="D43" s="50">
        <v>74544</v>
      </c>
      <c r="E43" s="308">
        <v>-0.7139051678209967</v>
      </c>
      <c r="F43" s="50">
        <v>241</v>
      </c>
      <c r="G43" s="309">
        <v>-78.0909090909091</v>
      </c>
      <c r="H43" s="78"/>
      <c r="I43" s="310">
        <v>125857</v>
      </c>
      <c r="J43" s="311">
        <v>0.916496945010195</v>
      </c>
      <c r="K43" s="78"/>
    </row>
    <row r="44" spans="1:11" ht="12.75" customHeight="1">
      <c r="A44" s="298" t="s">
        <v>103</v>
      </c>
      <c r="B44" s="42">
        <v>201156</v>
      </c>
      <c r="C44" s="299">
        <v>-3.4292051330059223</v>
      </c>
      <c r="D44" s="38">
        <v>101110</v>
      </c>
      <c r="E44" s="300">
        <v>-2.3742625689154124</v>
      </c>
      <c r="F44" s="38">
        <v>301</v>
      </c>
      <c r="G44" s="301">
        <v>-79.8931195724783</v>
      </c>
      <c r="H44" s="78"/>
      <c r="I44" s="304">
        <v>153846</v>
      </c>
      <c r="J44" s="303">
        <v>1.8025171715567438</v>
      </c>
      <c r="K44" s="78"/>
    </row>
    <row r="45" spans="1:11" ht="12.75" customHeight="1">
      <c r="A45" s="298" t="s">
        <v>104</v>
      </c>
      <c r="B45" s="42">
        <v>310501</v>
      </c>
      <c r="C45" s="299">
        <v>-3.64921600814246</v>
      </c>
      <c r="D45" s="38">
        <v>149469</v>
      </c>
      <c r="E45" s="300">
        <v>-2.07615403765773</v>
      </c>
      <c r="F45" s="38">
        <v>401</v>
      </c>
      <c r="G45" s="301">
        <v>-80.87744396757273</v>
      </c>
      <c r="H45" s="78"/>
      <c r="I45" s="304">
        <v>228693</v>
      </c>
      <c r="J45" s="303">
        <v>1.4546567648859394</v>
      </c>
      <c r="K45" s="78"/>
    </row>
    <row r="46" spans="1:11" ht="12.75" customHeight="1">
      <c r="A46" s="298" t="s">
        <v>105</v>
      </c>
      <c r="B46" s="42">
        <v>170257</v>
      </c>
      <c r="C46" s="299">
        <v>-3.6937105103882004</v>
      </c>
      <c r="D46" s="38">
        <v>79256</v>
      </c>
      <c r="E46" s="300">
        <v>-2.412115988425782</v>
      </c>
      <c r="F46" s="38">
        <v>278</v>
      </c>
      <c r="G46" s="301">
        <v>-77.83094098883572</v>
      </c>
      <c r="H46" s="78"/>
      <c r="I46" s="304">
        <v>127279</v>
      </c>
      <c r="J46" s="303">
        <v>1.46684842831975</v>
      </c>
      <c r="K46" s="78"/>
    </row>
    <row r="47" spans="1:11" ht="12.75" customHeight="1">
      <c r="A47" s="312" t="s">
        <v>106</v>
      </c>
      <c r="B47" s="44">
        <v>1090875</v>
      </c>
      <c r="C47" s="313">
        <v>-3.0926836808390306</v>
      </c>
      <c r="D47" s="68">
        <v>449494</v>
      </c>
      <c r="E47" s="314">
        <v>-1.5517577461950651</v>
      </c>
      <c r="F47" s="68">
        <v>1013</v>
      </c>
      <c r="G47" s="315">
        <v>-82.55853994490357</v>
      </c>
      <c r="H47" s="78"/>
      <c r="I47" s="316">
        <v>685572</v>
      </c>
      <c r="J47" s="317">
        <v>2.4612018460508267</v>
      </c>
      <c r="K47" s="78"/>
    </row>
    <row r="48" spans="1:11" ht="12.75" customHeight="1">
      <c r="A48" s="305" t="s">
        <v>107</v>
      </c>
      <c r="B48" s="306">
        <v>174918</v>
      </c>
      <c r="C48" s="307">
        <v>-3.5323704108138543</v>
      </c>
      <c r="D48" s="50">
        <v>78652</v>
      </c>
      <c r="E48" s="308">
        <v>-0.6429933932112988</v>
      </c>
      <c r="F48" s="50">
        <v>246</v>
      </c>
      <c r="G48" s="309">
        <v>-80.90062111801242</v>
      </c>
      <c r="H48" s="78"/>
      <c r="I48" s="310">
        <v>124503</v>
      </c>
      <c r="J48" s="311">
        <v>1.1200090965205902</v>
      </c>
      <c r="K48" s="78"/>
    </row>
    <row r="49" spans="1:11" ht="12.75" customHeight="1">
      <c r="A49" s="298" t="s">
        <v>108</v>
      </c>
      <c r="B49" s="42">
        <v>324569</v>
      </c>
      <c r="C49" s="299">
        <v>-3.3669963498651327</v>
      </c>
      <c r="D49" s="38">
        <v>147762</v>
      </c>
      <c r="E49" s="300">
        <v>-0.36210628527501854</v>
      </c>
      <c r="F49" s="38">
        <v>492</v>
      </c>
      <c r="G49" s="301">
        <v>-78.94736842105263</v>
      </c>
      <c r="H49" s="78"/>
      <c r="I49" s="304">
        <v>218096</v>
      </c>
      <c r="J49" s="303">
        <v>0.9988932059516742</v>
      </c>
      <c r="K49" s="78"/>
    </row>
    <row r="50" spans="1:11" ht="12.75" customHeight="1">
      <c r="A50" s="298" t="s">
        <v>109</v>
      </c>
      <c r="B50" s="42">
        <v>415599</v>
      </c>
      <c r="C50" s="299">
        <v>-3.9810087101171376</v>
      </c>
      <c r="D50" s="38">
        <v>180286</v>
      </c>
      <c r="E50" s="300">
        <v>-1.1638680108985824</v>
      </c>
      <c r="F50" s="38">
        <v>595</v>
      </c>
      <c r="G50" s="301">
        <v>-80.74433656957929</v>
      </c>
      <c r="H50" s="78"/>
      <c r="I50" s="304">
        <v>282381</v>
      </c>
      <c r="J50" s="303">
        <v>1.0683760683760681</v>
      </c>
      <c r="K50" s="78"/>
    </row>
    <row r="51" spans="1:11" ht="12.75" customHeight="1">
      <c r="A51" s="298" t="s">
        <v>110</v>
      </c>
      <c r="B51" s="42">
        <v>246515</v>
      </c>
      <c r="C51" s="299">
        <v>-3.6986831156756494</v>
      </c>
      <c r="D51" s="38">
        <v>121706</v>
      </c>
      <c r="E51" s="300">
        <v>-1.7779176653834696</v>
      </c>
      <c r="F51" s="38">
        <v>287</v>
      </c>
      <c r="G51" s="301">
        <v>-79.21795800144822</v>
      </c>
      <c r="H51" s="78"/>
      <c r="I51" s="304">
        <v>189806</v>
      </c>
      <c r="J51" s="303">
        <v>1.5966984793092962</v>
      </c>
      <c r="K51" s="78"/>
    </row>
    <row r="52" spans="1:11" ht="12.75" customHeight="1">
      <c r="A52" s="312" t="s">
        <v>111</v>
      </c>
      <c r="B52" s="44">
        <v>265649</v>
      </c>
      <c r="C52" s="313">
        <v>-3.312817787742347</v>
      </c>
      <c r="D52" s="68">
        <v>119829</v>
      </c>
      <c r="E52" s="314">
        <v>-0.21235135405216</v>
      </c>
      <c r="F52" s="68">
        <v>417</v>
      </c>
      <c r="G52" s="315">
        <v>-79.73760932944606</v>
      </c>
      <c r="H52" s="78"/>
      <c r="I52" s="316">
        <v>176421</v>
      </c>
      <c r="J52" s="317">
        <v>1.0059313882654806</v>
      </c>
      <c r="K52" s="78"/>
    </row>
    <row r="53" spans="1:11" ht="12.75" customHeight="1">
      <c r="A53" s="298" t="s">
        <v>112</v>
      </c>
      <c r="B53" s="42">
        <v>379716</v>
      </c>
      <c r="C53" s="299">
        <v>-3.2452376341565383</v>
      </c>
      <c r="D53" s="38">
        <v>172526</v>
      </c>
      <c r="E53" s="300">
        <v>0.24112346102225501</v>
      </c>
      <c r="F53" s="38">
        <v>530</v>
      </c>
      <c r="G53" s="301">
        <v>-81.11863199144994</v>
      </c>
      <c r="H53" s="78"/>
      <c r="I53" s="304">
        <v>265248</v>
      </c>
      <c r="J53" s="303">
        <v>0.4362050163576896</v>
      </c>
      <c r="K53" s="78"/>
    </row>
    <row r="54" spans="1:11" ht="12.75" customHeight="1" thickBot="1">
      <c r="A54" s="391" t="s">
        <v>113</v>
      </c>
      <c r="B54" s="42">
        <v>402211</v>
      </c>
      <c r="C54" s="299">
        <v>-2.2666138567669236</v>
      </c>
      <c r="D54" s="38">
        <v>108948</v>
      </c>
      <c r="E54" s="300">
        <v>2.642661315395273</v>
      </c>
      <c r="F54" s="38">
        <v>276</v>
      </c>
      <c r="G54" s="301">
        <v>-80.57705840957072</v>
      </c>
      <c r="H54" s="78"/>
      <c r="I54" s="304">
        <v>146737</v>
      </c>
      <c r="J54" s="303">
        <v>1.6522112613611313</v>
      </c>
      <c r="K54" s="78"/>
    </row>
    <row r="55" spans="1:11" ht="12.75" customHeight="1" thickBot="1">
      <c r="A55" s="318"/>
      <c r="B55" s="319"/>
      <c r="C55" s="320"/>
      <c r="D55" s="319"/>
      <c r="E55" s="320"/>
      <c r="F55" s="319"/>
      <c r="G55" s="320"/>
      <c r="H55" s="78"/>
      <c r="I55" s="319"/>
      <c r="J55" s="320"/>
      <c r="K55" s="78"/>
    </row>
    <row r="56" spans="1:10" ht="13.5">
      <c r="A56" s="321" t="s">
        <v>114</v>
      </c>
      <c r="B56" s="342">
        <f>LARGE(B8:B54,1)</f>
        <v>2950283</v>
      </c>
      <c r="C56" s="358" t="str">
        <f>INDEX(A8:A54,MATCH(B56,$B$8:$B$54,0))</f>
        <v>東京都</v>
      </c>
      <c r="D56" s="369">
        <f>LARGE(D8:D54,1)</f>
        <v>985595</v>
      </c>
      <c r="E56" s="322" t="str">
        <f>INDEX(A8:A54,MATCH(D56,$D$8:$D$54,0))</f>
        <v>東京都</v>
      </c>
      <c r="F56" s="363">
        <f>LARGE(F8:F54,1)</f>
        <v>2032</v>
      </c>
      <c r="G56" s="323" t="str">
        <f>INDEX(A8:A54,MATCH(F56,$F$8:$F$54,0))</f>
        <v>東京都</v>
      </c>
      <c r="I56" s="342">
        <f>LARGE(I8:I54,1)</f>
        <v>1563968</v>
      </c>
      <c r="J56" s="323" t="str">
        <f>INDEX(A8:A54,MATCH(I56,$I$8:$I$54,0))</f>
        <v>東京都</v>
      </c>
    </row>
    <row r="57" spans="1:10" ht="13.5">
      <c r="A57" s="324" t="s">
        <v>115</v>
      </c>
      <c r="B57" s="326">
        <f>LARGE(B8:B54,2)</f>
        <v>1943126</v>
      </c>
      <c r="C57" s="359" t="str">
        <f>INDEX(A8:A54,MATCH(B57,$B$8:$B$54,0))</f>
        <v>大阪府</v>
      </c>
      <c r="D57" s="370">
        <f>LARGE(D8:D54,2)</f>
        <v>773096</v>
      </c>
      <c r="E57" s="325" t="str">
        <f>INDEX(A8:A54,MATCH(D57,$D$8:$D$54,0))</f>
        <v>神奈川県</v>
      </c>
      <c r="F57" s="364">
        <f>LARGE(F8:F54,2)</f>
        <v>1213</v>
      </c>
      <c r="G57" s="327" t="str">
        <f>INDEX(A8:A54,MATCH(F57,$F$8:$F$54,0))</f>
        <v>大阪府</v>
      </c>
      <c r="I57" s="326">
        <f>LARGE(I8:I54,2)</f>
        <v>1157102</v>
      </c>
      <c r="J57" s="327" t="str">
        <f>INDEX(A8:A54,MATCH(I57,$I$8:$I$54,0))</f>
        <v>大阪府</v>
      </c>
    </row>
    <row r="58" spans="1:10" ht="13.5">
      <c r="A58" s="324" t="s">
        <v>116</v>
      </c>
      <c r="B58" s="343">
        <f>LARGE(B8:B54,3)</f>
        <v>1828900</v>
      </c>
      <c r="C58" s="359" t="str">
        <f>INDEX(A8:A54,MATCH(B58,$B$8:$B$54,0))</f>
        <v>神奈川県</v>
      </c>
      <c r="D58" s="371">
        <f>LARGE(D8:D54,3)</f>
        <v>768205</v>
      </c>
      <c r="E58" s="325" t="str">
        <f>INDEX(A8:A54,MATCH(D58,$D$8:$D$54,0))</f>
        <v>大阪府</v>
      </c>
      <c r="F58" s="365">
        <f>LARGE(F8:F54,3)</f>
        <v>1109</v>
      </c>
      <c r="G58" s="327" t="str">
        <f>INDEX(A8:A54,MATCH(F58,$F$8:$F$54,0))</f>
        <v>千葉県</v>
      </c>
      <c r="I58" s="343">
        <f>LARGE(I8:I54,3)</f>
        <v>1132614</v>
      </c>
      <c r="J58" s="327" t="str">
        <f>INDEX(A8:A54,MATCH(I58,$I$8:$I$54,0))</f>
        <v>神奈川県</v>
      </c>
    </row>
    <row r="59" spans="1:10" ht="13.5">
      <c r="A59" s="328" t="s">
        <v>117</v>
      </c>
      <c r="B59" s="344">
        <f>SMALL(B8:B54,3)</f>
        <v>144612</v>
      </c>
      <c r="C59" s="360" t="str">
        <f>INDEX(A8:A54,MATCH(B59,$B$8:$B$54,0))</f>
        <v>福井県</v>
      </c>
      <c r="D59" s="372">
        <f>SMALL(D8:D54,3)</f>
        <v>73047</v>
      </c>
      <c r="E59" s="330" t="str">
        <f>INDEX(A8:A54,MATCH(D59,$D$8:$D$54,0))</f>
        <v>福井県</v>
      </c>
      <c r="F59" s="366">
        <f>SMALL(F8:F54,3)</f>
        <v>232</v>
      </c>
      <c r="G59" s="331" t="str">
        <f>INDEX(A8:A54,MATCH(F59,$F$8:$F$54,0))</f>
        <v>島根県</v>
      </c>
      <c r="I59" s="344">
        <f>SMALL(I8:I54,3)</f>
        <v>124503</v>
      </c>
      <c r="J59" s="331" t="str">
        <f>INDEX(A8:A54,MATCH(I59,$I$8:$I$54,0))</f>
        <v>佐賀県</v>
      </c>
    </row>
    <row r="60" spans="1:10" ht="13.5">
      <c r="A60" s="324" t="s">
        <v>118</v>
      </c>
      <c r="B60" s="343">
        <f>SMALL(B8:B54,2)</f>
        <v>129574</v>
      </c>
      <c r="C60" s="359" t="str">
        <f>INDEX(A8:A54,MATCH(B60,$B$8:$B$54,0))</f>
        <v>島根県</v>
      </c>
      <c r="D60" s="371">
        <f>SMALL(D8:D54,2)</f>
        <v>71609</v>
      </c>
      <c r="E60" s="325" t="str">
        <f>INDEX(A8:A54,MATCH(D60,$D$8:$D$54,0))</f>
        <v>島根県</v>
      </c>
      <c r="F60" s="365">
        <f>SMALL(F8:F54,2)</f>
        <v>213</v>
      </c>
      <c r="G60" s="327" t="str">
        <f>INDEX(A8:A54,MATCH(F60,$F$8:$F$54,0))</f>
        <v>奈良県</v>
      </c>
      <c r="I60" s="343">
        <f>SMALL(I8:I54,2)</f>
        <v>122461</v>
      </c>
      <c r="J60" s="327" t="str">
        <f>INDEX(A8:A54,MATCH(I60,$I$8:$I$54,0))</f>
        <v>福井県</v>
      </c>
    </row>
    <row r="61" spans="1:11" ht="13.5">
      <c r="A61" s="345" t="s">
        <v>119</v>
      </c>
      <c r="B61" s="346">
        <f>SMALL(B8:B54,1)</f>
        <v>117157</v>
      </c>
      <c r="C61" s="361" t="str">
        <f>INDEX(A8:A54,MATCH(B61,$B$8:$B$54,0))</f>
        <v>鳥取県</v>
      </c>
      <c r="D61" s="373">
        <f>SMALL(D8:D54,1)</f>
        <v>58146</v>
      </c>
      <c r="E61" s="334" t="str">
        <f>INDEX(A8:A54,MATCH(D61,$D$8:$D$54,0))</f>
        <v>鳥取県</v>
      </c>
      <c r="F61" s="367">
        <f>SMALL(F8:F54,1)</f>
        <v>190</v>
      </c>
      <c r="G61" s="335" t="str">
        <f>INDEX(A8:A54,MATCH(F61,$F$8:$F$54,0))</f>
        <v>山梨県</v>
      </c>
      <c r="I61" s="346">
        <f>SMALL(I8:I54,1)</f>
        <v>92387</v>
      </c>
      <c r="J61" s="335" t="str">
        <f>INDEX(A8:A54,MATCH(I61,$I$8:$I$54,0))</f>
        <v>鳥取県</v>
      </c>
      <c r="K61" s="78"/>
    </row>
    <row r="62" spans="1:11" ht="14.25" thickBot="1">
      <c r="A62" s="336" t="s">
        <v>120</v>
      </c>
      <c r="B62" s="337">
        <f>IF(B61=0,0,B56/B61)</f>
        <v>25.18230238056625</v>
      </c>
      <c r="C62" s="362"/>
      <c r="D62" s="374">
        <f>IF(D61=0,0,D56/D61)</f>
        <v>16.950349121177727</v>
      </c>
      <c r="E62" s="338"/>
      <c r="F62" s="368">
        <f>IF(F61=0,0,F56/F61)</f>
        <v>10.694736842105263</v>
      </c>
      <c r="G62" s="340"/>
      <c r="H62" s="339"/>
      <c r="I62" s="337">
        <f>IF(I61=0,0,I56/I61)</f>
        <v>16.92844231331248</v>
      </c>
      <c r="J62" s="340"/>
      <c r="K62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4"/>
  <sheetViews>
    <sheetView zoomScalePageLayoutView="0" workbookViewId="0" topLeftCell="B1">
      <selection activeCell="A1" sqref="A1:J1"/>
    </sheetView>
  </sheetViews>
  <sheetFormatPr defaultColWidth="10.25390625" defaultRowHeight="15.75" customHeight="1"/>
  <cols>
    <col min="1" max="1" width="10.125" style="8" customWidth="1"/>
    <col min="2" max="2" width="14.75390625" style="155" customWidth="1"/>
    <col min="3" max="3" width="12.125" style="155" customWidth="1"/>
    <col min="4" max="4" width="10.75390625" style="155" customWidth="1"/>
    <col min="5" max="5" width="12.125" style="155" customWidth="1"/>
    <col min="6" max="6" width="10.75390625" style="155" customWidth="1"/>
    <col min="7" max="7" width="12.125" style="155" customWidth="1"/>
    <col min="8" max="8" width="10.75390625" style="155" customWidth="1"/>
    <col min="9" max="9" width="2.125" style="155" customWidth="1"/>
    <col min="10" max="10" width="14.25390625" style="155" customWidth="1"/>
    <col min="11" max="11" width="10.75390625" style="155" customWidth="1"/>
    <col min="12" max="12" width="14.375" style="155" customWidth="1"/>
    <col min="13" max="16384" width="10.25390625" style="155" customWidth="1"/>
  </cols>
  <sheetData>
    <row r="1" spans="1:11" s="152" customFormat="1" ht="15.75" customHeight="1">
      <c r="A1" s="377" t="s">
        <v>133</v>
      </c>
      <c r="B1" s="377"/>
      <c r="C1" s="377"/>
      <c r="D1" s="377"/>
      <c r="E1" s="377"/>
      <c r="F1" s="377"/>
      <c r="G1" s="377"/>
      <c r="H1" s="377"/>
      <c r="I1" s="377"/>
      <c r="J1" s="377"/>
      <c r="K1" s="377"/>
    </row>
    <row r="2" spans="1:10" ht="15.75" customHeight="1">
      <c r="A2" s="153"/>
      <c r="B2" s="154"/>
      <c r="C2" s="154"/>
      <c r="D2" s="154"/>
      <c r="E2" s="154"/>
      <c r="F2" s="154"/>
      <c r="G2" s="154"/>
      <c r="H2" s="154"/>
      <c r="J2" s="154"/>
    </row>
    <row r="3" spans="1:10" ht="15.75" customHeight="1">
      <c r="A3" s="153" t="s">
        <v>30</v>
      </c>
      <c r="B3" s="154"/>
      <c r="C3" s="154"/>
      <c r="D3" s="154"/>
      <c r="E3" s="154"/>
      <c r="F3" s="154"/>
      <c r="G3" s="154"/>
      <c r="H3" s="154"/>
      <c r="J3" s="154"/>
    </row>
    <row r="4" spans="1:10" ht="15.75" customHeight="1" thickBot="1">
      <c r="A4" s="153" t="s">
        <v>31</v>
      </c>
      <c r="B4" s="154"/>
      <c r="C4" s="154"/>
      <c r="D4" s="154"/>
      <c r="E4" s="154"/>
      <c r="F4" s="154"/>
      <c r="G4" s="154"/>
      <c r="H4" s="154"/>
      <c r="J4" s="78"/>
    </row>
    <row r="5" spans="1:11" s="78" customFormat="1" ht="15.75" customHeight="1">
      <c r="A5" s="156"/>
      <c r="B5" s="157"/>
      <c r="C5" s="10" t="s">
        <v>2</v>
      </c>
      <c r="D5" s="11"/>
      <c r="E5" s="12" t="s">
        <v>3</v>
      </c>
      <c r="F5" s="11"/>
      <c r="G5" s="12" t="s">
        <v>4</v>
      </c>
      <c r="H5" s="13"/>
      <c r="J5" s="158" t="s">
        <v>5</v>
      </c>
      <c r="K5" s="13"/>
    </row>
    <row r="6" spans="1:11" ht="25.5" customHeight="1" thickBot="1">
      <c r="A6" s="159"/>
      <c r="B6" s="160"/>
      <c r="C6" s="161"/>
      <c r="D6" s="162" t="s">
        <v>6</v>
      </c>
      <c r="E6" s="163"/>
      <c r="F6" s="162" t="s">
        <v>6</v>
      </c>
      <c r="G6" s="163"/>
      <c r="H6" s="164" t="s">
        <v>6</v>
      </c>
      <c r="J6" s="165"/>
      <c r="K6" s="164" t="s">
        <v>6</v>
      </c>
    </row>
    <row r="7" spans="1:11" ht="15.75" customHeight="1">
      <c r="A7" s="385" t="s">
        <v>32</v>
      </c>
      <c r="B7" s="166" t="s">
        <v>33</v>
      </c>
      <c r="C7" s="167">
        <v>8825.58719592</v>
      </c>
      <c r="D7" s="168">
        <v>-2.28057487261853</v>
      </c>
      <c r="E7" s="169">
        <v>5152.77106241</v>
      </c>
      <c r="F7" s="170">
        <v>-1.9031236790507933</v>
      </c>
      <c r="G7" s="169">
        <v>10.24006017</v>
      </c>
      <c r="H7" s="171">
        <v>-81.3446345262835</v>
      </c>
      <c r="J7" s="172">
        <v>13978.16432727</v>
      </c>
      <c r="K7" s="171">
        <v>2.981788027444182</v>
      </c>
    </row>
    <row r="8" spans="1:12" ht="15.75" customHeight="1">
      <c r="A8" s="386"/>
      <c r="B8" s="173" t="s">
        <v>34</v>
      </c>
      <c r="C8" s="167">
        <v>3317.5583624</v>
      </c>
      <c r="D8" s="168">
        <v>-2.676823775629316</v>
      </c>
      <c r="E8" s="169">
        <v>1947.9868162</v>
      </c>
      <c r="F8" s="170">
        <v>-2.28847432445464</v>
      </c>
      <c r="G8" s="169">
        <v>3.574346</v>
      </c>
      <c r="H8" s="171">
        <v>-81.66837893965663</v>
      </c>
      <c r="J8" s="172">
        <v>6730.38978</v>
      </c>
      <c r="K8" s="171">
        <v>2.6778626044151537</v>
      </c>
      <c r="L8" s="174"/>
    </row>
    <row r="9" spans="1:12" ht="15.75" customHeight="1">
      <c r="A9" s="386"/>
      <c r="B9" s="173" t="s">
        <v>35</v>
      </c>
      <c r="C9" s="167">
        <v>3123.3441651</v>
      </c>
      <c r="D9" s="168">
        <v>-2.5267497272630237</v>
      </c>
      <c r="E9" s="169">
        <v>1851.0045293</v>
      </c>
      <c r="F9" s="170">
        <v>-1.8673922981440683</v>
      </c>
      <c r="G9" s="169">
        <v>3.7745826</v>
      </c>
      <c r="H9" s="171">
        <v>-81.72149228137229</v>
      </c>
      <c r="J9" s="172">
        <v>4004.3114002</v>
      </c>
      <c r="K9" s="171">
        <v>2.831117956115577</v>
      </c>
      <c r="L9" s="174"/>
    </row>
    <row r="10" spans="1:12" ht="15.75" customHeight="1">
      <c r="A10" s="386"/>
      <c r="B10" s="173" t="s">
        <v>36</v>
      </c>
      <c r="C10" s="167">
        <v>574.1083452</v>
      </c>
      <c r="D10" s="168">
        <v>-4.947392968021333</v>
      </c>
      <c r="E10" s="169">
        <v>296.1777152</v>
      </c>
      <c r="F10" s="170">
        <v>-4.403226117188979</v>
      </c>
      <c r="G10" s="169">
        <v>0.6972479</v>
      </c>
      <c r="H10" s="171">
        <v>-80.15918908903214</v>
      </c>
      <c r="J10" s="172">
        <v>477.6353833</v>
      </c>
      <c r="K10" s="171">
        <v>3.287563401631658</v>
      </c>
      <c r="L10" s="174"/>
    </row>
    <row r="11" spans="1:11" ht="15.75" customHeight="1">
      <c r="A11" s="386"/>
      <c r="B11" s="175" t="s">
        <v>37</v>
      </c>
      <c r="C11" s="176">
        <v>1584.0825563</v>
      </c>
      <c r="D11" s="177">
        <v>-0.2846579174789383</v>
      </c>
      <c r="E11" s="178">
        <v>952.7777825</v>
      </c>
      <c r="F11" s="179">
        <v>-0.5950486175815684</v>
      </c>
      <c r="G11" s="178">
        <v>1.8876786</v>
      </c>
      <c r="H11" s="180">
        <v>-80.88707224859719</v>
      </c>
      <c r="J11" s="181">
        <v>2310.5589898</v>
      </c>
      <c r="K11" s="180">
        <v>3.7577416321819896</v>
      </c>
    </row>
    <row r="12" spans="1:11" ht="15.75" customHeight="1">
      <c r="A12" s="386"/>
      <c r="B12" s="182" t="s">
        <v>38</v>
      </c>
      <c r="C12" s="183">
        <v>160.75534426</v>
      </c>
      <c r="D12" s="184">
        <v>-3.1434915981121208</v>
      </c>
      <c r="E12" s="185">
        <v>81.6540376</v>
      </c>
      <c r="F12" s="186">
        <v>-2.7636880103004557</v>
      </c>
      <c r="G12" s="185">
        <v>0.16512847</v>
      </c>
      <c r="H12" s="187">
        <v>-81.12289746648943</v>
      </c>
      <c r="J12" s="188">
        <v>359.00442752</v>
      </c>
      <c r="K12" s="187">
        <v>1.003535834184845</v>
      </c>
    </row>
    <row r="13" spans="1:11" ht="15.75" customHeight="1">
      <c r="A13" s="387"/>
      <c r="B13" s="173" t="s">
        <v>39</v>
      </c>
      <c r="C13" s="189">
        <v>65.73842266</v>
      </c>
      <c r="D13" s="168">
        <v>9.79077821248653</v>
      </c>
      <c r="E13" s="169">
        <v>23.17018161</v>
      </c>
      <c r="F13" s="170">
        <v>12.348764171777574</v>
      </c>
      <c r="G13" s="169">
        <v>0.1410766</v>
      </c>
      <c r="H13" s="171">
        <v>-70.40191674656607</v>
      </c>
      <c r="J13" s="172">
        <v>96.26434645</v>
      </c>
      <c r="K13" s="171">
        <v>20.69383889232421</v>
      </c>
    </row>
    <row r="14" spans="1:11" ht="15.75" customHeight="1">
      <c r="A14" s="383" t="s">
        <v>40</v>
      </c>
      <c r="B14" s="190" t="s">
        <v>33</v>
      </c>
      <c r="C14" s="191">
        <v>3916.2064</v>
      </c>
      <c r="D14" s="192">
        <v>-2.7200364378223156</v>
      </c>
      <c r="E14" s="193">
        <v>2248.8335</v>
      </c>
      <c r="F14" s="194">
        <v>-2.689887008492917</v>
      </c>
      <c r="G14" s="193">
        <v>4.6457</v>
      </c>
      <c r="H14" s="195">
        <v>-80.21144368671918</v>
      </c>
      <c r="J14" s="196">
        <v>4425.6652</v>
      </c>
      <c r="K14" s="195">
        <v>2.802394831245337</v>
      </c>
    </row>
    <row r="15" spans="1:11" ht="15.75" customHeight="1">
      <c r="A15" s="388"/>
      <c r="B15" s="173" t="s">
        <v>41</v>
      </c>
      <c r="C15" s="167">
        <v>58.7173</v>
      </c>
      <c r="D15" s="168">
        <v>-4.071746915516513</v>
      </c>
      <c r="E15" s="169">
        <v>32.5116</v>
      </c>
      <c r="F15" s="170">
        <v>-3.628214704940774</v>
      </c>
      <c r="G15" s="169">
        <v>0.0602</v>
      </c>
      <c r="H15" s="171">
        <v>-81.41401667181229</v>
      </c>
      <c r="J15" s="172">
        <v>119.2905</v>
      </c>
      <c r="K15" s="171">
        <v>0.8321640491606388</v>
      </c>
    </row>
    <row r="16" spans="1:12" ht="15.75" customHeight="1">
      <c r="A16" s="388"/>
      <c r="B16" s="173" t="s">
        <v>125</v>
      </c>
      <c r="C16" s="167">
        <v>2048.208</v>
      </c>
      <c r="D16" s="168">
        <v>-3.2545949164507846</v>
      </c>
      <c r="E16" s="169">
        <v>1189.0577</v>
      </c>
      <c r="F16" s="170">
        <v>-3.2035545121113813</v>
      </c>
      <c r="G16" s="169">
        <v>2.4189</v>
      </c>
      <c r="H16" s="171">
        <v>-80.38056305813076</v>
      </c>
      <c r="J16" s="172">
        <v>2331.5951</v>
      </c>
      <c r="K16" s="171">
        <v>2.1551066181541216</v>
      </c>
      <c r="L16" s="174"/>
    </row>
    <row r="17" spans="1:11" ht="15.75" customHeight="1">
      <c r="A17" s="388"/>
      <c r="B17" s="173" t="s">
        <v>42</v>
      </c>
      <c r="C17" s="167">
        <v>476.5698</v>
      </c>
      <c r="D17" s="168">
        <v>-1.412236125002977</v>
      </c>
      <c r="E17" s="169">
        <v>245.5712</v>
      </c>
      <c r="F17" s="170">
        <v>-0.500191040968673</v>
      </c>
      <c r="G17" s="169">
        <v>0.5861</v>
      </c>
      <c r="H17" s="171">
        <v>-79.26850836546285</v>
      </c>
      <c r="J17" s="172">
        <v>357.4565</v>
      </c>
      <c r="K17" s="171">
        <v>7.261126657948694</v>
      </c>
    </row>
    <row r="18" spans="1:12" ht="15.75" customHeight="1">
      <c r="A18" s="388"/>
      <c r="B18" s="175" t="s">
        <v>37</v>
      </c>
      <c r="C18" s="176">
        <v>1323.8488</v>
      </c>
      <c r="D18" s="177">
        <v>-2.3726667702539146</v>
      </c>
      <c r="E18" s="178">
        <v>778.9715</v>
      </c>
      <c r="F18" s="179">
        <v>-2.5798036917477134</v>
      </c>
      <c r="G18" s="178">
        <v>1.563</v>
      </c>
      <c r="H18" s="180">
        <v>-80.31114190338225</v>
      </c>
      <c r="J18" s="181">
        <v>1608.1281</v>
      </c>
      <c r="K18" s="180">
        <v>2.8698530709482526</v>
      </c>
      <c r="L18" s="197"/>
    </row>
    <row r="19" spans="1:11" ht="15.75" customHeight="1">
      <c r="A19" s="388"/>
      <c r="B19" s="182" t="s">
        <v>38</v>
      </c>
      <c r="C19" s="198">
        <v>55.8707</v>
      </c>
      <c r="D19" s="184">
        <v>-4.119037118012585</v>
      </c>
      <c r="E19" s="185">
        <v>31.2008</v>
      </c>
      <c r="F19" s="186">
        <v>-3.7814167206340414</v>
      </c>
      <c r="G19" s="185">
        <v>0.0583</v>
      </c>
      <c r="H19" s="187">
        <v>-81.14489003880983</v>
      </c>
      <c r="J19" s="188">
        <v>113.2179</v>
      </c>
      <c r="K19" s="187">
        <v>0.8522987927251648</v>
      </c>
    </row>
    <row r="20" spans="1:11" ht="15.75" customHeight="1">
      <c r="A20" s="389"/>
      <c r="B20" s="173" t="s">
        <v>39</v>
      </c>
      <c r="C20" s="167">
        <v>8.8625</v>
      </c>
      <c r="D20" s="168">
        <v>11.241511754885835</v>
      </c>
      <c r="E20" s="169">
        <v>2.7215</v>
      </c>
      <c r="F20" s="170">
        <v>11.295137610927085</v>
      </c>
      <c r="G20" s="169">
        <v>0.0175</v>
      </c>
      <c r="H20" s="171">
        <v>-69.87951807228916</v>
      </c>
      <c r="J20" s="172">
        <v>9.195</v>
      </c>
      <c r="K20" s="171">
        <v>18.09961725192015</v>
      </c>
    </row>
    <row r="21" spans="1:11" ht="15.75" customHeight="1">
      <c r="A21" s="383" t="s">
        <v>43</v>
      </c>
      <c r="B21" s="190" t="s">
        <v>33</v>
      </c>
      <c r="C21" s="191">
        <v>4891.9298</v>
      </c>
      <c r="D21" s="192">
        <v>-4.844520192128911</v>
      </c>
      <c r="E21" s="193">
        <v>2718.9855</v>
      </c>
      <c r="F21" s="194">
        <v>-4.8185523528233745</v>
      </c>
      <c r="G21" s="193">
        <v>5.7583</v>
      </c>
      <c r="H21" s="195">
        <v>-80.6969907244453</v>
      </c>
      <c r="J21" s="196">
        <v>6883.1912</v>
      </c>
      <c r="K21" s="195">
        <v>0.24646721848802144</v>
      </c>
    </row>
    <row r="22" spans="1:11" ht="15.75" customHeight="1">
      <c r="A22" s="390"/>
      <c r="B22" s="173" t="s">
        <v>41</v>
      </c>
      <c r="C22" s="167">
        <v>923.8092</v>
      </c>
      <c r="D22" s="168">
        <v>-3.0716882544578965</v>
      </c>
      <c r="E22" s="169">
        <v>471.0728</v>
      </c>
      <c r="F22" s="170">
        <v>-2.698611841504629</v>
      </c>
      <c r="G22" s="169">
        <v>0.9473</v>
      </c>
      <c r="H22" s="171">
        <v>-81.2886404487724</v>
      </c>
      <c r="J22" s="172">
        <v>2108.547</v>
      </c>
      <c r="K22" s="171">
        <v>1.0610769146561125</v>
      </c>
    </row>
    <row r="23" spans="1:12" ht="15.75" customHeight="1">
      <c r="A23" s="390"/>
      <c r="B23" s="173" t="s">
        <v>125</v>
      </c>
      <c r="C23" s="167">
        <v>3097.3713</v>
      </c>
      <c r="D23" s="168">
        <v>-5.33494803933425</v>
      </c>
      <c r="E23" s="169">
        <v>1801.8915</v>
      </c>
      <c r="F23" s="170">
        <v>-5.4503891617163305</v>
      </c>
      <c r="G23" s="169">
        <v>3.6694</v>
      </c>
      <c r="H23" s="171">
        <v>-80.9504526954066</v>
      </c>
      <c r="J23" s="172">
        <v>4048.343</v>
      </c>
      <c r="K23" s="171">
        <v>-0.8272992257958123</v>
      </c>
      <c r="L23" s="174"/>
    </row>
    <row r="24" spans="1:11" ht="15.75" customHeight="1">
      <c r="A24" s="390"/>
      <c r="B24" s="173" t="s">
        <v>42</v>
      </c>
      <c r="C24" s="167">
        <v>811.8864</v>
      </c>
      <c r="D24" s="168">
        <v>-5.79007928201068</v>
      </c>
      <c r="E24" s="169">
        <v>425.6073</v>
      </c>
      <c r="F24" s="170">
        <v>-5.072130338011917</v>
      </c>
      <c r="G24" s="169">
        <v>1.0156</v>
      </c>
      <c r="H24" s="171">
        <v>-80.04636724429251</v>
      </c>
      <c r="J24" s="172">
        <v>644.9315</v>
      </c>
      <c r="K24" s="171">
        <v>2.520296008325843</v>
      </c>
    </row>
    <row r="25" spans="1:11" ht="15.75" customHeight="1">
      <c r="A25" s="199" t="s">
        <v>44</v>
      </c>
      <c r="B25" s="175" t="s">
        <v>37</v>
      </c>
      <c r="C25" s="176">
        <v>1581.7556</v>
      </c>
      <c r="D25" s="177">
        <v>-3.636604886683628</v>
      </c>
      <c r="E25" s="178">
        <v>919.8307</v>
      </c>
      <c r="F25" s="179">
        <v>-3.8576785759453998</v>
      </c>
      <c r="G25" s="178">
        <v>1.8509</v>
      </c>
      <c r="H25" s="180">
        <v>-80.58774791026461</v>
      </c>
      <c r="J25" s="181">
        <v>2070.5353</v>
      </c>
      <c r="K25" s="180">
        <v>0.9969036599132011</v>
      </c>
    </row>
    <row r="26" spans="1:11" ht="15.75" customHeight="1">
      <c r="A26" s="200" t="s">
        <v>45</v>
      </c>
      <c r="B26" s="182" t="s">
        <v>38</v>
      </c>
      <c r="C26" s="198">
        <v>2416.3297</v>
      </c>
      <c r="D26" s="184">
        <v>-3.1346691762695684</v>
      </c>
      <c r="E26" s="185">
        <v>1211.2149</v>
      </c>
      <c r="F26" s="186">
        <v>-2.782199247967924</v>
      </c>
      <c r="G26" s="185">
        <v>2.4972</v>
      </c>
      <c r="H26" s="187">
        <v>-81.00901942293945</v>
      </c>
      <c r="J26" s="188">
        <v>5272.9701</v>
      </c>
      <c r="K26" s="187">
        <v>0.934484821189713</v>
      </c>
    </row>
    <row r="27" spans="1:11" ht="15.75" customHeight="1">
      <c r="A27" s="201"/>
      <c r="B27" s="173" t="s">
        <v>39</v>
      </c>
      <c r="C27" s="167">
        <v>58.8629</v>
      </c>
      <c r="D27" s="168">
        <v>8.623979508983282</v>
      </c>
      <c r="E27" s="169">
        <v>20.4139</v>
      </c>
      <c r="F27" s="170">
        <v>11.035626869730763</v>
      </c>
      <c r="G27" s="169">
        <v>0.126</v>
      </c>
      <c r="H27" s="171">
        <v>-69.72609322441134</v>
      </c>
      <c r="J27" s="172">
        <v>81.3697</v>
      </c>
      <c r="K27" s="171">
        <v>18.49674449491249</v>
      </c>
    </row>
    <row r="28" spans="1:11" ht="15.75" customHeight="1" thickBot="1">
      <c r="A28" s="378" t="s">
        <v>15</v>
      </c>
      <c r="B28" s="379"/>
      <c r="C28" s="202">
        <v>2993.958</v>
      </c>
      <c r="D28" s="203">
        <v>-3.7562340732656168</v>
      </c>
      <c r="E28" s="204">
        <v>1219.8547</v>
      </c>
      <c r="F28" s="203">
        <v>-2.67239967919555</v>
      </c>
      <c r="G28" s="204">
        <v>2.7811</v>
      </c>
      <c r="H28" s="205">
        <v>-81.76746320516602</v>
      </c>
      <c r="J28" s="202">
        <v>1786.3924</v>
      </c>
      <c r="K28" s="205">
        <v>2.7688096946423286</v>
      </c>
    </row>
    <row r="29" spans="1:11" ht="15.75" customHeight="1">
      <c r="A29" s="14"/>
      <c r="B29" s="206"/>
      <c r="C29" s="207"/>
      <c r="D29" s="208"/>
      <c r="E29" s="207"/>
      <c r="F29" s="208"/>
      <c r="G29" s="207"/>
      <c r="H29" s="208"/>
      <c r="J29" s="207"/>
      <c r="K29" s="208"/>
    </row>
    <row r="30" spans="1:11" s="209" customFormat="1" ht="15.75" customHeight="1" thickBot="1">
      <c r="A30" s="153" t="s">
        <v>46</v>
      </c>
      <c r="B30" s="206"/>
      <c r="C30" s="207"/>
      <c r="D30" s="208"/>
      <c r="E30" s="207"/>
      <c r="F30" s="208"/>
      <c r="G30" s="207"/>
      <c r="H30" s="208"/>
      <c r="J30" s="207"/>
      <c r="K30" s="208"/>
    </row>
    <row r="31" spans="1:11" s="78" customFormat="1" ht="15.75" customHeight="1">
      <c r="A31" s="156"/>
      <c r="B31" s="210"/>
      <c r="C31" s="10" t="s">
        <v>2</v>
      </c>
      <c r="D31" s="11"/>
      <c r="E31" s="12" t="s">
        <v>3</v>
      </c>
      <c r="F31" s="11"/>
      <c r="G31" s="12" t="s">
        <v>4</v>
      </c>
      <c r="H31" s="13"/>
      <c r="J31" s="158" t="s">
        <v>5</v>
      </c>
      <c r="K31" s="13"/>
    </row>
    <row r="32" spans="1:11" ht="23.25" customHeight="1" thickBot="1">
      <c r="A32" s="159"/>
      <c r="B32" s="211"/>
      <c r="C32" s="161"/>
      <c r="D32" s="162" t="s">
        <v>6</v>
      </c>
      <c r="E32" s="163"/>
      <c r="F32" s="162" t="s">
        <v>6</v>
      </c>
      <c r="G32" s="163"/>
      <c r="H32" s="164" t="s">
        <v>6</v>
      </c>
      <c r="J32" s="165"/>
      <c r="K32" s="164" t="s">
        <v>6</v>
      </c>
    </row>
    <row r="33" spans="1:11" ht="15.75" customHeight="1">
      <c r="A33" s="385" t="s">
        <v>47</v>
      </c>
      <c r="B33" s="190" t="s">
        <v>33</v>
      </c>
      <c r="C33" s="191">
        <v>29477.99266362454</v>
      </c>
      <c r="D33" s="192">
        <v>1.533251724345888</v>
      </c>
      <c r="E33" s="193">
        <v>42240.859197492944</v>
      </c>
      <c r="F33" s="194">
        <v>0.7903986100644715</v>
      </c>
      <c r="G33" s="193">
        <v>36820.17967710618</v>
      </c>
      <c r="H33" s="195">
        <v>2.3190885812573185</v>
      </c>
      <c r="J33" s="196">
        <v>78248.00602191321</v>
      </c>
      <c r="K33" s="195">
        <v>0.20724024481228298</v>
      </c>
    </row>
    <row r="34" spans="1:11" ht="15.75" customHeight="1">
      <c r="A34" s="386"/>
      <c r="B34" s="173" t="s">
        <v>34</v>
      </c>
      <c r="C34" s="167">
        <v>11080.844695884178</v>
      </c>
      <c r="D34" s="168">
        <v>1.1215378858491647</v>
      </c>
      <c r="E34" s="169">
        <v>15969.006933366736</v>
      </c>
      <c r="F34" s="170">
        <v>0.3944670920432003</v>
      </c>
      <c r="G34" s="169">
        <v>12852.274279961166</v>
      </c>
      <c r="H34" s="171">
        <v>0.5434475006103696</v>
      </c>
      <c r="J34" s="172">
        <v>37675.87558030363</v>
      </c>
      <c r="K34" s="171">
        <v>-0.08849678272756023</v>
      </c>
    </row>
    <row r="35" spans="1:11" ht="15.75" customHeight="1">
      <c r="A35" s="386"/>
      <c r="B35" s="173" t="s">
        <v>35</v>
      </c>
      <c r="C35" s="167">
        <v>10432.157582370895</v>
      </c>
      <c r="D35" s="168">
        <v>1.2774690746604165</v>
      </c>
      <c r="E35" s="169">
        <v>15173.975468553755</v>
      </c>
      <c r="F35" s="170">
        <v>0.8271110953091352</v>
      </c>
      <c r="G35" s="169">
        <v>13572.264931142354</v>
      </c>
      <c r="H35" s="171">
        <v>0.2521367394511884</v>
      </c>
      <c r="J35" s="172">
        <v>22415.63163949869</v>
      </c>
      <c r="K35" s="171">
        <v>0.06062954476011839</v>
      </c>
    </row>
    <row r="36" spans="1:11" ht="15.75" customHeight="1">
      <c r="A36" s="386"/>
      <c r="B36" s="173" t="s">
        <v>36</v>
      </c>
      <c r="C36" s="167">
        <v>1917.5564426755486</v>
      </c>
      <c r="D36" s="168">
        <v>-1.2376478448095014</v>
      </c>
      <c r="E36" s="169">
        <v>2427.9753580487904</v>
      </c>
      <c r="F36" s="170">
        <v>-1.7783510867301828</v>
      </c>
      <c r="G36" s="169">
        <v>2507.0939556290678</v>
      </c>
      <c r="H36" s="171">
        <v>8.820901524737778</v>
      </c>
      <c r="J36" s="172">
        <v>2673.7428086908567</v>
      </c>
      <c r="K36" s="171">
        <v>0.5047773819028407</v>
      </c>
    </row>
    <row r="37" spans="1:11" ht="15.75" customHeight="1">
      <c r="A37" s="386"/>
      <c r="B37" s="175" t="s">
        <v>37</v>
      </c>
      <c r="C37" s="176">
        <v>5290.931122948285</v>
      </c>
      <c r="D37" s="177">
        <v>3.607065997842824</v>
      </c>
      <c r="E37" s="178">
        <v>7810.584182689955</v>
      </c>
      <c r="F37" s="179">
        <v>2.134390506666932</v>
      </c>
      <c r="G37" s="178">
        <v>6787.525080004315</v>
      </c>
      <c r="H37" s="180">
        <v>4.828680542239638</v>
      </c>
      <c r="J37" s="181">
        <v>12934.218650952613</v>
      </c>
      <c r="K37" s="180">
        <v>0.9622880137252707</v>
      </c>
    </row>
    <row r="38" spans="1:11" ht="15.75" customHeight="1">
      <c r="A38" s="386"/>
      <c r="B38" s="182" t="s">
        <v>38</v>
      </c>
      <c r="C38" s="183">
        <v>536.9325296480445</v>
      </c>
      <c r="D38" s="184">
        <v>0.6366567946020751</v>
      </c>
      <c r="E38" s="185">
        <v>669.3751116423948</v>
      </c>
      <c r="F38" s="186">
        <v>-0.0937949058684211</v>
      </c>
      <c r="G38" s="185">
        <v>593.7523641724498</v>
      </c>
      <c r="H38" s="187">
        <v>3.535249899285702</v>
      </c>
      <c r="J38" s="188">
        <v>2009.6616371632572</v>
      </c>
      <c r="K38" s="187">
        <v>-1.7177136387028895</v>
      </c>
    </row>
    <row r="39" spans="1:11" ht="15.75" customHeight="1">
      <c r="A39" s="387"/>
      <c r="B39" s="173" t="s">
        <v>39</v>
      </c>
      <c r="C39" s="189">
        <v>219.5702900975899</v>
      </c>
      <c r="D39" s="168">
        <v>14.075729638493996</v>
      </c>
      <c r="E39" s="169">
        <v>189.94214319131615</v>
      </c>
      <c r="F39" s="170">
        <v>15.433611638899336</v>
      </c>
      <c r="G39" s="169">
        <v>507.2690661968286</v>
      </c>
      <c r="H39" s="171">
        <v>62.33661605345168</v>
      </c>
      <c r="J39" s="172">
        <v>538.875705304165</v>
      </c>
      <c r="K39" s="171">
        <v>17.442090894058865</v>
      </c>
    </row>
    <row r="40" spans="1:11" ht="15.75" customHeight="1">
      <c r="A40" s="383" t="s">
        <v>48</v>
      </c>
      <c r="B40" s="190" t="s">
        <v>33</v>
      </c>
      <c r="C40" s="212">
        <v>1.633934009762328</v>
      </c>
      <c r="D40" s="192">
        <v>-1.1307601156128442</v>
      </c>
      <c r="E40" s="213">
        <v>2.2289421026946896</v>
      </c>
      <c r="F40" s="194">
        <v>-2.205081258095163</v>
      </c>
      <c r="G40" s="213">
        <v>2.070511668045018</v>
      </c>
      <c r="H40" s="195">
        <v>5.871220734484098</v>
      </c>
      <c r="J40" s="214">
        <v>3.8531238713286062</v>
      </c>
      <c r="K40" s="195">
        <v>-2.454385220232652</v>
      </c>
    </row>
    <row r="41" spans="1:11" ht="15.75" customHeight="1">
      <c r="A41" s="384"/>
      <c r="B41" s="173" t="s">
        <v>41</v>
      </c>
      <c r="C41" s="215">
        <v>0.30855783548065807</v>
      </c>
      <c r="D41" s="168">
        <v>0.7112625033073101</v>
      </c>
      <c r="E41" s="216">
        <v>0.3861712382630489</v>
      </c>
      <c r="F41" s="170">
        <v>-0.026931890052438234</v>
      </c>
      <c r="G41" s="216">
        <v>0.3406206177411815</v>
      </c>
      <c r="H41" s="171">
        <v>2.6261993148934692</v>
      </c>
      <c r="J41" s="217">
        <v>1.1803380936909493</v>
      </c>
      <c r="K41" s="171">
        <v>-1.6617228369778871</v>
      </c>
    </row>
    <row r="42" spans="1:11" ht="15.75" customHeight="1">
      <c r="A42" s="384"/>
      <c r="B42" s="173" t="s">
        <v>125</v>
      </c>
      <c r="C42" s="215">
        <v>1.034540664899107</v>
      </c>
      <c r="D42" s="168">
        <v>-1.640328545820239</v>
      </c>
      <c r="E42" s="216">
        <v>1.477136170397999</v>
      </c>
      <c r="F42" s="170">
        <v>-2.8542669020546754</v>
      </c>
      <c r="G42" s="216">
        <v>1.3194059904354392</v>
      </c>
      <c r="H42" s="171">
        <v>4.481057786708661</v>
      </c>
      <c r="J42" s="217">
        <v>2.2662114997802276</v>
      </c>
      <c r="K42" s="171">
        <v>-3.4992221191656085</v>
      </c>
    </row>
    <row r="43" spans="1:11" ht="15.75" customHeight="1">
      <c r="A43" s="384"/>
      <c r="B43" s="173" t="s">
        <v>42</v>
      </c>
      <c r="C43" s="215">
        <v>0.2711749463419327</v>
      </c>
      <c r="D43" s="168">
        <v>-2.1132228037432697</v>
      </c>
      <c r="E43" s="216">
        <v>0.34889999604051203</v>
      </c>
      <c r="F43" s="170">
        <v>-2.4656219314013015</v>
      </c>
      <c r="G43" s="216">
        <v>0.3651792456222358</v>
      </c>
      <c r="H43" s="171">
        <v>9.439695530252152</v>
      </c>
      <c r="J43" s="217">
        <v>0.3610245430959066</v>
      </c>
      <c r="K43" s="171">
        <v>-0.2418182005366134</v>
      </c>
    </row>
    <row r="44" spans="1:11" ht="15.75" customHeight="1">
      <c r="A44" s="199" t="s">
        <v>49</v>
      </c>
      <c r="B44" s="175" t="s">
        <v>37</v>
      </c>
      <c r="C44" s="218">
        <v>0.5283158948789529</v>
      </c>
      <c r="D44" s="177">
        <v>0.12429811471952235</v>
      </c>
      <c r="E44" s="219">
        <v>0.7540493962108766</v>
      </c>
      <c r="F44" s="179">
        <v>-1.217824022007136</v>
      </c>
      <c r="G44" s="219">
        <v>0.6655280284779403</v>
      </c>
      <c r="H44" s="180">
        <v>6.470384830023619</v>
      </c>
      <c r="J44" s="220">
        <v>1.1590596220628793</v>
      </c>
      <c r="K44" s="180">
        <v>-1.72416712813353</v>
      </c>
    </row>
    <row r="45" spans="1:11" ht="15.75" customHeight="1">
      <c r="A45" s="200" t="s">
        <v>50</v>
      </c>
      <c r="B45" s="182" t="s">
        <v>38</v>
      </c>
      <c r="C45" s="221">
        <v>0.8070686696339762</v>
      </c>
      <c r="D45" s="184">
        <v>0.6458235408922235</v>
      </c>
      <c r="E45" s="222">
        <v>0.9929173531896872</v>
      </c>
      <c r="F45" s="186">
        <v>-0.1128144209971822</v>
      </c>
      <c r="G45" s="222">
        <v>0.8979180899644026</v>
      </c>
      <c r="H45" s="187">
        <v>4.159836838730399</v>
      </c>
      <c r="J45" s="223">
        <v>2.951742349553211</v>
      </c>
      <c r="K45" s="187">
        <v>-1.7849042709582505</v>
      </c>
    </row>
    <row r="46" spans="1:11" ht="15.75" customHeight="1">
      <c r="A46" s="224" t="s">
        <v>51</v>
      </c>
      <c r="B46" s="173" t="s">
        <v>39</v>
      </c>
      <c r="C46" s="225">
        <v>0.019660563040630498</v>
      </c>
      <c r="D46" s="168">
        <v>12.863392722676025</v>
      </c>
      <c r="E46" s="216">
        <v>0.01673469799312984</v>
      </c>
      <c r="F46" s="170">
        <v>14.084418503839487</v>
      </c>
      <c r="G46" s="216">
        <v>0.04530581424616159</v>
      </c>
      <c r="H46" s="171">
        <v>66.04330552710854</v>
      </c>
      <c r="J46" s="217">
        <v>0.04554973476152272</v>
      </c>
      <c r="K46" s="171">
        <v>15.304190879511694</v>
      </c>
    </row>
    <row r="47" spans="1:11" ht="15.75" customHeight="1">
      <c r="A47" s="383" t="s">
        <v>52</v>
      </c>
      <c r="B47" s="190" t="s">
        <v>33</v>
      </c>
      <c r="C47" s="191">
        <v>18041.11579017344</v>
      </c>
      <c r="D47" s="192">
        <v>2.6944799444942475</v>
      </c>
      <c r="E47" s="193">
        <v>18951.079593510152</v>
      </c>
      <c r="F47" s="194">
        <v>3.063021992037392</v>
      </c>
      <c r="G47" s="193">
        <v>17783.130733028844</v>
      </c>
      <c r="H47" s="195">
        <v>-3.355144229549623</v>
      </c>
      <c r="J47" s="196">
        <v>20307.679855340935</v>
      </c>
      <c r="K47" s="195">
        <v>2.7285957149936166</v>
      </c>
    </row>
    <row r="48" spans="1:11" ht="15.75" customHeight="1">
      <c r="A48" s="384"/>
      <c r="B48" s="173" t="s">
        <v>34</v>
      </c>
      <c r="C48" s="167">
        <v>35911.72681978053</v>
      </c>
      <c r="D48" s="168">
        <v>0.40737785660105885</v>
      </c>
      <c r="E48" s="169">
        <v>41352.13954615932</v>
      </c>
      <c r="F48" s="170">
        <v>0.4215125033796028</v>
      </c>
      <c r="G48" s="169">
        <v>37731.9328618178</v>
      </c>
      <c r="H48" s="171">
        <v>-2.029454299376823</v>
      </c>
      <c r="J48" s="172">
        <v>31919.562523386958</v>
      </c>
      <c r="K48" s="171">
        <v>1.5998104701816942</v>
      </c>
    </row>
    <row r="49" spans="1:11" ht="15.75" customHeight="1">
      <c r="A49" s="384"/>
      <c r="B49" s="173" t="s">
        <v>35</v>
      </c>
      <c r="C49" s="167">
        <v>10083.854541752873</v>
      </c>
      <c r="D49" s="168">
        <v>2.9664572658113</v>
      </c>
      <c r="E49" s="169">
        <v>10272.563743710429</v>
      </c>
      <c r="F49" s="170">
        <v>3.789541629844024</v>
      </c>
      <c r="G49" s="169">
        <v>10286.64795334387</v>
      </c>
      <c r="H49" s="171">
        <v>-4.047548078897279</v>
      </c>
      <c r="J49" s="172">
        <v>9891.235501043266</v>
      </c>
      <c r="K49" s="171">
        <v>3.6889357185510505</v>
      </c>
    </row>
    <row r="50" spans="1:11" ht="15.75" customHeight="1">
      <c r="A50" s="384"/>
      <c r="B50" s="173" t="s">
        <v>36</v>
      </c>
      <c r="C50" s="167">
        <v>7071.289101529475</v>
      </c>
      <c r="D50" s="168">
        <v>0.8944772562879706</v>
      </c>
      <c r="E50" s="169">
        <v>6958.943495565043</v>
      </c>
      <c r="F50" s="170">
        <v>0.7046447194114052</v>
      </c>
      <c r="G50" s="169">
        <v>6865.379086254431</v>
      </c>
      <c r="H50" s="171">
        <v>-0.5654200722290028</v>
      </c>
      <c r="J50" s="172">
        <v>7405.986268309115</v>
      </c>
      <c r="K50" s="171">
        <v>0.7484053628205487</v>
      </c>
    </row>
    <row r="51" spans="1:11" ht="15.75" customHeight="1">
      <c r="A51" s="199" t="s">
        <v>53</v>
      </c>
      <c r="B51" s="175" t="s">
        <v>37</v>
      </c>
      <c r="C51" s="176">
        <v>10014.711225299281</v>
      </c>
      <c r="D51" s="177">
        <v>3.4784442425082887</v>
      </c>
      <c r="E51" s="178">
        <v>10358.186376036372</v>
      </c>
      <c r="F51" s="179">
        <v>3.3935418970937548</v>
      </c>
      <c r="G51" s="178">
        <v>10198.706575179642</v>
      </c>
      <c r="H51" s="180">
        <v>-1.5419351497648108</v>
      </c>
      <c r="J51" s="181">
        <v>11159.234956293669</v>
      </c>
      <c r="K51" s="180">
        <v>2.73358674595147</v>
      </c>
    </row>
    <row r="52" spans="1:11" ht="15.75" customHeight="1">
      <c r="A52" s="200" t="s">
        <v>54</v>
      </c>
      <c r="B52" s="182" t="s">
        <v>38</v>
      </c>
      <c r="C52" s="183">
        <v>665.2872919618544</v>
      </c>
      <c r="D52" s="184">
        <v>-0.009107925165324104</v>
      </c>
      <c r="E52" s="185">
        <v>674.1498771192462</v>
      </c>
      <c r="F52" s="186">
        <v>0.01904099611829224</v>
      </c>
      <c r="G52" s="185">
        <v>661.254485023226</v>
      </c>
      <c r="H52" s="187">
        <v>-0.5996427782540792</v>
      </c>
      <c r="J52" s="188">
        <v>680.8391109974244</v>
      </c>
      <c r="K52" s="187">
        <v>0.06841171589417172</v>
      </c>
    </row>
    <row r="53" spans="1:11" ht="15.75" customHeight="1">
      <c r="A53" s="226" t="s">
        <v>55</v>
      </c>
      <c r="B53" s="175" t="s">
        <v>39</v>
      </c>
      <c r="C53" s="227">
        <v>11168.057071601977</v>
      </c>
      <c r="D53" s="177">
        <v>1.074163098035612</v>
      </c>
      <c r="E53" s="178">
        <v>11350.198448116234</v>
      </c>
      <c r="F53" s="179">
        <v>1.1826269991589413</v>
      </c>
      <c r="G53" s="178">
        <v>11196.555555555555</v>
      </c>
      <c r="H53" s="180">
        <v>-2.232363094609539</v>
      </c>
      <c r="J53" s="181">
        <v>11830.490520427136</v>
      </c>
      <c r="K53" s="180">
        <v>1.8541390371328248</v>
      </c>
    </row>
    <row r="54" spans="1:11" ht="16.5" customHeight="1">
      <c r="A54" s="380" t="s">
        <v>56</v>
      </c>
      <c r="B54" s="228" t="s">
        <v>33</v>
      </c>
      <c r="C54" s="229">
        <v>22536.062440222762</v>
      </c>
      <c r="D54" s="192">
        <v>0.4517493110725752</v>
      </c>
      <c r="E54" s="230">
        <v>22913.083882866384</v>
      </c>
      <c r="F54" s="194">
        <v>0.8085113717941823</v>
      </c>
      <c r="G54" s="230">
        <v>22042.01771530663</v>
      </c>
      <c r="H54" s="195">
        <v>-5.726495766665877</v>
      </c>
      <c r="I54" s="231"/>
      <c r="J54" s="232">
        <v>31584.323927779264</v>
      </c>
      <c r="K54" s="195">
        <v>0.17450293496892755</v>
      </c>
    </row>
    <row r="55" spans="1:11" ht="16.5" customHeight="1">
      <c r="A55" s="381"/>
      <c r="B55" s="233" t="s">
        <v>34</v>
      </c>
      <c r="C55" s="207">
        <v>565005.2646153689</v>
      </c>
      <c r="D55" s="168">
        <v>1.4541317026368858</v>
      </c>
      <c r="E55" s="234">
        <v>599166.702407756</v>
      </c>
      <c r="F55" s="170">
        <v>1.3901790616250196</v>
      </c>
      <c r="G55" s="234">
        <v>593745.1827242525</v>
      </c>
      <c r="H55" s="171">
        <v>-1.3685704078867786</v>
      </c>
      <c r="I55" s="231"/>
      <c r="J55" s="235">
        <v>564201.657298779</v>
      </c>
      <c r="K55" s="171">
        <v>1.8304660746491805</v>
      </c>
    </row>
    <row r="56" spans="1:11" ht="16.5" customHeight="1">
      <c r="A56" s="381"/>
      <c r="B56" s="233" t="s">
        <v>35</v>
      </c>
      <c r="C56" s="207">
        <v>15249.155188828478</v>
      </c>
      <c r="D56" s="168">
        <v>0.7523304993753328</v>
      </c>
      <c r="E56" s="234">
        <v>15566.986608807967</v>
      </c>
      <c r="F56" s="170">
        <v>1.3803835535825613</v>
      </c>
      <c r="G56" s="234">
        <v>15604.541733845963</v>
      </c>
      <c r="H56" s="171">
        <v>-6.834697790841773</v>
      </c>
      <c r="I56" s="231"/>
      <c r="J56" s="235">
        <v>17174.128562030346</v>
      </c>
      <c r="K56" s="171">
        <v>0.6617499216052778</v>
      </c>
    </row>
    <row r="57" spans="1:11" ht="16.5" customHeight="1">
      <c r="A57" s="381"/>
      <c r="B57" s="233" t="s">
        <v>36</v>
      </c>
      <c r="C57" s="207">
        <v>12046.679105558094</v>
      </c>
      <c r="D57" s="168">
        <v>-3.58579676023561</v>
      </c>
      <c r="E57" s="234">
        <v>12060.767516712058</v>
      </c>
      <c r="F57" s="170">
        <v>-3.922655849346768</v>
      </c>
      <c r="G57" s="234">
        <v>11896.398225558778</v>
      </c>
      <c r="H57" s="171">
        <v>-4.296269362912071</v>
      </c>
      <c r="I57" s="231"/>
      <c r="J57" s="235">
        <v>13362.056174667407</v>
      </c>
      <c r="K57" s="171">
        <v>-3.7045697543235434</v>
      </c>
    </row>
    <row r="58" spans="1:11" ht="16.5" customHeight="1">
      <c r="A58" s="381"/>
      <c r="B58" s="236" t="s">
        <v>37</v>
      </c>
      <c r="C58" s="237">
        <v>11965.736240422622</v>
      </c>
      <c r="D58" s="177">
        <v>2.138754366936652</v>
      </c>
      <c r="E58" s="238">
        <v>12231.227747099862</v>
      </c>
      <c r="F58" s="179">
        <v>2.0373137700175477</v>
      </c>
      <c r="G58" s="238">
        <v>12077.278310940499</v>
      </c>
      <c r="H58" s="180">
        <v>-2.9251586983293976</v>
      </c>
      <c r="I58" s="231"/>
      <c r="J58" s="239">
        <v>14368.003331326652</v>
      </c>
      <c r="K58" s="180">
        <v>0.8631183332412888</v>
      </c>
    </row>
    <row r="59" spans="1:11" ht="16.5" customHeight="1">
      <c r="A59" s="381"/>
      <c r="B59" s="240" t="s">
        <v>38</v>
      </c>
      <c r="C59" s="241">
        <v>28772.745689601168</v>
      </c>
      <c r="D59" s="184">
        <v>1.0174548633821985</v>
      </c>
      <c r="E59" s="242">
        <v>26170.494859106177</v>
      </c>
      <c r="F59" s="186">
        <v>1.057725727865531</v>
      </c>
      <c r="G59" s="242">
        <v>28323.92281303602</v>
      </c>
      <c r="H59" s="187">
        <v>0.11663985182619285</v>
      </c>
      <c r="I59" s="231"/>
      <c r="J59" s="243">
        <v>31709.157961771063</v>
      </c>
      <c r="K59" s="187">
        <v>0.14995894319720549</v>
      </c>
    </row>
    <row r="60" spans="1:11" ht="16.5" customHeight="1" thickBot="1">
      <c r="A60" s="382"/>
      <c r="B60" s="244" t="s">
        <v>39</v>
      </c>
      <c r="C60" s="245">
        <v>74175.93530042314</v>
      </c>
      <c r="D60" s="246">
        <v>-1.3041296540413043</v>
      </c>
      <c r="E60" s="247">
        <v>85137.54036376998</v>
      </c>
      <c r="F60" s="248">
        <v>0.9466959504860029</v>
      </c>
      <c r="G60" s="247">
        <v>80615.2</v>
      </c>
      <c r="H60" s="249">
        <v>-1.7343635985993728</v>
      </c>
      <c r="I60" s="231"/>
      <c r="J60" s="250">
        <v>104692.05704187058</v>
      </c>
      <c r="K60" s="249">
        <v>2.196638482638164</v>
      </c>
    </row>
    <row r="61" spans="1:10" ht="15.75" customHeight="1">
      <c r="A61" s="251" t="s">
        <v>57</v>
      </c>
      <c r="J61" s="209"/>
    </row>
    <row r="62" spans="1:10" ht="15.75" customHeight="1">
      <c r="A62" s="252"/>
      <c r="J62" s="209"/>
    </row>
    <row r="63" ht="15.75" customHeight="1">
      <c r="A63" s="251"/>
    </row>
    <row r="64" ht="15.75" customHeight="1">
      <c r="J64" s="209"/>
    </row>
  </sheetData>
  <sheetProtection/>
  <mergeCells count="9">
    <mergeCell ref="A1:K1"/>
    <mergeCell ref="A28:B28"/>
    <mergeCell ref="A54:A60"/>
    <mergeCell ref="A40:A43"/>
    <mergeCell ref="A47:A50"/>
    <mergeCell ref="A33:A39"/>
    <mergeCell ref="A7:A13"/>
    <mergeCell ref="A14:A20"/>
    <mergeCell ref="A21:A24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Q61"/>
  <sheetViews>
    <sheetView zoomScalePageLayoutView="0" workbookViewId="0" topLeftCell="A4">
      <selection activeCell="A1" sqref="A1:J1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14.25390625" style="155" customWidth="1"/>
    <col min="5" max="5" width="11.375" style="155" customWidth="1"/>
    <col min="6" max="6" width="14.25390625" style="155" customWidth="1"/>
    <col min="7" max="7" width="11.375" style="155" customWidth="1"/>
    <col min="8" max="8" width="14.25390625" style="155" customWidth="1"/>
    <col min="9" max="9" width="11.375" style="155" customWidth="1"/>
    <col min="10" max="10" width="2.125" style="155" customWidth="1"/>
    <col min="11" max="11" width="10.75390625" style="155" bestFit="1" customWidth="1"/>
    <col min="12" max="12" width="10.375" style="155" bestFit="1" customWidth="1"/>
    <col min="13" max="13" width="10.75390625" style="155" bestFit="1" customWidth="1"/>
    <col min="14" max="14" width="10.375" style="155" bestFit="1" customWidth="1"/>
    <col min="15" max="15" width="10.75390625" style="155" bestFit="1" customWidth="1"/>
    <col min="16" max="16" width="10.375" style="155" bestFit="1" customWidth="1"/>
    <col min="17" max="17" width="10.75390625" style="155" bestFit="1" customWidth="1"/>
    <col min="18" max="16384" width="10.25390625" style="155" customWidth="1"/>
  </cols>
  <sheetData>
    <row r="1" spans="2:10" s="152" customFormat="1" ht="15.75" customHeight="1">
      <c r="B1" s="377" t="s">
        <v>133</v>
      </c>
      <c r="C1" s="377"/>
      <c r="D1" s="377"/>
      <c r="E1" s="377"/>
      <c r="F1" s="377"/>
      <c r="G1" s="377"/>
      <c r="H1" s="377"/>
      <c r="I1" s="377"/>
      <c r="J1" s="377"/>
    </row>
    <row r="2" spans="2:9" ht="15.75" customHeight="1">
      <c r="B2" s="153"/>
      <c r="C2" s="154"/>
      <c r="D2" s="154"/>
      <c r="E2" s="154"/>
      <c r="F2" s="154"/>
      <c r="G2" s="154"/>
      <c r="H2" s="154"/>
      <c r="I2" s="154"/>
    </row>
    <row r="3" spans="2:9" ht="15.75" customHeight="1">
      <c r="B3" s="153" t="s">
        <v>58</v>
      </c>
      <c r="C3" s="154"/>
      <c r="D3" s="154"/>
      <c r="E3" s="154"/>
      <c r="F3" s="154"/>
      <c r="G3" s="154"/>
      <c r="H3" s="154"/>
      <c r="I3" s="154"/>
    </row>
    <row r="4" spans="2:9" ht="15.75" customHeight="1" thickBot="1">
      <c r="B4" s="153" t="s">
        <v>31</v>
      </c>
      <c r="C4" s="154"/>
      <c r="D4" s="154"/>
      <c r="E4" s="154"/>
      <c r="F4" s="154"/>
      <c r="G4" s="154"/>
      <c r="H4" s="154"/>
      <c r="I4" s="154"/>
    </row>
    <row r="5" spans="2:9" s="78" customFormat="1" ht="15.75" customHeight="1">
      <c r="B5" s="156"/>
      <c r="C5" s="157"/>
      <c r="D5" s="10" t="s">
        <v>59</v>
      </c>
      <c r="E5" s="11"/>
      <c r="F5" s="12" t="s">
        <v>3</v>
      </c>
      <c r="G5" s="11"/>
      <c r="H5" s="12" t="s">
        <v>4</v>
      </c>
      <c r="I5" s="13"/>
    </row>
    <row r="6" spans="2:9" ht="28.5" customHeight="1" thickBot="1">
      <c r="B6" s="159"/>
      <c r="C6" s="160"/>
      <c r="D6" s="161"/>
      <c r="E6" s="162" t="s">
        <v>6</v>
      </c>
      <c r="F6" s="163"/>
      <c r="G6" s="162" t="s">
        <v>6</v>
      </c>
      <c r="H6" s="163"/>
      <c r="I6" s="164" t="s">
        <v>6</v>
      </c>
    </row>
    <row r="7" spans="2:9" ht="15.75" customHeight="1">
      <c r="B7" s="385" t="s">
        <v>32</v>
      </c>
      <c r="C7" s="166" t="s">
        <v>33</v>
      </c>
      <c r="D7" s="167">
        <v>8376.02622492</v>
      </c>
      <c r="E7" s="168">
        <v>-2.379685759162527</v>
      </c>
      <c r="F7" s="169">
        <v>5018.73648918</v>
      </c>
      <c r="G7" s="170">
        <v>-1.9280125272651674</v>
      </c>
      <c r="H7" s="169">
        <v>10.24006017</v>
      </c>
      <c r="I7" s="171">
        <v>-81.3446345262835</v>
      </c>
    </row>
    <row r="8" spans="2:11" ht="15.75" customHeight="1">
      <c r="B8" s="386"/>
      <c r="C8" s="173" t="s">
        <v>34</v>
      </c>
      <c r="D8" s="167">
        <v>3176.7116476</v>
      </c>
      <c r="E8" s="168">
        <v>-2.6364440336900685</v>
      </c>
      <c r="F8" s="169">
        <v>1899.52704</v>
      </c>
      <c r="G8" s="170">
        <v>-2.2289333546031287</v>
      </c>
      <c r="H8" s="169">
        <v>3.574346</v>
      </c>
      <c r="I8" s="171">
        <v>-81.66837893965663</v>
      </c>
      <c r="K8" s="174"/>
    </row>
    <row r="9" spans="2:11" ht="15.75" customHeight="1">
      <c r="B9" s="386"/>
      <c r="C9" s="173" t="s">
        <v>35</v>
      </c>
      <c r="D9" s="167">
        <v>2949.3456406</v>
      </c>
      <c r="E9" s="168">
        <v>-2.691458266518083</v>
      </c>
      <c r="F9" s="169">
        <v>1800.5824509</v>
      </c>
      <c r="G9" s="170">
        <v>-1.935644479237098</v>
      </c>
      <c r="H9" s="169">
        <v>3.7745826</v>
      </c>
      <c r="I9" s="171">
        <v>-81.72149228137229</v>
      </c>
      <c r="K9" s="174"/>
    </row>
    <row r="10" spans="2:9" ht="15.75" customHeight="1">
      <c r="B10" s="386"/>
      <c r="C10" s="173" t="s">
        <v>36</v>
      </c>
      <c r="D10" s="167">
        <v>529.7239048</v>
      </c>
      <c r="E10" s="168">
        <v>-5.323149791570529</v>
      </c>
      <c r="F10" s="169">
        <v>288.2612426</v>
      </c>
      <c r="G10" s="170">
        <v>-4.510949771396994</v>
      </c>
      <c r="H10" s="169">
        <v>0.6972479</v>
      </c>
      <c r="I10" s="171">
        <v>-80.15918908903214</v>
      </c>
    </row>
    <row r="11" spans="2:9" ht="15.75" customHeight="1">
      <c r="B11" s="386"/>
      <c r="C11" s="175" t="s">
        <v>37</v>
      </c>
      <c r="D11" s="176">
        <v>1499.000651</v>
      </c>
      <c r="E11" s="177">
        <v>-0.49844919791274833</v>
      </c>
      <c r="F11" s="178">
        <v>927.3171064</v>
      </c>
      <c r="G11" s="179">
        <v>-0.6924787049853762</v>
      </c>
      <c r="H11" s="178">
        <v>1.8876786</v>
      </c>
      <c r="I11" s="180">
        <v>-80.88707224859719</v>
      </c>
    </row>
    <row r="12" spans="2:9" ht="15.75" customHeight="1">
      <c r="B12" s="386"/>
      <c r="C12" s="182" t="s">
        <v>38</v>
      </c>
      <c r="D12" s="183">
        <v>156.97756576</v>
      </c>
      <c r="E12" s="184">
        <v>-3.100561008686597</v>
      </c>
      <c r="F12" s="185">
        <v>80.26792387</v>
      </c>
      <c r="G12" s="186">
        <v>-2.7046153005392313</v>
      </c>
      <c r="H12" s="185">
        <v>0.16512847</v>
      </c>
      <c r="I12" s="187">
        <v>-81.12289746648943</v>
      </c>
    </row>
    <row r="13" spans="2:9" ht="15.75" customHeight="1">
      <c r="B13" s="387"/>
      <c r="C13" s="173" t="s">
        <v>39</v>
      </c>
      <c r="D13" s="189">
        <v>64.26681516</v>
      </c>
      <c r="E13" s="168">
        <v>9.787993148297275</v>
      </c>
      <c r="F13" s="169">
        <v>22.78072541</v>
      </c>
      <c r="G13" s="170">
        <v>12.30622286772001</v>
      </c>
      <c r="H13" s="169">
        <v>0.1410766</v>
      </c>
      <c r="I13" s="171">
        <v>-70.40191674656607</v>
      </c>
    </row>
    <row r="14" spans="2:11" ht="15.75" customHeight="1">
      <c r="B14" s="383" t="s">
        <v>40</v>
      </c>
      <c r="C14" s="190" t="s">
        <v>33</v>
      </c>
      <c r="D14" s="191">
        <v>3651.7461</v>
      </c>
      <c r="E14" s="192">
        <v>-2.967619648286828</v>
      </c>
      <c r="F14" s="193">
        <v>2190.9923</v>
      </c>
      <c r="G14" s="194">
        <v>-2.750700121963746</v>
      </c>
      <c r="H14" s="193">
        <v>4.6457</v>
      </c>
      <c r="I14" s="195">
        <v>-80.21144368671918</v>
      </c>
      <c r="K14" s="174"/>
    </row>
    <row r="15" spans="2:11" ht="15.75" customHeight="1">
      <c r="B15" s="388"/>
      <c r="C15" s="173" t="s">
        <v>41</v>
      </c>
      <c r="D15" s="167">
        <v>56.0729</v>
      </c>
      <c r="E15" s="168">
        <v>-4.078054221236883</v>
      </c>
      <c r="F15" s="169">
        <v>31.7325</v>
      </c>
      <c r="G15" s="170">
        <v>-3.620111528228307</v>
      </c>
      <c r="H15" s="169">
        <v>0.0602</v>
      </c>
      <c r="I15" s="171">
        <v>-81.41401667181229</v>
      </c>
      <c r="K15" s="174"/>
    </row>
    <row r="16" spans="2:9" ht="15.75" customHeight="1">
      <c r="B16" s="388"/>
      <c r="C16" s="173" t="s">
        <v>126</v>
      </c>
      <c r="D16" s="167">
        <v>1909.4211</v>
      </c>
      <c r="E16" s="168">
        <v>-3.499794432675884</v>
      </c>
      <c r="F16" s="169">
        <v>1158.1914</v>
      </c>
      <c r="G16" s="170">
        <v>-3.2614142063447105</v>
      </c>
      <c r="H16" s="169">
        <v>2.4189</v>
      </c>
      <c r="I16" s="171">
        <v>-80.38056305813076</v>
      </c>
    </row>
    <row r="17" spans="2:9" ht="15.75" customHeight="1">
      <c r="B17" s="388"/>
      <c r="C17" s="173" t="s">
        <v>42</v>
      </c>
      <c r="D17" s="167">
        <v>438.6838</v>
      </c>
      <c r="E17" s="168">
        <v>-1.6712691083516376</v>
      </c>
      <c r="F17" s="169">
        <v>239.2049</v>
      </c>
      <c r="G17" s="170">
        <v>-0.5689732501931815</v>
      </c>
      <c r="H17" s="169">
        <v>0.5861</v>
      </c>
      <c r="I17" s="171">
        <v>-79.26850836546285</v>
      </c>
    </row>
    <row r="18" spans="2:12" ht="15.75" customHeight="1">
      <c r="B18" s="388"/>
      <c r="C18" s="175" t="s">
        <v>37</v>
      </c>
      <c r="D18" s="176">
        <v>1238.8953</v>
      </c>
      <c r="E18" s="177">
        <v>-2.6308246561473396</v>
      </c>
      <c r="F18" s="178">
        <v>759.185</v>
      </c>
      <c r="G18" s="179">
        <v>-2.6461734009523212</v>
      </c>
      <c r="H18" s="178">
        <v>1.563</v>
      </c>
      <c r="I18" s="180">
        <v>-80.31114190338225</v>
      </c>
      <c r="L18" s="197"/>
    </row>
    <row r="19" spans="2:9" ht="15.75" customHeight="1">
      <c r="B19" s="388"/>
      <c r="C19" s="182" t="s">
        <v>38</v>
      </c>
      <c r="D19" s="198">
        <v>53.4529</v>
      </c>
      <c r="E19" s="184">
        <v>-4.145289565942491</v>
      </c>
      <c r="F19" s="185">
        <v>30.4629</v>
      </c>
      <c r="G19" s="186">
        <v>-3.7768568414269765</v>
      </c>
      <c r="H19" s="185">
        <v>0.0583</v>
      </c>
      <c r="I19" s="187">
        <v>-81.14489003880983</v>
      </c>
    </row>
    <row r="20" spans="2:9" ht="15.75" customHeight="1">
      <c r="B20" s="389"/>
      <c r="C20" s="173" t="s">
        <v>39</v>
      </c>
      <c r="D20" s="167">
        <v>8.673</v>
      </c>
      <c r="E20" s="168">
        <v>11.277906081601245</v>
      </c>
      <c r="F20" s="169">
        <v>2.6785</v>
      </c>
      <c r="G20" s="170">
        <v>11.242628125259586</v>
      </c>
      <c r="H20" s="169">
        <v>0.0175</v>
      </c>
      <c r="I20" s="171">
        <v>-69.87951807228916</v>
      </c>
    </row>
    <row r="21" spans="2:9" ht="15.75" customHeight="1">
      <c r="B21" s="383" t="s">
        <v>43</v>
      </c>
      <c r="C21" s="190" t="s">
        <v>33</v>
      </c>
      <c r="D21" s="191">
        <v>4611.1473</v>
      </c>
      <c r="E21" s="192">
        <v>-5.024543708075996</v>
      </c>
      <c r="F21" s="193">
        <v>2653.3666</v>
      </c>
      <c r="G21" s="194">
        <v>-4.855469321347471</v>
      </c>
      <c r="H21" s="193">
        <v>5.7583</v>
      </c>
      <c r="I21" s="195">
        <v>-80.6969907244453</v>
      </c>
    </row>
    <row r="22" spans="2:9" ht="15.75" customHeight="1">
      <c r="B22" s="390"/>
      <c r="C22" s="173" t="s">
        <v>41</v>
      </c>
      <c r="D22" s="167">
        <v>898.8862</v>
      </c>
      <c r="E22" s="168">
        <v>-3.0371341440196318</v>
      </c>
      <c r="F22" s="169">
        <v>462.5134</v>
      </c>
      <c r="G22" s="170">
        <v>-2.635317199683385</v>
      </c>
      <c r="H22" s="169">
        <v>0.9473</v>
      </c>
      <c r="I22" s="171">
        <v>-81.2886404487724</v>
      </c>
    </row>
    <row r="23" spans="2:9" ht="15.75" customHeight="1">
      <c r="B23" s="390"/>
      <c r="C23" s="173" t="s">
        <v>126</v>
      </c>
      <c r="D23" s="167">
        <v>2903.8985</v>
      </c>
      <c r="E23" s="168">
        <v>-5.584476739106776</v>
      </c>
      <c r="F23" s="169">
        <v>1756.32</v>
      </c>
      <c r="G23" s="170">
        <v>-5.506747719501291</v>
      </c>
      <c r="H23" s="169">
        <v>3.6694</v>
      </c>
      <c r="I23" s="171">
        <v>-80.9504526954066</v>
      </c>
    </row>
    <row r="24" spans="2:9" ht="15.75" customHeight="1">
      <c r="B24" s="390"/>
      <c r="C24" s="173" t="s">
        <v>42</v>
      </c>
      <c r="D24" s="167">
        <v>750.7646</v>
      </c>
      <c r="E24" s="168">
        <v>-6.079088689014682</v>
      </c>
      <c r="F24" s="169">
        <v>414.4628</v>
      </c>
      <c r="G24" s="170">
        <v>-5.153651145558385</v>
      </c>
      <c r="H24" s="169">
        <v>1.0156</v>
      </c>
      <c r="I24" s="171">
        <v>-80.04636724429251</v>
      </c>
    </row>
    <row r="25" spans="2:9" ht="15.75" customHeight="1">
      <c r="B25" s="199" t="s">
        <v>44</v>
      </c>
      <c r="C25" s="175" t="s">
        <v>37</v>
      </c>
      <c r="D25" s="176">
        <v>1481.731</v>
      </c>
      <c r="E25" s="177">
        <v>-3.9061710117890556</v>
      </c>
      <c r="F25" s="178">
        <v>896.5874</v>
      </c>
      <c r="G25" s="179">
        <v>-3.927961460062619</v>
      </c>
      <c r="H25" s="178">
        <v>1.8509</v>
      </c>
      <c r="I25" s="180">
        <v>-80.58774791026461</v>
      </c>
    </row>
    <row r="26" spans="2:9" ht="15.75" customHeight="1">
      <c r="B26" s="200" t="s">
        <v>45</v>
      </c>
      <c r="C26" s="182" t="s">
        <v>38</v>
      </c>
      <c r="D26" s="198">
        <v>2359.5648</v>
      </c>
      <c r="E26" s="184">
        <v>-3.08866964543256</v>
      </c>
      <c r="F26" s="185">
        <v>1190.7472</v>
      </c>
      <c r="G26" s="186">
        <v>-2.7198872716301565</v>
      </c>
      <c r="H26" s="185">
        <v>2.4972</v>
      </c>
      <c r="I26" s="187">
        <v>-81.00901942293945</v>
      </c>
    </row>
    <row r="27" spans="2:9" ht="15.75" customHeight="1">
      <c r="B27" s="201"/>
      <c r="C27" s="173" t="s">
        <v>39</v>
      </c>
      <c r="D27" s="167">
        <v>57.598</v>
      </c>
      <c r="E27" s="168">
        <v>8.602318815439403</v>
      </c>
      <c r="F27" s="169">
        <v>20.0704</v>
      </c>
      <c r="G27" s="170">
        <v>10.966500616468267</v>
      </c>
      <c r="H27" s="169">
        <v>0.126</v>
      </c>
      <c r="I27" s="171">
        <v>-69.72609322441134</v>
      </c>
    </row>
    <row r="28" spans="2:9" ht="15.75" customHeight="1" thickBot="1">
      <c r="B28" s="378" t="s">
        <v>15</v>
      </c>
      <c r="C28" s="379"/>
      <c r="D28" s="202">
        <v>2720.3187</v>
      </c>
      <c r="E28" s="203">
        <v>-4.043012618805605</v>
      </c>
      <c r="F28" s="204">
        <v>1185.776</v>
      </c>
      <c r="G28" s="203">
        <v>-2.7315451150035273</v>
      </c>
      <c r="H28" s="204">
        <v>2.7811</v>
      </c>
      <c r="I28" s="205">
        <v>-81.76746320516602</v>
      </c>
    </row>
    <row r="29" spans="2:9" ht="15.75" customHeight="1">
      <c r="B29" s="14"/>
      <c r="C29" s="206"/>
      <c r="D29" s="207"/>
      <c r="E29" s="208"/>
      <c r="F29" s="207"/>
      <c r="G29" s="208"/>
      <c r="H29" s="207"/>
      <c r="I29" s="208"/>
    </row>
    <row r="30" spans="2:9" s="209" customFormat="1" ht="15.75" customHeight="1" thickBot="1">
      <c r="B30" s="153" t="s">
        <v>46</v>
      </c>
      <c r="C30" s="206"/>
      <c r="D30" s="207"/>
      <c r="E30" s="208"/>
      <c r="F30" s="207"/>
      <c r="G30" s="208"/>
      <c r="H30" s="207"/>
      <c r="I30" s="208"/>
    </row>
    <row r="31" spans="2:9" s="78" customFormat="1" ht="15.75" customHeight="1">
      <c r="B31" s="156"/>
      <c r="C31" s="210"/>
      <c r="D31" s="10" t="s">
        <v>59</v>
      </c>
      <c r="E31" s="11"/>
      <c r="F31" s="12" t="s">
        <v>3</v>
      </c>
      <c r="G31" s="11"/>
      <c r="H31" s="12" t="s">
        <v>4</v>
      </c>
      <c r="I31" s="13"/>
    </row>
    <row r="32" spans="2:9" ht="23.25" customHeight="1" thickBot="1">
      <c r="B32" s="159"/>
      <c r="C32" s="211"/>
      <c r="D32" s="161"/>
      <c r="E32" s="162" t="s">
        <v>6</v>
      </c>
      <c r="F32" s="163"/>
      <c r="G32" s="162" t="s">
        <v>6</v>
      </c>
      <c r="H32" s="163"/>
      <c r="I32" s="164" t="s">
        <v>6</v>
      </c>
    </row>
    <row r="33" spans="2:9" ht="15.75" customHeight="1">
      <c r="B33" s="385" t="s">
        <v>47</v>
      </c>
      <c r="C33" s="190" t="s">
        <v>33</v>
      </c>
      <c r="D33" s="191">
        <v>30790.606354027565</v>
      </c>
      <c r="E33" s="192">
        <v>1.7334087960009015</v>
      </c>
      <c r="F33" s="193">
        <v>42324.4903690073</v>
      </c>
      <c r="G33" s="194">
        <v>0.8260978224527094</v>
      </c>
      <c r="H33" s="193">
        <v>36820.17967710618</v>
      </c>
      <c r="I33" s="195">
        <v>2.3190885812573185</v>
      </c>
    </row>
    <row r="34" spans="2:9" ht="15.75" customHeight="1">
      <c r="B34" s="386"/>
      <c r="C34" s="173" t="s">
        <v>34</v>
      </c>
      <c r="D34" s="167">
        <v>11677.718671712988</v>
      </c>
      <c r="E34" s="168">
        <v>1.465832372923387</v>
      </c>
      <c r="F34" s="169">
        <v>16019.273792014681</v>
      </c>
      <c r="G34" s="170">
        <v>0.5167263744393296</v>
      </c>
      <c r="H34" s="169">
        <v>12852.274279961166</v>
      </c>
      <c r="I34" s="171">
        <v>0.5434475006103696</v>
      </c>
    </row>
    <row r="35" spans="2:9" ht="15.75" customHeight="1">
      <c r="B35" s="386"/>
      <c r="C35" s="173" t="s">
        <v>35</v>
      </c>
      <c r="D35" s="167">
        <v>10841.912164923911</v>
      </c>
      <c r="E35" s="168">
        <v>1.4085001928191048</v>
      </c>
      <c r="F35" s="169">
        <v>15184.844784343755</v>
      </c>
      <c r="G35" s="170">
        <v>0.8182515458968282</v>
      </c>
      <c r="H35" s="169">
        <v>13572.264931142354</v>
      </c>
      <c r="I35" s="171">
        <v>0.2521367394511884</v>
      </c>
    </row>
    <row r="36" spans="2:9" ht="15.75" customHeight="1">
      <c r="B36" s="386"/>
      <c r="C36" s="173" t="s">
        <v>36</v>
      </c>
      <c r="D36" s="167">
        <v>1947.2861940771866</v>
      </c>
      <c r="E36" s="168">
        <v>-1.3340739509458643</v>
      </c>
      <c r="F36" s="169">
        <v>2430.9923847337104</v>
      </c>
      <c r="G36" s="170">
        <v>-1.8293748559050016</v>
      </c>
      <c r="H36" s="169">
        <v>2507.0939556290678</v>
      </c>
      <c r="I36" s="171">
        <v>8.820901524737778</v>
      </c>
    </row>
    <row r="37" spans="2:9" ht="15.75" customHeight="1">
      <c r="B37" s="386"/>
      <c r="C37" s="175" t="s">
        <v>37</v>
      </c>
      <c r="D37" s="176">
        <v>5510.386158063024</v>
      </c>
      <c r="E37" s="177">
        <v>3.693908612211729</v>
      </c>
      <c r="F37" s="178">
        <v>7820.3396459365</v>
      </c>
      <c r="G37" s="179">
        <v>2.0963285706851167</v>
      </c>
      <c r="H37" s="178">
        <v>6787.525080004315</v>
      </c>
      <c r="I37" s="180">
        <v>4.828680542239638</v>
      </c>
    </row>
    <row r="38" spans="2:9" ht="15.75" customHeight="1">
      <c r="B38" s="386"/>
      <c r="C38" s="182" t="s">
        <v>38</v>
      </c>
      <c r="D38" s="183">
        <v>577.0557904116162</v>
      </c>
      <c r="E38" s="184">
        <v>0.9821604823576706</v>
      </c>
      <c r="F38" s="185">
        <v>676.9231614571386</v>
      </c>
      <c r="G38" s="186">
        <v>0.027686072011874785</v>
      </c>
      <c r="H38" s="185">
        <v>593.7523641724498</v>
      </c>
      <c r="I38" s="187">
        <v>3.535249899285702</v>
      </c>
    </row>
    <row r="39" spans="2:9" ht="15.75" customHeight="1">
      <c r="B39" s="387"/>
      <c r="C39" s="173" t="s">
        <v>39</v>
      </c>
      <c r="D39" s="189">
        <v>236.24737483883783</v>
      </c>
      <c r="E39" s="168">
        <v>14.41375573011527</v>
      </c>
      <c r="F39" s="169">
        <v>192.116600521515</v>
      </c>
      <c r="G39" s="170">
        <v>15.460066678866397</v>
      </c>
      <c r="H39" s="169">
        <v>507.2690661968286</v>
      </c>
      <c r="I39" s="171">
        <v>62.33661605345168</v>
      </c>
    </row>
    <row r="40" spans="2:9" ht="15.75" customHeight="1">
      <c r="B40" s="383" t="s">
        <v>48</v>
      </c>
      <c r="C40" s="190" t="s">
        <v>33</v>
      </c>
      <c r="D40" s="212">
        <v>1.6950761320723193</v>
      </c>
      <c r="E40" s="192">
        <v>-1.0228865203647786</v>
      </c>
      <c r="F40" s="213">
        <v>2.2376625939469172</v>
      </c>
      <c r="G40" s="194">
        <v>-2.183569389330927</v>
      </c>
      <c r="H40" s="213">
        <v>2.070511668045018</v>
      </c>
      <c r="I40" s="195">
        <v>5.871220734484098</v>
      </c>
    </row>
    <row r="41" spans="2:9" ht="15.75" customHeight="1">
      <c r="B41" s="384"/>
      <c r="C41" s="173" t="s">
        <v>41</v>
      </c>
      <c r="D41" s="215">
        <v>0.3304341509691493</v>
      </c>
      <c r="E41" s="168">
        <v>1.0482597487039271</v>
      </c>
      <c r="F41" s="216">
        <v>0.3900512407065078</v>
      </c>
      <c r="G41" s="170">
        <v>0.09893023944289325</v>
      </c>
      <c r="H41" s="216">
        <v>0.3406206177411815</v>
      </c>
      <c r="I41" s="171">
        <v>2.6261993148934692</v>
      </c>
    </row>
    <row r="42" spans="2:9" ht="15.75" customHeight="1">
      <c r="B42" s="384"/>
      <c r="C42" s="173" t="s">
        <v>126</v>
      </c>
      <c r="D42" s="215">
        <v>1.0674846664105937</v>
      </c>
      <c r="E42" s="168">
        <v>-1.606411541639602</v>
      </c>
      <c r="F42" s="216">
        <v>1.4811566434132586</v>
      </c>
      <c r="G42" s="170">
        <v>-2.8531373380804297</v>
      </c>
      <c r="H42" s="216">
        <v>1.3194059904354392</v>
      </c>
      <c r="I42" s="171">
        <v>4.481057786708661</v>
      </c>
    </row>
    <row r="43" spans="2:9" ht="15.75" customHeight="1">
      <c r="B43" s="384"/>
      <c r="C43" s="173" t="s">
        <v>42</v>
      </c>
      <c r="D43" s="215">
        <v>0.2759840602499994</v>
      </c>
      <c r="E43" s="168">
        <v>-2.1218632699676476</v>
      </c>
      <c r="F43" s="216">
        <v>0.3495287474194114</v>
      </c>
      <c r="G43" s="170">
        <v>-2.4901249160568852</v>
      </c>
      <c r="H43" s="216">
        <v>0.3651792456222358</v>
      </c>
      <c r="I43" s="171">
        <v>9.439695530252152</v>
      </c>
    </row>
    <row r="44" spans="2:9" ht="15.75" customHeight="1">
      <c r="B44" s="199" t="s">
        <v>49</v>
      </c>
      <c r="C44" s="175" t="s">
        <v>37</v>
      </c>
      <c r="D44" s="218">
        <v>0.5446902232447984</v>
      </c>
      <c r="E44" s="177">
        <v>0.1426072355449577</v>
      </c>
      <c r="F44" s="219">
        <v>0.7561186935812497</v>
      </c>
      <c r="G44" s="179">
        <v>-1.2300147529573167</v>
      </c>
      <c r="H44" s="219">
        <v>0.6655280284779403</v>
      </c>
      <c r="I44" s="180">
        <v>6.470384830023619</v>
      </c>
    </row>
    <row r="45" spans="2:9" ht="15.75" customHeight="1">
      <c r="B45" s="200" t="s">
        <v>50</v>
      </c>
      <c r="C45" s="182" t="s">
        <v>38</v>
      </c>
      <c r="D45" s="221">
        <v>0.8673854280382662</v>
      </c>
      <c r="E45" s="184">
        <v>0.9945528714671639</v>
      </c>
      <c r="F45" s="222">
        <v>1.004192360108486</v>
      </c>
      <c r="G45" s="186">
        <v>0.011985225207041594</v>
      </c>
      <c r="H45" s="222">
        <v>0.8979180899644026</v>
      </c>
      <c r="I45" s="187">
        <v>4.159836838730399</v>
      </c>
    </row>
    <row r="46" spans="2:9" ht="15.75" customHeight="1">
      <c r="B46" s="224" t="s">
        <v>51</v>
      </c>
      <c r="C46" s="173" t="s">
        <v>39</v>
      </c>
      <c r="D46" s="225">
        <v>0.021173254442576894</v>
      </c>
      <c r="E46" s="168">
        <v>13.178124677894232</v>
      </c>
      <c r="F46" s="216">
        <v>0.01692596240773974</v>
      </c>
      <c r="G46" s="170">
        <v>14.082721626109333</v>
      </c>
      <c r="H46" s="216">
        <v>0.04530581424616159</v>
      </c>
      <c r="I46" s="171">
        <v>66.04330552710854</v>
      </c>
    </row>
    <row r="47" spans="2:9" ht="15.75" customHeight="1">
      <c r="B47" s="383" t="s">
        <v>52</v>
      </c>
      <c r="C47" s="190" t="s">
        <v>33</v>
      </c>
      <c r="D47" s="191">
        <v>18164.733590098065</v>
      </c>
      <c r="E47" s="192">
        <v>2.784780460316</v>
      </c>
      <c r="F47" s="193">
        <v>18914.598869149857</v>
      </c>
      <c r="G47" s="194">
        <v>3.076852419367839</v>
      </c>
      <c r="H47" s="193">
        <v>17783.130733028844</v>
      </c>
      <c r="I47" s="195">
        <v>-3.355144229549623</v>
      </c>
    </row>
    <row r="48" spans="2:9" ht="15.75" customHeight="1">
      <c r="B48" s="384"/>
      <c r="C48" s="173" t="s">
        <v>34</v>
      </c>
      <c r="D48" s="167">
        <v>35340.53195610301</v>
      </c>
      <c r="E48" s="168">
        <v>0.4132407873801043</v>
      </c>
      <c r="F48" s="169">
        <v>41069.665008624615</v>
      </c>
      <c r="G48" s="170">
        <v>0.4173832167806637</v>
      </c>
      <c r="H48" s="169">
        <v>37731.9328618178</v>
      </c>
      <c r="I48" s="171">
        <v>-2.029454299376823</v>
      </c>
    </row>
    <row r="49" spans="2:9" ht="15.75" customHeight="1">
      <c r="B49" s="384"/>
      <c r="C49" s="173" t="s">
        <v>35</v>
      </c>
      <c r="D49" s="167">
        <v>10156.503888135208</v>
      </c>
      <c r="E49" s="168">
        <v>3.064134342182882</v>
      </c>
      <c r="F49" s="169">
        <v>10252.018145326592</v>
      </c>
      <c r="G49" s="170">
        <v>3.7792150805261144</v>
      </c>
      <c r="H49" s="169">
        <v>10286.64795334387</v>
      </c>
      <c r="I49" s="171">
        <v>-4.047548078897279</v>
      </c>
    </row>
    <row r="50" spans="2:9" ht="15.75" customHeight="1">
      <c r="B50" s="384"/>
      <c r="C50" s="173" t="s">
        <v>36</v>
      </c>
      <c r="D50" s="167">
        <v>7055.792252325163</v>
      </c>
      <c r="E50" s="168">
        <v>0.8048675070252642</v>
      </c>
      <c r="F50" s="169">
        <v>6955.057066641445</v>
      </c>
      <c r="G50" s="170">
        <v>0.6776237376809888</v>
      </c>
      <c r="H50" s="169">
        <v>6865.379086254431</v>
      </c>
      <c r="I50" s="171">
        <v>-0.5654200722290028</v>
      </c>
    </row>
    <row r="51" spans="2:9" ht="15.75" customHeight="1">
      <c r="B51" s="199" t="s">
        <v>53</v>
      </c>
      <c r="C51" s="175" t="s">
        <v>37</v>
      </c>
      <c r="D51" s="176">
        <v>10116.55051422964</v>
      </c>
      <c r="E51" s="177">
        <v>3.546244175881867</v>
      </c>
      <c r="F51" s="178">
        <v>10342.74077909192</v>
      </c>
      <c r="G51" s="179">
        <v>3.367767359003466</v>
      </c>
      <c r="H51" s="178">
        <v>10198.706575179642</v>
      </c>
      <c r="I51" s="180">
        <v>-1.5419351497648108</v>
      </c>
    </row>
    <row r="52" spans="2:9" ht="15.75" customHeight="1">
      <c r="B52" s="200" t="s">
        <v>54</v>
      </c>
      <c r="C52" s="182" t="s">
        <v>38</v>
      </c>
      <c r="D52" s="183">
        <v>665.2818594344177</v>
      </c>
      <c r="E52" s="184">
        <v>-0.012270353951947754</v>
      </c>
      <c r="F52" s="185">
        <v>674.0971036505482</v>
      </c>
      <c r="G52" s="186">
        <v>0.01569896524848957</v>
      </c>
      <c r="H52" s="185">
        <v>661.254485023226</v>
      </c>
      <c r="I52" s="187">
        <v>-0.5996427782540792</v>
      </c>
    </row>
    <row r="53" spans="2:9" ht="15.75" customHeight="1">
      <c r="B53" s="226" t="s">
        <v>55</v>
      </c>
      <c r="C53" s="175" t="s">
        <v>39</v>
      </c>
      <c r="D53" s="227">
        <v>11157.820611826799</v>
      </c>
      <c r="E53" s="177">
        <v>1.091757842549228</v>
      </c>
      <c r="F53" s="178">
        <v>11350.40926438935</v>
      </c>
      <c r="G53" s="179">
        <v>1.2073213481627079</v>
      </c>
      <c r="H53" s="178">
        <v>11196.555555555555</v>
      </c>
      <c r="I53" s="180">
        <v>-2.232363094609539</v>
      </c>
    </row>
    <row r="54" spans="2:17" ht="16.5" customHeight="1">
      <c r="B54" s="380" t="s">
        <v>56</v>
      </c>
      <c r="C54" s="228" t="s">
        <v>33</v>
      </c>
      <c r="D54" s="229">
        <v>22937.044349605796</v>
      </c>
      <c r="E54" s="192">
        <v>0.6059151460504637</v>
      </c>
      <c r="F54" s="230">
        <v>22906.2260473485</v>
      </c>
      <c r="G54" s="194">
        <v>0.8459573444028194</v>
      </c>
      <c r="H54" s="230">
        <v>22042.01771530663</v>
      </c>
      <c r="I54" s="195">
        <v>-5.726495766665877</v>
      </c>
      <c r="J54" s="231"/>
      <c r="K54" s="253"/>
      <c r="L54" s="253"/>
      <c r="M54" s="254"/>
      <c r="N54" s="254"/>
      <c r="O54" s="254"/>
      <c r="P54" s="254"/>
      <c r="Q54" s="254"/>
    </row>
    <row r="55" spans="2:17" ht="16.5" customHeight="1">
      <c r="B55" s="381"/>
      <c r="C55" s="233" t="s">
        <v>34</v>
      </c>
      <c r="D55" s="207">
        <v>566532.4332431532</v>
      </c>
      <c r="E55" s="168">
        <v>1.5028992331658912</v>
      </c>
      <c r="F55" s="234">
        <v>598606.1734814465</v>
      </c>
      <c r="G55" s="170">
        <v>1.443432022680355</v>
      </c>
      <c r="H55" s="234">
        <v>593745.1827242525</v>
      </c>
      <c r="I55" s="171">
        <v>-1.3685704078867786</v>
      </c>
      <c r="J55" s="231"/>
      <c r="K55" s="253"/>
      <c r="L55" s="253"/>
      <c r="M55" s="254"/>
      <c r="N55" s="254"/>
      <c r="O55" s="254"/>
      <c r="P55" s="254"/>
      <c r="Q55" s="254"/>
    </row>
    <row r="56" spans="2:17" ht="16.5" customHeight="1">
      <c r="B56" s="381"/>
      <c r="C56" s="233" t="s">
        <v>35</v>
      </c>
      <c r="D56" s="207">
        <v>15446.281810754055</v>
      </c>
      <c r="E56" s="168">
        <v>0.8376522738014813</v>
      </c>
      <c r="F56" s="234">
        <v>15546.501648173178</v>
      </c>
      <c r="G56" s="170">
        <v>1.3704663100363206</v>
      </c>
      <c r="H56" s="234">
        <v>15604.541733845963</v>
      </c>
      <c r="I56" s="171">
        <v>-6.834697790841773</v>
      </c>
      <c r="J56" s="231"/>
      <c r="K56" s="253"/>
      <c r="L56" s="253"/>
      <c r="M56" s="254"/>
      <c r="N56" s="254"/>
      <c r="O56" s="254"/>
      <c r="P56" s="254"/>
      <c r="Q56" s="254"/>
    </row>
    <row r="57" spans="2:12" ht="16.5" customHeight="1">
      <c r="B57" s="381"/>
      <c r="C57" s="233" t="s">
        <v>36</v>
      </c>
      <c r="D57" s="207">
        <v>12075.301271667657</v>
      </c>
      <c r="E57" s="168">
        <v>-3.7139507955645428</v>
      </c>
      <c r="F57" s="234">
        <v>12050.808432435957</v>
      </c>
      <c r="G57" s="170">
        <v>-3.9645336572082215</v>
      </c>
      <c r="H57" s="234">
        <v>11896.398225558778</v>
      </c>
      <c r="I57" s="171">
        <v>-4.296269362912071</v>
      </c>
      <c r="J57" s="231"/>
      <c r="K57" s="207"/>
      <c r="L57" s="208"/>
    </row>
    <row r="58" spans="2:12" ht="16.5" customHeight="1">
      <c r="B58" s="381"/>
      <c r="C58" s="255" t="s">
        <v>37</v>
      </c>
      <c r="D58" s="237">
        <v>12099.494210689152</v>
      </c>
      <c r="E58" s="177">
        <v>2.189990262014902</v>
      </c>
      <c r="F58" s="238">
        <v>12214.639467323512</v>
      </c>
      <c r="G58" s="179">
        <v>2.00679805223605</v>
      </c>
      <c r="H58" s="238">
        <v>12077.278310940499</v>
      </c>
      <c r="I58" s="180">
        <v>-2.9251586983293976</v>
      </c>
      <c r="J58" s="231"/>
      <c r="K58" s="207"/>
      <c r="L58" s="208"/>
    </row>
    <row r="59" spans="2:12" ht="16.5" customHeight="1">
      <c r="B59" s="381"/>
      <c r="C59" s="256" t="s">
        <v>38</v>
      </c>
      <c r="D59" s="241">
        <v>29367.455415889504</v>
      </c>
      <c r="E59" s="184">
        <v>1.0899084171503546</v>
      </c>
      <c r="F59" s="242">
        <v>26349.403329952172</v>
      </c>
      <c r="G59" s="186">
        <v>1.1143281186737966</v>
      </c>
      <c r="H59" s="242">
        <v>28323.92281303602</v>
      </c>
      <c r="I59" s="187">
        <v>0.11663985182619285</v>
      </c>
      <c r="J59" s="231"/>
      <c r="K59" s="207"/>
      <c r="L59" s="208"/>
    </row>
    <row r="60" spans="2:12" ht="16.5" customHeight="1" thickBot="1">
      <c r="B60" s="382"/>
      <c r="C60" s="257" t="s">
        <v>39</v>
      </c>
      <c r="D60" s="245">
        <v>74099.86758906953</v>
      </c>
      <c r="E60" s="246">
        <v>-1.338911726296658</v>
      </c>
      <c r="F60" s="247">
        <v>85050.30953892104</v>
      </c>
      <c r="G60" s="248">
        <v>0.9561035732298819</v>
      </c>
      <c r="H60" s="247">
        <v>80615.2</v>
      </c>
      <c r="I60" s="249">
        <v>-1.7343635985993728</v>
      </c>
      <c r="J60" s="231"/>
      <c r="K60" s="207"/>
      <c r="L60" s="208"/>
    </row>
    <row r="61" ht="15.75" customHeight="1">
      <c r="B61" s="251" t="s">
        <v>57</v>
      </c>
    </row>
  </sheetData>
  <sheetProtection/>
  <mergeCells count="9">
    <mergeCell ref="B54:B60"/>
    <mergeCell ref="B1:J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J61"/>
  <sheetViews>
    <sheetView zoomScalePageLayoutView="0" workbookViewId="0" topLeftCell="A1">
      <selection activeCell="A1" sqref="A1"/>
    </sheetView>
  </sheetViews>
  <sheetFormatPr defaultColWidth="10.25390625" defaultRowHeight="15.75" customHeight="1"/>
  <cols>
    <col min="1" max="1" width="9.125" style="155" customWidth="1"/>
    <col min="2" max="2" width="10.125" style="8" customWidth="1"/>
    <col min="3" max="3" width="14.75390625" style="155" customWidth="1"/>
    <col min="4" max="4" width="20.00390625" style="155" customWidth="1"/>
    <col min="5" max="5" width="15.75390625" style="155" customWidth="1"/>
    <col min="6" max="6" width="20.00390625" style="155" customWidth="1"/>
    <col min="7" max="7" width="15.75390625" style="155" customWidth="1"/>
    <col min="8" max="8" width="2.125" style="155" customWidth="1"/>
    <col min="9" max="16384" width="10.25390625" style="155" customWidth="1"/>
  </cols>
  <sheetData>
    <row r="1" spans="2:8" s="152" customFormat="1" ht="15.75" customHeight="1">
      <c r="B1" s="377" t="s">
        <v>133</v>
      </c>
      <c r="C1" s="377"/>
      <c r="D1" s="377"/>
      <c r="E1" s="377"/>
      <c r="F1" s="377"/>
      <c r="G1" s="377"/>
      <c r="H1" s="377"/>
    </row>
    <row r="2" spans="2:7" ht="15.75" customHeight="1">
      <c r="B2" s="153"/>
      <c r="C2" s="154"/>
      <c r="D2" s="154"/>
      <c r="E2" s="154"/>
      <c r="F2" s="154"/>
      <c r="G2" s="154"/>
    </row>
    <row r="3" spans="2:7" ht="15.75" customHeight="1">
      <c r="B3" s="153" t="s">
        <v>60</v>
      </c>
      <c r="C3" s="154"/>
      <c r="D3" s="154"/>
      <c r="E3" s="154"/>
      <c r="F3" s="154"/>
      <c r="G3" s="154"/>
    </row>
    <row r="4" spans="2:7" ht="15.75" customHeight="1" thickBot="1">
      <c r="B4" s="153" t="s">
        <v>31</v>
      </c>
      <c r="C4" s="154"/>
      <c r="D4" s="154"/>
      <c r="E4" s="154"/>
      <c r="F4" s="154"/>
      <c r="G4" s="154"/>
    </row>
    <row r="5" spans="2:7" s="78" customFormat="1" ht="15.75" customHeight="1">
      <c r="B5" s="156"/>
      <c r="C5" s="157"/>
      <c r="D5" s="10" t="s">
        <v>61</v>
      </c>
      <c r="E5" s="11"/>
      <c r="F5" s="12" t="s">
        <v>3</v>
      </c>
      <c r="G5" s="13"/>
    </row>
    <row r="6" spans="2:7" ht="23.25" customHeight="1" thickBot="1">
      <c r="B6" s="159"/>
      <c r="C6" s="160"/>
      <c r="D6" s="161"/>
      <c r="E6" s="162" t="s">
        <v>6</v>
      </c>
      <c r="F6" s="163"/>
      <c r="G6" s="164" t="s">
        <v>6</v>
      </c>
    </row>
    <row r="7" spans="2:7" ht="15.75" customHeight="1">
      <c r="B7" s="385" t="s">
        <v>32</v>
      </c>
      <c r="C7" s="166" t="s">
        <v>33</v>
      </c>
      <c r="D7" s="167">
        <v>449.560971</v>
      </c>
      <c r="E7" s="168">
        <v>-0.3964689165052704</v>
      </c>
      <c r="F7" s="169">
        <v>134.03457323</v>
      </c>
      <c r="G7" s="171">
        <v>-0.9620163184680024</v>
      </c>
    </row>
    <row r="8" spans="2:9" ht="15.75" customHeight="1">
      <c r="B8" s="386"/>
      <c r="C8" s="173" t="s">
        <v>34</v>
      </c>
      <c r="D8" s="258">
        <v>140.8467148</v>
      </c>
      <c r="E8" s="168">
        <v>-3.5787498528557506</v>
      </c>
      <c r="F8" s="169">
        <v>48.4597762</v>
      </c>
      <c r="G8" s="171">
        <v>-4.5665607829803605</v>
      </c>
      <c r="I8" s="174"/>
    </row>
    <row r="9" spans="2:9" ht="15.75" customHeight="1">
      <c r="B9" s="386"/>
      <c r="C9" s="173" t="s">
        <v>35</v>
      </c>
      <c r="D9" s="258">
        <v>173.9985245</v>
      </c>
      <c r="E9" s="168">
        <v>0.35245986021124054</v>
      </c>
      <c r="F9" s="169">
        <v>50.4220784</v>
      </c>
      <c r="G9" s="171">
        <v>0.6337670162549927</v>
      </c>
      <c r="I9" s="174"/>
    </row>
    <row r="10" spans="2:7" ht="15.75" customHeight="1">
      <c r="B10" s="386"/>
      <c r="C10" s="173" t="s">
        <v>36</v>
      </c>
      <c r="D10" s="258">
        <v>44.3844404</v>
      </c>
      <c r="E10" s="168">
        <v>-0.2211003302130905</v>
      </c>
      <c r="F10" s="169">
        <v>7.9164726</v>
      </c>
      <c r="G10" s="171">
        <v>-0.3080544041728075</v>
      </c>
    </row>
    <row r="11" spans="2:7" ht="15.75" customHeight="1">
      <c r="B11" s="386"/>
      <c r="C11" s="175" t="s">
        <v>37</v>
      </c>
      <c r="D11" s="259">
        <v>85.0819053</v>
      </c>
      <c r="E11" s="177">
        <v>3.638594659969229</v>
      </c>
      <c r="F11" s="178">
        <v>25.4606761</v>
      </c>
      <c r="G11" s="180">
        <v>3.088615260441415</v>
      </c>
    </row>
    <row r="12" spans="2:7" ht="15.75" customHeight="1">
      <c r="B12" s="386"/>
      <c r="C12" s="182" t="s">
        <v>38</v>
      </c>
      <c r="D12" s="260">
        <v>3.7777785</v>
      </c>
      <c r="E12" s="184">
        <v>-4.894357844927626</v>
      </c>
      <c r="F12" s="185">
        <v>1.38611373</v>
      </c>
      <c r="G12" s="187">
        <v>-6.066312446901506</v>
      </c>
    </row>
    <row r="13" spans="2:7" ht="15.75" customHeight="1">
      <c r="B13" s="387"/>
      <c r="C13" s="173" t="s">
        <v>39</v>
      </c>
      <c r="D13" s="261">
        <v>1.4716075</v>
      </c>
      <c r="E13" s="168">
        <v>9.912543193445018</v>
      </c>
      <c r="F13" s="169">
        <v>0.3894562</v>
      </c>
      <c r="G13" s="171">
        <v>14.894510846878092</v>
      </c>
    </row>
    <row r="14" spans="2:9" ht="15.75" customHeight="1">
      <c r="B14" s="383" t="s">
        <v>40</v>
      </c>
      <c r="C14" s="190" t="s">
        <v>33</v>
      </c>
      <c r="D14" s="262">
        <v>264.4603</v>
      </c>
      <c r="E14" s="192">
        <v>0.8325558465544134</v>
      </c>
      <c r="F14" s="193">
        <v>57.8412</v>
      </c>
      <c r="G14" s="195">
        <v>-0.3289558709748519</v>
      </c>
      <c r="I14" s="174"/>
    </row>
    <row r="15" spans="2:7" ht="15.75" customHeight="1">
      <c r="B15" s="388"/>
      <c r="C15" s="173" t="s">
        <v>41</v>
      </c>
      <c r="D15" s="258">
        <v>2.6444</v>
      </c>
      <c r="E15" s="168">
        <v>-3.937808776518466</v>
      </c>
      <c r="F15" s="169">
        <v>0.7791</v>
      </c>
      <c r="G15" s="171">
        <v>-3.957100591715985</v>
      </c>
    </row>
    <row r="16" spans="2:7" ht="15.75" customHeight="1">
      <c r="B16" s="388"/>
      <c r="C16" s="173" t="s">
        <v>127</v>
      </c>
      <c r="D16" s="258">
        <v>138.7869</v>
      </c>
      <c r="E16" s="168">
        <v>0.24992614176879613</v>
      </c>
      <c r="F16" s="169">
        <v>30.8663</v>
      </c>
      <c r="G16" s="171">
        <v>-0.9813231019947182</v>
      </c>
    </row>
    <row r="17" spans="2:7" ht="15.75" customHeight="1">
      <c r="B17" s="388"/>
      <c r="C17" s="173" t="s">
        <v>42</v>
      </c>
      <c r="D17" s="258">
        <v>37.886</v>
      </c>
      <c r="E17" s="168">
        <v>1.6896380497363026</v>
      </c>
      <c r="F17" s="169">
        <v>6.3663</v>
      </c>
      <c r="G17" s="171">
        <v>2.155006418485229</v>
      </c>
    </row>
    <row r="18" spans="2:10" ht="15.75" customHeight="1">
      <c r="B18" s="388"/>
      <c r="C18" s="175" t="s">
        <v>37</v>
      </c>
      <c r="D18" s="259">
        <v>84.9535</v>
      </c>
      <c r="E18" s="177">
        <v>1.5539080206948626</v>
      </c>
      <c r="F18" s="178">
        <v>19.7865</v>
      </c>
      <c r="G18" s="180">
        <v>0.03690745834008169</v>
      </c>
      <c r="J18" s="197"/>
    </row>
    <row r="19" spans="2:7" ht="15.75" customHeight="1">
      <c r="B19" s="388"/>
      <c r="C19" s="182" t="s">
        <v>38</v>
      </c>
      <c r="D19" s="263">
        <v>2.4178</v>
      </c>
      <c r="E19" s="184">
        <v>-3.5349505266517696</v>
      </c>
      <c r="F19" s="185">
        <v>0.7379</v>
      </c>
      <c r="G19" s="187">
        <v>-3.969286829776152</v>
      </c>
    </row>
    <row r="20" spans="2:7" ht="15.75" customHeight="1">
      <c r="B20" s="389"/>
      <c r="C20" s="173" t="s">
        <v>39</v>
      </c>
      <c r="D20" s="258">
        <v>0.1895</v>
      </c>
      <c r="E20" s="168">
        <v>9.60092539039907</v>
      </c>
      <c r="F20" s="169">
        <v>0.043</v>
      </c>
      <c r="G20" s="171">
        <v>14.666666666666671</v>
      </c>
    </row>
    <row r="21" spans="2:7" ht="15.75" customHeight="1">
      <c r="B21" s="383" t="s">
        <v>43</v>
      </c>
      <c r="C21" s="190" t="s">
        <v>33</v>
      </c>
      <c r="D21" s="262">
        <v>280.7825</v>
      </c>
      <c r="E21" s="192">
        <v>-1.7873164125091847</v>
      </c>
      <c r="F21" s="193">
        <v>65.6189</v>
      </c>
      <c r="G21" s="195">
        <v>-3.301394652456864</v>
      </c>
    </row>
    <row r="22" spans="2:7" ht="15.75" customHeight="1">
      <c r="B22" s="390"/>
      <c r="C22" s="173" t="s">
        <v>41</v>
      </c>
      <c r="D22" s="258">
        <v>24.923</v>
      </c>
      <c r="E22" s="168">
        <v>-4.3016821984925</v>
      </c>
      <c r="F22" s="169">
        <v>8.5594</v>
      </c>
      <c r="G22" s="171">
        <v>-6.000571064596187</v>
      </c>
    </row>
    <row r="23" spans="2:7" ht="15.75" customHeight="1">
      <c r="B23" s="390"/>
      <c r="C23" s="173" t="s">
        <v>127</v>
      </c>
      <c r="D23" s="258">
        <v>193.4728</v>
      </c>
      <c r="E23" s="168">
        <v>-1.4246773560776376</v>
      </c>
      <c r="F23" s="169">
        <v>45.5715</v>
      </c>
      <c r="G23" s="171">
        <v>-3.2259092048094544</v>
      </c>
    </row>
    <row r="24" spans="2:7" ht="15.75" customHeight="1">
      <c r="B24" s="390"/>
      <c r="C24" s="173" t="s">
        <v>42</v>
      </c>
      <c r="D24" s="258">
        <v>61.1218</v>
      </c>
      <c r="E24" s="168">
        <v>-2.0893504479696787</v>
      </c>
      <c r="F24" s="169">
        <v>11.1445</v>
      </c>
      <c r="G24" s="171">
        <v>-1.9375786426390533</v>
      </c>
    </row>
    <row r="25" spans="2:7" ht="15.75" customHeight="1">
      <c r="B25" s="199" t="s">
        <v>44</v>
      </c>
      <c r="C25" s="175" t="s">
        <v>37</v>
      </c>
      <c r="D25" s="259">
        <v>100.0246</v>
      </c>
      <c r="E25" s="177">
        <v>0.541483768051549</v>
      </c>
      <c r="F25" s="178">
        <v>23.2433</v>
      </c>
      <c r="G25" s="180">
        <v>-1.0658176447302878</v>
      </c>
    </row>
    <row r="26" spans="2:7" ht="15.75" customHeight="1">
      <c r="B26" s="200" t="s">
        <v>45</v>
      </c>
      <c r="C26" s="182" t="s">
        <v>38</v>
      </c>
      <c r="D26" s="263">
        <v>56.7649</v>
      </c>
      <c r="E26" s="184">
        <v>-5.008860723483508</v>
      </c>
      <c r="F26" s="185">
        <v>20.4677</v>
      </c>
      <c r="G26" s="187">
        <v>-6.274842018499854</v>
      </c>
    </row>
    <row r="27" spans="2:7" ht="15.75" customHeight="1">
      <c r="B27" s="201"/>
      <c r="C27" s="173" t="s">
        <v>39</v>
      </c>
      <c r="D27" s="258">
        <v>1.2649</v>
      </c>
      <c r="E27" s="168">
        <v>9.619551087615918</v>
      </c>
      <c r="F27" s="169">
        <v>0.3435</v>
      </c>
      <c r="G27" s="171">
        <v>15.229788661522974</v>
      </c>
    </row>
    <row r="28" spans="2:7" ht="15.75" customHeight="1" thickBot="1">
      <c r="B28" s="378" t="s">
        <v>15</v>
      </c>
      <c r="C28" s="379"/>
      <c r="D28" s="202">
        <v>273.6393</v>
      </c>
      <c r="E28" s="203">
        <v>-0.8092167482202797</v>
      </c>
      <c r="F28" s="204">
        <v>34.0787</v>
      </c>
      <c r="G28" s="205">
        <v>-0.5686592596050701</v>
      </c>
    </row>
    <row r="29" spans="2:7" ht="15.75" customHeight="1">
      <c r="B29" s="14"/>
      <c r="C29" s="206"/>
      <c r="D29" s="264"/>
      <c r="E29" s="208"/>
      <c r="F29" s="207"/>
      <c r="G29" s="208"/>
    </row>
    <row r="30" spans="2:7" s="209" customFormat="1" ht="15.75" customHeight="1" thickBot="1">
      <c r="B30" s="153" t="s">
        <v>46</v>
      </c>
      <c r="C30" s="206"/>
      <c r="D30" s="264"/>
      <c r="E30" s="208"/>
      <c r="F30" s="207"/>
      <c r="G30" s="265"/>
    </row>
    <row r="31" spans="2:7" s="78" customFormat="1" ht="15.75" customHeight="1">
      <c r="B31" s="156"/>
      <c r="C31" s="210"/>
      <c r="D31" s="266" t="s">
        <v>61</v>
      </c>
      <c r="E31" s="11"/>
      <c r="F31" s="12" t="s">
        <v>3</v>
      </c>
      <c r="G31" s="13"/>
    </row>
    <row r="32" spans="2:7" ht="23.25" customHeight="1" thickBot="1">
      <c r="B32" s="159"/>
      <c r="C32" s="211"/>
      <c r="D32" s="267"/>
      <c r="E32" s="162" t="s">
        <v>6</v>
      </c>
      <c r="F32" s="163"/>
      <c r="G32" s="164" t="s">
        <v>6</v>
      </c>
    </row>
    <row r="33" spans="2:7" ht="15.75" customHeight="1">
      <c r="B33" s="385" t="s">
        <v>47</v>
      </c>
      <c r="C33" s="190" t="s">
        <v>33</v>
      </c>
      <c r="D33" s="262">
        <v>16428.962177581947</v>
      </c>
      <c r="E33" s="192">
        <v>0.41611510483518543</v>
      </c>
      <c r="F33" s="193">
        <v>39330.89385158471</v>
      </c>
      <c r="G33" s="195">
        <v>-0.39560671306844597</v>
      </c>
    </row>
    <row r="34" spans="2:7" ht="15.75" customHeight="1">
      <c r="B34" s="386"/>
      <c r="C34" s="173" t="s">
        <v>34</v>
      </c>
      <c r="D34" s="258">
        <v>5147.166901830256</v>
      </c>
      <c r="E34" s="168">
        <v>-2.7921274677360515</v>
      </c>
      <c r="F34" s="169">
        <v>14219.960327125154</v>
      </c>
      <c r="G34" s="171">
        <v>-4.020765981435787</v>
      </c>
    </row>
    <row r="35" spans="2:7" ht="15.75" customHeight="1">
      <c r="B35" s="386"/>
      <c r="C35" s="173" t="s">
        <v>35</v>
      </c>
      <c r="D35" s="258">
        <v>6358.6818304242115</v>
      </c>
      <c r="E35" s="168">
        <v>1.1711537809745636</v>
      </c>
      <c r="F35" s="169">
        <v>14795.775190955053</v>
      </c>
      <c r="G35" s="171">
        <v>1.2093030898572295</v>
      </c>
    </row>
    <row r="36" spans="2:7" ht="15.75" customHeight="1">
      <c r="B36" s="386"/>
      <c r="C36" s="173" t="s">
        <v>36</v>
      </c>
      <c r="D36" s="258">
        <v>1622.0053332982507</v>
      </c>
      <c r="E36" s="168">
        <v>0.5929143804766142</v>
      </c>
      <c r="F36" s="169">
        <v>2322.997238744436</v>
      </c>
      <c r="G36" s="171">
        <v>0.2620952845367839</v>
      </c>
    </row>
    <row r="37" spans="2:7" ht="15.75" customHeight="1">
      <c r="B37" s="386"/>
      <c r="C37" s="175" t="s">
        <v>37</v>
      </c>
      <c r="D37" s="259">
        <v>3109.272144023172</v>
      </c>
      <c r="E37" s="177">
        <v>4.484097475971609</v>
      </c>
      <c r="F37" s="178">
        <v>7471.140653839495</v>
      </c>
      <c r="G37" s="180">
        <v>3.6781908931462937</v>
      </c>
    </row>
    <row r="38" spans="2:7" ht="15.75" customHeight="1">
      <c r="B38" s="386"/>
      <c r="C38" s="182" t="s">
        <v>38</v>
      </c>
      <c r="D38" s="260">
        <v>138.05686902429585</v>
      </c>
      <c r="E38" s="184">
        <v>-4.118468433037648</v>
      </c>
      <c r="F38" s="185">
        <v>406.7390276037525</v>
      </c>
      <c r="G38" s="187">
        <v>-5.529094897402871</v>
      </c>
    </row>
    <row r="39" spans="2:7" ht="15.75" customHeight="1">
      <c r="B39" s="387"/>
      <c r="C39" s="173" t="s">
        <v>39</v>
      </c>
      <c r="D39" s="261">
        <v>53.779098981761756</v>
      </c>
      <c r="E39" s="168">
        <v>10.80923004151488</v>
      </c>
      <c r="F39" s="169">
        <v>114.28141331682254</v>
      </c>
      <c r="G39" s="171">
        <v>15.551605752612673</v>
      </c>
    </row>
    <row r="40" spans="2:7" ht="15.75" customHeight="1">
      <c r="B40" s="383" t="s">
        <v>48</v>
      </c>
      <c r="C40" s="190" t="s">
        <v>33</v>
      </c>
      <c r="D40" s="268">
        <v>1.0261044374839432</v>
      </c>
      <c r="E40" s="192">
        <v>-0.9860791821818538</v>
      </c>
      <c r="F40" s="213">
        <v>1.9255106562163462</v>
      </c>
      <c r="G40" s="195">
        <v>-2.748364220479232</v>
      </c>
    </row>
    <row r="41" spans="2:7" ht="15.75" customHeight="1">
      <c r="B41" s="384"/>
      <c r="C41" s="173" t="s">
        <v>41</v>
      </c>
      <c r="D41" s="269">
        <v>0.09107975352955515</v>
      </c>
      <c r="E41" s="168">
        <v>-3.520957629104686</v>
      </c>
      <c r="F41" s="216">
        <v>0.2511656841370123</v>
      </c>
      <c r="G41" s="171">
        <v>-5.4629775325802825</v>
      </c>
    </row>
    <row r="42" spans="2:7" ht="15.75" customHeight="1">
      <c r="B42" s="384"/>
      <c r="C42" s="173" t="s">
        <v>127</v>
      </c>
      <c r="D42" s="269">
        <v>0.7070358680204196</v>
      </c>
      <c r="E42" s="168">
        <v>-0.620481649282965</v>
      </c>
      <c r="F42" s="216">
        <v>1.3372429112612865</v>
      </c>
      <c r="G42" s="171">
        <v>-2.6724470628855244</v>
      </c>
    </row>
    <row r="43" spans="2:7" ht="15.75" customHeight="1">
      <c r="B43" s="384"/>
      <c r="C43" s="173" t="s">
        <v>42</v>
      </c>
      <c r="D43" s="269">
        <v>0.22336630739809668</v>
      </c>
      <c r="E43" s="168">
        <v>-1.2905772671438598</v>
      </c>
      <c r="F43" s="216">
        <v>0.3270224509737754</v>
      </c>
      <c r="G43" s="171">
        <v>-1.3767483902365285</v>
      </c>
    </row>
    <row r="44" spans="2:7" ht="15.75" customHeight="1">
      <c r="B44" s="199" t="s">
        <v>49</v>
      </c>
      <c r="C44" s="175" t="s">
        <v>37</v>
      </c>
      <c r="D44" s="270">
        <v>0.36553448280272605</v>
      </c>
      <c r="E44" s="177">
        <v>1.3617197808019057</v>
      </c>
      <c r="F44" s="219">
        <v>0.6820477306939525</v>
      </c>
      <c r="G44" s="180">
        <v>-0.5000016910395146</v>
      </c>
    </row>
    <row r="45" spans="2:7" ht="15.75" customHeight="1">
      <c r="B45" s="200" t="s">
        <v>50</v>
      </c>
      <c r="C45" s="182" t="s">
        <v>38</v>
      </c>
      <c r="D45" s="271">
        <v>0.20744425234240843</v>
      </c>
      <c r="E45" s="184">
        <v>-4.233905447246158</v>
      </c>
      <c r="F45" s="222">
        <v>0.600600961891152</v>
      </c>
      <c r="G45" s="187">
        <v>-5.7388170735754755</v>
      </c>
    </row>
    <row r="46" spans="2:7" ht="15.75" customHeight="1">
      <c r="B46" s="224" t="s">
        <v>51</v>
      </c>
      <c r="C46" s="173" t="s">
        <v>39</v>
      </c>
      <c r="D46" s="272">
        <v>0.004622508535871857</v>
      </c>
      <c r="E46" s="168">
        <v>10.513847651917857</v>
      </c>
      <c r="F46" s="216">
        <v>0.010079609844272228</v>
      </c>
      <c r="G46" s="171">
        <v>15.888801059593646</v>
      </c>
    </row>
    <row r="47" spans="2:7" ht="15.75" customHeight="1">
      <c r="B47" s="383" t="s">
        <v>52</v>
      </c>
      <c r="C47" s="190" t="s">
        <v>33</v>
      </c>
      <c r="D47" s="262">
        <v>16011.00392652676</v>
      </c>
      <c r="E47" s="192">
        <v>1.4161587334744752</v>
      </c>
      <c r="F47" s="193">
        <v>20426.214586041522</v>
      </c>
      <c r="G47" s="195">
        <v>2.419247232760952</v>
      </c>
    </row>
    <row r="48" spans="2:7" ht="15.75" customHeight="1">
      <c r="B48" s="384"/>
      <c r="C48" s="173" t="s">
        <v>34</v>
      </c>
      <c r="D48" s="258">
        <v>56512.74517513943</v>
      </c>
      <c r="E48" s="168">
        <v>0.7554284779970999</v>
      </c>
      <c r="F48" s="169">
        <v>56615.85648526766</v>
      </c>
      <c r="G48" s="171">
        <v>1.5255521207488272</v>
      </c>
    </row>
    <row r="49" spans="2:7" ht="15.75" customHeight="1">
      <c r="B49" s="384"/>
      <c r="C49" s="173" t="s">
        <v>35</v>
      </c>
      <c r="D49" s="258">
        <v>8993.43600237346</v>
      </c>
      <c r="E49" s="168">
        <v>1.8028216075014285</v>
      </c>
      <c r="F49" s="169">
        <v>11064.388576193454</v>
      </c>
      <c r="G49" s="171">
        <v>3.988336329847769</v>
      </c>
    </row>
    <row r="50" spans="2:7" ht="15.75" customHeight="1">
      <c r="B50" s="384"/>
      <c r="C50" s="173" t="s">
        <v>36</v>
      </c>
      <c r="D50" s="258">
        <v>7261.638302536901</v>
      </c>
      <c r="E50" s="168">
        <v>1.9081173767147703</v>
      </c>
      <c r="F50" s="169">
        <v>7103.479384449729</v>
      </c>
      <c r="G50" s="171">
        <v>1.6617213973616884</v>
      </c>
    </row>
    <row r="51" spans="2:7" ht="15.75" customHeight="1">
      <c r="B51" s="199" t="s">
        <v>53</v>
      </c>
      <c r="C51" s="175" t="s">
        <v>37</v>
      </c>
      <c r="D51" s="259">
        <v>8506.098029884648</v>
      </c>
      <c r="E51" s="177">
        <v>3.0804308588310505</v>
      </c>
      <c r="F51" s="178">
        <v>10953.985062362057</v>
      </c>
      <c r="G51" s="180">
        <v>4.199188598186666</v>
      </c>
    </row>
    <row r="52" spans="2:7" ht="15.75" customHeight="1">
      <c r="B52" s="200" t="s">
        <v>54</v>
      </c>
      <c r="C52" s="182" t="s">
        <v>38</v>
      </c>
      <c r="D52" s="260">
        <v>665.5131075717564</v>
      </c>
      <c r="E52" s="184">
        <v>0.12054058876225326</v>
      </c>
      <c r="F52" s="185">
        <v>677.220073579347</v>
      </c>
      <c r="G52" s="187">
        <v>0.2224904989112133</v>
      </c>
    </row>
    <row r="53" spans="2:7" ht="15.75" customHeight="1">
      <c r="B53" s="226" t="s">
        <v>55</v>
      </c>
      <c r="C53" s="175" t="s">
        <v>39</v>
      </c>
      <c r="D53" s="273">
        <v>11634.180567633804</v>
      </c>
      <c r="E53" s="177">
        <v>0.26728088458864363</v>
      </c>
      <c r="F53" s="178">
        <v>11337.880640465793</v>
      </c>
      <c r="G53" s="180">
        <v>-0.2909645314283438</v>
      </c>
    </row>
    <row r="54" spans="2:7" ht="15.75" customHeight="1">
      <c r="B54" s="380" t="s">
        <v>56</v>
      </c>
      <c r="C54" s="228" t="s">
        <v>33</v>
      </c>
      <c r="D54" s="274">
        <v>16999.18554883285</v>
      </c>
      <c r="E54" s="275">
        <v>-1.2188769319008514</v>
      </c>
      <c r="F54" s="230">
        <v>23172.85485605416</v>
      </c>
      <c r="G54" s="195">
        <v>-0.6351498100829076</v>
      </c>
    </row>
    <row r="55" spans="2:7" ht="15.75" customHeight="1">
      <c r="B55" s="381"/>
      <c r="C55" s="233" t="s">
        <v>34</v>
      </c>
      <c r="D55" s="264">
        <v>532622.5790349417</v>
      </c>
      <c r="E55" s="276">
        <v>0.37377756960317754</v>
      </c>
      <c r="F55" s="234">
        <v>621996.8707482993</v>
      </c>
      <c r="G55" s="171">
        <v>-0.6345707959872442</v>
      </c>
    </row>
    <row r="56" spans="2:7" ht="15.75" customHeight="1">
      <c r="B56" s="381"/>
      <c r="C56" s="233" t="s">
        <v>35</v>
      </c>
      <c r="D56" s="264">
        <v>12537.100007277344</v>
      </c>
      <c r="E56" s="276">
        <v>0.1022780987363916</v>
      </c>
      <c r="F56" s="234">
        <v>16335.640617761119</v>
      </c>
      <c r="G56" s="171">
        <v>1.6310964444751903</v>
      </c>
    </row>
    <row r="57" spans="2:7" ht="15.75" customHeight="1">
      <c r="B57" s="381"/>
      <c r="C57" s="233" t="s">
        <v>36</v>
      </c>
      <c r="D57" s="264">
        <v>11715.261679776171</v>
      </c>
      <c r="E57" s="276">
        <v>-1.8789902458053973</v>
      </c>
      <c r="F57" s="234">
        <v>12434.966306960087</v>
      </c>
      <c r="G57" s="171">
        <v>-2.411101432041363</v>
      </c>
    </row>
    <row r="58" spans="2:7" ht="15.75" customHeight="1">
      <c r="B58" s="381"/>
      <c r="C58" s="236" t="s">
        <v>37</v>
      </c>
      <c r="D58" s="277">
        <v>10015.114774553138</v>
      </c>
      <c r="E58" s="278">
        <v>2.05278819880526</v>
      </c>
      <c r="F58" s="238">
        <v>12867.700755565664</v>
      </c>
      <c r="G58" s="180">
        <v>3.0505819098538325</v>
      </c>
    </row>
    <row r="59" spans="2:7" ht="15.75" customHeight="1">
      <c r="B59" s="381"/>
      <c r="C59" s="240" t="s">
        <v>38</v>
      </c>
      <c r="D59" s="279">
        <v>15624.859376292497</v>
      </c>
      <c r="E59" s="280">
        <v>-1.4092226414619091</v>
      </c>
      <c r="F59" s="242">
        <v>18784.57419704567</v>
      </c>
      <c r="G59" s="187">
        <v>-2.183703054884276</v>
      </c>
    </row>
    <row r="60" spans="2:7" ht="15.75" customHeight="1" thickBot="1">
      <c r="B60" s="382"/>
      <c r="C60" s="257" t="s">
        <v>39</v>
      </c>
      <c r="D60" s="281">
        <v>77657.38786279684</v>
      </c>
      <c r="E60" s="282">
        <v>0.2843204123833516</v>
      </c>
      <c r="F60" s="247">
        <v>90571.20930232559</v>
      </c>
      <c r="G60" s="249">
        <v>0.19870131995183726</v>
      </c>
    </row>
    <row r="61" ht="15.75" customHeight="1">
      <c r="B61" s="251" t="s">
        <v>57</v>
      </c>
    </row>
  </sheetData>
  <sheetProtection/>
  <mergeCells count="9">
    <mergeCell ref="B54:B60"/>
    <mergeCell ref="B1:H1"/>
    <mergeCell ref="B40:B43"/>
    <mergeCell ref="B47:B50"/>
    <mergeCell ref="B33:B39"/>
    <mergeCell ref="B7:B13"/>
    <mergeCell ref="B14:B20"/>
    <mergeCell ref="B21:B24"/>
    <mergeCell ref="B28:C28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6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133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1" ht="17.25">
      <c r="A2" s="283"/>
      <c r="B2" s="283"/>
      <c r="C2" s="283"/>
      <c r="D2" s="283"/>
      <c r="E2" s="283"/>
      <c r="F2" s="283"/>
      <c r="G2" s="283"/>
      <c r="H2" s="283"/>
      <c r="I2" s="283"/>
      <c r="J2" s="283"/>
      <c r="K2" s="78"/>
    </row>
    <row r="3" spans="1:11" ht="13.5">
      <c r="A3" s="284" t="s">
        <v>131</v>
      </c>
      <c r="B3" s="284"/>
      <c r="C3" s="284"/>
      <c r="D3" s="284"/>
      <c r="E3" s="284"/>
      <c r="F3" s="284"/>
      <c r="G3" s="284"/>
      <c r="H3" s="284"/>
      <c r="I3" s="284"/>
      <c r="J3" s="284"/>
      <c r="K3" s="78"/>
    </row>
    <row r="4" spans="1:11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  <c r="K4" s="78"/>
    </row>
    <row r="5" spans="1:11" ht="18.75" customHeight="1">
      <c r="A5" s="286"/>
      <c r="B5" s="15" t="s">
        <v>63</v>
      </c>
      <c r="C5" s="11"/>
      <c r="D5" s="12" t="s">
        <v>64</v>
      </c>
      <c r="E5" s="11"/>
      <c r="F5" s="12" t="s">
        <v>4</v>
      </c>
      <c r="G5" s="13"/>
      <c r="H5" s="287"/>
      <c r="I5" s="15" t="s">
        <v>65</v>
      </c>
      <c r="J5" s="13"/>
      <c r="K5" s="78"/>
    </row>
    <row r="6" spans="1:11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  <c r="K6" s="78"/>
    </row>
    <row r="7" spans="1:11" ht="18.75" customHeight="1">
      <c r="A7" s="291" t="s">
        <v>66</v>
      </c>
      <c r="B7" s="292">
        <v>30790.606354027565</v>
      </c>
      <c r="C7" s="293">
        <v>1.7334087960009015</v>
      </c>
      <c r="D7" s="294">
        <v>42324.4903690073</v>
      </c>
      <c r="E7" s="295">
        <v>0.8260978224527094</v>
      </c>
      <c r="F7" s="294">
        <v>36820.17967710618</v>
      </c>
      <c r="G7" s="296">
        <v>2.3190885812573185</v>
      </c>
      <c r="H7" s="78"/>
      <c r="I7" s="292">
        <v>78248.00602191321</v>
      </c>
      <c r="J7" s="297">
        <v>0.20724024481228298</v>
      </c>
      <c r="K7" s="78"/>
    </row>
    <row r="8" spans="1:11" ht="12.75" customHeight="1">
      <c r="A8" s="298" t="s">
        <v>67</v>
      </c>
      <c r="B8" s="42">
        <v>33963.47979180133</v>
      </c>
      <c r="C8" s="299">
        <v>0.8978558699638484</v>
      </c>
      <c r="D8" s="38">
        <v>43446.06700997563</v>
      </c>
      <c r="E8" s="300">
        <v>0.19482450479466706</v>
      </c>
      <c r="F8" s="38">
        <v>36606.813714285716</v>
      </c>
      <c r="G8" s="301">
        <v>-21.9179046553036</v>
      </c>
      <c r="H8" s="78"/>
      <c r="I8" s="302">
        <v>91326.38235874753</v>
      </c>
      <c r="J8" s="303">
        <v>-0.49959244737250685</v>
      </c>
      <c r="K8" s="78"/>
    </row>
    <row r="9" spans="1:11" ht="12.75" customHeight="1">
      <c r="A9" s="298" t="s">
        <v>68</v>
      </c>
      <c r="B9" s="42">
        <v>29695.87534729314</v>
      </c>
      <c r="C9" s="299">
        <v>1.0266185102426562</v>
      </c>
      <c r="D9" s="38">
        <v>36808.46465122347</v>
      </c>
      <c r="E9" s="300">
        <v>-1.3812089082500592</v>
      </c>
      <c r="F9" s="38">
        <v>36480.76831683168</v>
      </c>
      <c r="G9" s="301">
        <v>13.962836907921087</v>
      </c>
      <c r="H9" s="78"/>
      <c r="I9" s="304">
        <v>67938.37555732635</v>
      </c>
      <c r="J9" s="303">
        <v>-1.2450055221130896</v>
      </c>
      <c r="K9" s="78"/>
    </row>
    <row r="10" spans="1:11" ht="12.75" customHeight="1">
      <c r="A10" s="298" t="s">
        <v>69</v>
      </c>
      <c r="B10" s="42">
        <v>31528.488500171752</v>
      </c>
      <c r="C10" s="299">
        <v>2.0932518661225004</v>
      </c>
      <c r="D10" s="38">
        <v>37973.20406685108</v>
      </c>
      <c r="E10" s="300">
        <v>2.718943356462347</v>
      </c>
      <c r="F10" s="38">
        <v>27509.60465116279</v>
      </c>
      <c r="G10" s="301">
        <v>2.5210929883357096</v>
      </c>
      <c r="H10" s="78"/>
      <c r="I10" s="304">
        <v>63460.75858484578</v>
      </c>
      <c r="J10" s="303">
        <v>0.49518721912542674</v>
      </c>
      <c r="K10" s="78"/>
    </row>
    <row r="11" spans="1:11" ht="12.75" customHeight="1">
      <c r="A11" s="298" t="s">
        <v>70</v>
      </c>
      <c r="B11" s="42">
        <v>31622.228306772526</v>
      </c>
      <c r="C11" s="299">
        <v>1.1892932572774129</v>
      </c>
      <c r="D11" s="38">
        <v>42541.58633634339</v>
      </c>
      <c r="E11" s="300">
        <v>-0.12627468919350804</v>
      </c>
      <c r="F11" s="38">
        <v>23252.911854103342</v>
      </c>
      <c r="G11" s="301">
        <v>-36.727744953258366</v>
      </c>
      <c r="H11" s="78"/>
      <c r="I11" s="304">
        <v>70298.41476671385</v>
      </c>
      <c r="J11" s="303">
        <v>1.8057770747286384</v>
      </c>
      <c r="K11" s="78"/>
    </row>
    <row r="12" spans="1:11" ht="12.75" customHeight="1">
      <c r="A12" s="298" t="s">
        <v>71</v>
      </c>
      <c r="B12" s="42">
        <v>33713.75262938054</v>
      </c>
      <c r="C12" s="299">
        <v>2.2680768471443145</v>
      </c>
      <c r="D12" s="38">
        <v>40003.48112236751</v>
      </c>
      <c r="E12" s="300">
        <v>0.9389138605891674</v>
      </c>
      <c r="F12" s="38">
        <v>25869.500986193292</v>
      </c>
      <c r="G12" s="301">
        <v>-19.515250831859305</v>
      </c>
      <c r="H12" s="78"/>
      <c r="I12" s="304">
        <v>67051.77097719243</v>
      </c>
      <c r="J12" s="303">
        <v>0.6605353852947644</v>
      </c>
      <c r="K12" s="78"/>
    </row>
    <row r="13" spans="1:11" ht="12.75" customHeight="1">
      <c r="A13" s="305" t="s">
        <v>72</v>
      </c>
      <c r="B13" s="306">
        <v>32122.669904391536</v>
      </c>
      <c r="C13" s="307">
        <v>1.9347680799951519</v>
      </c>
      <c r="D13" s="50">
        <v>37922.16541406946</v>
      </c>
      <c r="E13" s="308">
        <v>0.31682292628600806</v>
      </c>
      <c r="F13" s="50">
        <v>25944.63087248322</v>
      </c>
      <c r="G13" s="309">
        <v>-24.71292602356108</v>
      </c>
      <c r="H13" s="78"/>
      <c r="I13" s="310">
        <v>70299.7113549322</v>
      </c>
      <c r="J13" s="311">
        <v>0.8797522637653827</v>
      </c>
      <c r="K13" s="78"/>
    </row>
    <row r="14" spans="1:11" ht="12.75" customHeight="1">
      <c r="A14" s="298" t="s">
        <v>73</v>
      </c>
      <c r="B14" s="42">
        <v>30698.497971227433</v>
      </c>
      <c r="C14" s="299">
        <v>3.6717684846013583</v>
      </c>
      <c r="D14" s="38">
        <v>38160.698366929806</v>
      </c>
      <c r="E14" s="300">
        <v>1.8369209750095337</v>
      </c>
      <c r="F14" s="38">
        <v>28831.031395348837</v>
      </c>
      <c r="G14" s="301">
        <v>-8.281894618555881</v>
      </c>
      <c r="H14" s="78"/>
      <c r="I14" s="304">
        <v>69730.70401666092</v>
      </c>
      <c r="J14" s="303">
        <v>0.8016327492653943</v>
      </c>
      <c r="K14" s="78"/>
    </row>
    <row r="15" spans="1:11" ht="12.75" customHeight="1">
      <c r="A15" s="298" t="s">
        <v>74</v>
      </c>
      <c r="B15" s="42">
        <v>26966.12454054242</v>
      </c>
      <c r="C15" s="299">
        <v>2.7002708500028376</v>
      </c>
      <c r="D15" s="38">
        <v>35406.90553590017</v>
      </c>
      <c r="E15" s="300">
        <v>1.4007873957533832</v>
      </c>
      <c r="F15" s="38">
        <v>26675.45197740113</v>
      </c>
      <c r="G15" s="301">
        <v>-16.674500712145075</v>
      </c>
      <c r="H15" s="78"/>
      <c r="I15" s="304">
        <v>71041.25865652223</v>
      </c>
      <c r="J15" s="303">
        <v>1.7823554720258556</v>
      </c>
      <c r="K15" s="78"/>
    </row>
    <row r="16" spans="1:11" ht="12.75" customHeight="1">
      <c r="A16" s="298" t="s">
        <v>75</v>
      </c>
      <c r="B16" s="42">
        <v>29057.4861029368</v>
      </c>
      <c r="C16" s="299">
        <v>4.2707614580421875</v>
      </c>
      <c r="D16" s="38">
        <v>38806.76832690112</v>
      </c>
      <c r="E16" s="300">
        <v>2.525367726635025</v>
      </c>
      <c r="F16" s="38">
        <v>21349.1875</v>
      </c>
      <c r="G16" s="301">
        <v>-31.84706632299165</v>
      </c>
      <c r="H16" s="78"/>
      <c r="I16" s="304">
        <v>69652.60652456158</v>
      </c>
      <c r="J16" s="303">
        <v>0.8927301803532544</v>
      </c>
      <c r="K16" s="78"/>
    </row>
    <row r="17" spans="1:11" ht="12.75" customHeight="1">
      <c r="A17" s="312" t="s">
        <v>76</v>
      </c>
      <c r="B17" s="44">
        <v>28942.489585362382</v>
      </c>
      <c r="C17" s="313">
        <v>2.8290267074176683</v>
      </c>
      <c r="D17" s="68">
        <v>37883.62655403878</v>
      </c>
      <c r="E17" s="314">
        <v>1.6736295073200012</v>
      </c>
      <c r="F17" s="68">
        <v>44003.63169642857</v>
      </c>
      <c r="G17" s="315">
        <v>47.02971585932855</v>
      </c>
      <c r="H17" s="78"/>
      <c r="I17" s="316">
        <v>71968.1779055807</v>
      </c>
      <c r="J17" s="317">
        <v>0.36900621986816873</v>
      </c>
      <c r="K17" s="78"/>
    </row>
    <row r="18" spans="1:11" ht="12.75" customHeight="1">
      <c r="A18" s="298" t="s">
        <v>77</v>
      </c>
      <c r="B18" s="42">
        <v>28056.683633493685</v>
      </c>
      <c r="C18" s="299">
        <v>2.004157640411819</v>
      </c>
      <c r="D18" s="38">
        <v>39819.72307908947</v>
      </c>
      <c r="E18" s="300">
        <v>0.8836479140394147</v>
      </c>
      <c r="F18" s="38">
        <v>32976.643527204506</v>
      </c>
      <c r="G18" s="301">
        <v>-0.9213989331711616</v>
      </c>
      <c r="H18" s="78"/>
      <c r="I18" s="304">
        <v>70404.02393731389</v>
      </c>
      <c r="J18" s="303">
        <v>1.8635236539750792</v>
      </c>
      <c r="K18" s="78"/>
    </row>
    <row r="19" spans="1:11" ht="12.75" customHeight="1">
      <c r="A19" s="298" t="s">
        <v>78</v>
      </c>
      <c r="B19" s="42">
        <v>28194.676233546932</v>
      </c>
      <c r="C19" s="299">
        <v>1.4707253582793385</v>
      </c>
      <c r="D19" s="38">
        <v>39614.27176555318</v>
      </c>
      <c r="E19" s="300">
        <v>-0.21602322469792057</v>
      </c>
      <c r="F19" s="38">
        <v>39923.02795311091</v>
      </c>
      <c r="G19" s="301">
        <v>19.959748613616398</v>
      </c>
      <c r="H19" s="78"/>
      <c r="I19" s="304">
        <v>68303.84118333888</v>
      </c>
      <c r="J19" s="303">
        <v>0.6101986353653501</v>
      </c>
      <c r="K19" s="78"/>
    </row>
    <row r="20" spans="1:11" ht="12.75" customHeight="1">
      <c r="A20" s="298" t="s">
        <v>79</v>
      </c>
      <c r="B20" s="42">
        <v>26797.55006112973</v>
      </c>
      <c r="C20" s="299">
        <v>2.2542161898756063</v>
      </c>
      <c r="D20" s="38">
        <v>44457.314744900286</v>
      </c>
      <c r="E20" s="300">
        <v>2.022814782007515</v>
      </c>
      <c r="F20" s="38">
        <v>37511.043799212595</v>
      </c>
      <c r="G20" s="301">
        <v>13.890118885628368</v>
      </c>
      <c r="H20" s="78"/>
      <c r="I20" s="304">
        <v>77273.8882560257</v>
      </c>
      <c r="J20" s="303">
        <v>1.1507380593181722</v>
      </c>
      <c r="K20" s="78"/>
    </row>
    <row r="21" spans="1:11" ht="12.75" customHeight="1">
      <c r="A21" s="298" t="s">
        <v>80</v>
      </c>
      <c r="B21" s="42">
        <v>29431.550416097107</v>
      </c>
      <c r="C21" s="299">
        <v>1.444155996932679</v>
      </c>
      <c r="D21" s="38">
        <v>42317.739024648945</v>
      </c>
      <c r="E21" s="300">
        <v>0.45513284879801574</v>
      </c>
      <c r="F21" s="38">
        <v>31578.741176470587</v>
      </c>
      <c r="G21" s="301">
        <v>-21.209937751010415</v>
      </c>
      <c r="H21" s="78"/>
      <c r="I21" s="304">
        <v>71669.5763402183</v>
      </c>
      <c r="J21" s="303">
        <v>0.571692270491468</v>
      </c>
      <c r="K21" s="78"/>
    </row>
    <row r="22" spans="1:11" ht="12.75" customHeight="1">
      <c r="A22" s="298" t="s">
        <v>81</v>
      </c>
      <c r="B22" s="42">
        <v>31631.759340827575</v>
      </c>
      <c r="C22" s="299">
        <v>2.726290377382952</v>
      </c>
      <c r="D22" s="38">
        <v>38695.75488276747</v>
      </c>
      <c r="E22" s="300">
        <v>2.087328556900303</v>
      </c>
      <c r="F22" s="38">
        <v>52902.74119885823</v>
      </c>
      <c r="G22" s="301">
        <v>44.59067577444128</v>
      </c>
      <c r="H22" s="78"/>
      <c r="I22" s="304">
        <v>63300.834272220476</v>
      </c>
      <c r="J22" s="303">
        <v>-1.0515640316326085</v>
      </c>
      <c r="K22" s="78"/>
    </row>
    <row r="23" spans="1:11" ht="12.75" customHeight="1">
      <c r="A23" s="305" t="s">
        <v>82</v>
      </c>
      <c r="B23" s="306">
        <v>32600.446423052355</v>
      </c>
      <c r="C23" s="307">
        <v>2.2791858768739672</v>
      </c>
      <c r="D23" s="50">
        <v>37692.638978479416</v>
      </c>
      <c r="E23" s="308">
        <v>1.9754816115983687</v>
      </c>
      <c r="F23" s="50">
        <v>30798.63523573201</v>
      </c>
      <c r="G23" s="309">
        <v>-32.90512269318421</v>
      </c>
      <c r="H23" s="78"/>
      <c r="I23" s="310">
        <v>77515.95048572205</v>
      </c>
      <c r="J23" s="311">
        <v>0.7609210220967668</v>
      </c>
      <c r="K23" s="78"/>
    </row>
    <row r="24" spans="1:11" ht="12.75" customHeight="1">
      <c r="A24" s="298" t="s">
        <v>83</v>
      </c>
      <c r="B24" s="42">
        <v>34607.23059199424</v>
      </c>
      <c r="C24" s="299">
        <v>-0.24745957449188438</v>
      </c>
      <c r="D24" s="38">
        <v>43141.271999129196</v>
      </c>
      <c r="E24" s="300">
        <v>-1.7856019826455736</v>
      </c>
      <c r="F24" s="38">
        <v>32492.658595641646</v>
      </c>
      <c r="G24" s="301">
        <v>-18.602016865218474</v>
      </c>
      <c r="H24" s="78"/>
      <c r="I24" s="304">
        <v>83163.04045123863</v>
      </c>
      <c r="J24" s="303">
        <v>0.05468236623509881</v>
      </c>
      <c r="K24" s="78"/>
    </row>
    <row r="25" spans="1:11" ht="12.75" customHeight="1">
      <c r="A25" s="298" t="s">
        <v>84</v>
      </c>
      <c r="B25" s="42">
        <v>34242.810838657926</v>
      </c>
      <c r="C25" s="299">
        <v>1.042386082790074</v>
      </c>
      <c r="D25" s="38">
        <v>43224.79295522061</v>
      </c>
      <c r="E25" s="300">
        <v>-0.8182383884087585</v>
      </c>
      <c r="F25" s="38">
        <v>52645.27108433735</v>
      </c>
      <c r="G25" s="301">
        <v>70.87016588911007</v>
      </c>
      <c r="H25" s="78"/>
      <c r="I25" s="304">
        <v>75718.12487240836</v>
      </c>
      <c r="J25" s="303">
        <v>-2.563058263893083</v>
      </c>
      <c r="K25" s="78"/>
    </row>
    <row r="26" spans="1:11" ht="12.75" customHeight="1">
      <c r="A26" s="298" t="s">
        <v>85</v>
      </c>
      <c r="B26" s="42">
        <v>29717.869778642216</v>
      </c>
      <c r="C26" s="299">
        <v>2.433376506511692</v>
      </c>
      <c r="D26" s="38">
        <v>41151.46730475827</v>
      </c>
      <c r="E26" s="300">
        <v>1.4502006903575335</v>
      </c>
      <c r="F26" s="38">
        <v>58466.15789473684</v>
      </c>
      <c r="G26" s="301">
        <v>90.15824005942622</v>
      </c>
      <c r="H26" s="78"/>
      <c r="I26" s="304">
        <v>69350.70922139222</v>
      </c>
      <c r="J26" s="303">
        <v>-0.8271351878988042</v>
      </c>
      <c r="K26" s="78"/>
    </row>
    <row r="27" spans="1:11" ht="12.75" customHeight="1">
      <c r="A27" s="312" t="s">
        <v>86</v>
      </c>
      <c r="B27" s="44">
        <v>29582.13569114963</v>
      </c>
      <c r="C27" s="313">
        <v>1.2195911052763364</v>
      </c>
      <c r="D27" s="68">
        <v>38611.22977763912</v>
      </c>
      <c r="E27" s="314">
        <v>0.8164646599240939</v>
      </c>
      <c r="F27" s="68">
        <v>31380.494325346783</v>
      </c>
      <c r="G27" s="315">
        <v>-5.197269595607011</v>
      </c>
      <c r="H27" s="78"/>
      <c r="I27" s="316">
        <v>68063.70535124236</v>
      </c>
      <c r="J27" s="317">
        <v>-0.5760616425924354</v>
      </c>
      <c r="K27" s="78"/>
    </row>
    <row r="28" spans="1:11" ht="12.75" customHeight="1">
      <c r="A28" s="298" t="s">
        <v>87</v>
      </c>
      <c r="B28" s="42">
        <v>31574.899625514572</v>
      </c>
      <c r="C28" s="299">
        <v>2.5249170129890075</v>
      </c>
      <c r="D28" s="38">
        <v>42118.0479838141</v>
      </c>
      <c r="E28" s="300">
        <v>1.5684260192925308</v>
      </c>
      <c r="F28" s="38">
        <v>30002.406698564595</v>
      </c>
      <c r="G28" s="301">
        <v>-25.958724451326916</v>
      </c>
      <c r="H28" s="78"/>
      <c r="I28" s="304">
        <v>71717.16982948116</v>
      </c>
      <c r="J28" s="303">
        <v>-0.43183724220641295</v>
      </c>
      <c r="K28" s="78"/>
    </row>
    <row r="29" spans="1:11" ht="12.75" customHeight="1">
      <c r="A29" s="298" t="s">
        <v>88</v>
      </c>
      <c r="B29" s="42">
        <v>30083.659548292893</v>
      </c>
      <c r="C29" s="299">
        <v>1.6140788384136044</v>
      </c>
      <c r="D29" s="38">
        <v>39817.83297208504</v>
      </c>
      <c r="E29" s="300">
        <v>1.2641328968792038</v>
      </c>
      <c r="F29" s="38">
        <v>24127.585416666665</v>
      </c>
      <c r="G29" s="301">
        <v>-31.18376269173679</v>
      </c>
      <c r="H29" s="78"/>
      <c r="I29" s="304">
        <v>67693.93179316341</v>
      </c>
      <c r="J29" s="303">
        <v>0.5093674771419217</v>
      </c>
      <c r="K29" s="78"/>
    </row>
    <row r="30" spans="1:11" ht="12.75" customHeight="1">
      <c r="A30" s="298" t="s">
        <v>89</v>
      </c>
      <c r="B30" s="42">
        <v>27763.47004327016</v>
      </c>
      <c r="C30" s="299">
        <v>0.8328791636272683</v>
      </c>
      <c r="D30" s="38">
        <v>36673.84778782781</v>
      </c>
      <c r="E30" s="300">
        <v>0.3028565948597759</v>
      </c>
      <c r="F30" s="38">
        <v>40990.963570127504</v>
      </c>
      <c r="G30" s="301">
        <v>2.8786694462228297</v>
      </c>
      <c r="H30" s="78"/>
      <c r="I30" s="304">
        <v>77647.10746600316</v>
      </c>
      <c r="J30" s="303">
        <v>-0.14458018774887194</v>
      </c>
      <c r="K30" s="78"/>
    </row>
    <row r="31" spans="1:11" ht="12.75" customHeight="1">
      <c r="A31" s="298" t="s">
        <v>90</v>
      </c>
      <c r="B31" s="42">
        <v>32588.30069646578</v>
      </c>
      <c r="C31" s="299">
        <v>1.9859974198333248</v>
      </c>
      <c r="D31" s="38">
        <v>42148.636150482555</v>
      </c>
      <c r="E31" s="300">
        <v>0.7281405521733006</v>
      </c>
      <c r="F31" s="38">
        <v>36375.380116959066</v>
      </c>
      <c r="G31" s="301">
        <v>-3.572779394398083</v>
      </c>
      <c r="H31" s="78"/>
      <c r="I31" s="304">
        <v>70665.73207274912</v>
      </c>
      <c r="J31" s="303">
        <v>0.9004270757516792</v>
      </c>
      <c r="K31" s="78"/>
    </row>
    <row r="32" spans="1:11" ht="12.75" customHeight="1">
      <c r="A32" s="298" t="s">
        <v>91</v>
      </c>
      <c r="B32" s="42">
        <v>31502.729419358115</v>
      </c>
      <c r="C32" s="299">
        <v>3.4782343996736955</v>
      </c>
      <c r="D32" s="38">
        <v>42572.34696230258</v>
      </c>
      <c r="E32" s="300">
        <v>2.5843253411932636</v>
      </c>
      <c r="F32" s="38">
        <v>31322.07508532423</v>
      </c>
      <c r="G32" s="301">
        <v>-9.896018810101339</v>
      </c>
      <c r="H32" s="78"/>
      <c r="I32" s="304">
        <v>76038.42229561797</v>
      </c>
      <c r="J32" s="303">
        <v>-1.7633814293990042</v>
      </c>
      <c r="K32" s="78"/>
    </row>
    <row r="33" spans="1:11" ht="12.75" customHeight="1">
      <c r="A33" s="305" t="s">
        <v>92</v>
      </c>
      <c r="B33" s="306">
        <v>31298.99909074878</v>
      </c>
      <c r="C33" s="307">
        <v>1.0071089882347763</v>
      </c>
      <c r="D33" s="50">
        <v>44723.010325748786</v>
      </c>
      <c r="E33" s="308">
        <v>-0.8823275495824134</v>
      </c>
      <c r="F33" s="50">
        <v>44550.361607142855</v>
      </c>
      <c r="G33" s="309">
        <v>15.888922883357665</v>
      </c>
      <c r="H33" s="78"/>
      <c r="I33" s="310">
        <v>83985.17151150291</v>
      </c>
      <c r="J33" s="311">
        <v>0.14037708834015916</v>
      </c>
      <c r="K33" s="78"/>
    </row>
    <row r="34" spans="1:11" ht="12.75" customHeight="1">
      <c r="A34" s="298" t="s">
        <v>93</v>
      </c>
      <c r="B34" s="42">
        <v>31489.986085822537</v>
      </c>
      <c r="C34" s="299">
        <v>1.481442367204238</v>
      </c>
      <c r="D34" s="38">
        <v>47726.86868999811</v>
      </c>
      <c r="E34" s="300">
        <v>1.493846351267507</v>
      </c>
      <c r="F34" s="38">
        <v>69521.61995053587</v>
      </c>
      <c r="G34" s="301">
        <v>69.66836107985961</v>
      </c>
      <c r="H34" s="78"/>
      <c r="I34" s="304">
        <v>87158.63339014193</v>
      </c>
      <c r="J34" s="303">
        <v>0.2231310862020166</v>
      </c>
      <c r="K34" s="78"/>
    </row>
    <row r="35" spans="1:11" ht="12.75" customHeight="1">
      <c r="A35" s="298" t="s">
        <v>94</v>
      </c>
      <c r="B35" s="42">
        <v>32273.28381413582</v>
      </c>
      <c r="C35" s="299">
        <v>1.5062425838285947</v>
      </c>
      <c r="D35" s="38">
        <v>43663.04578036984</v>
      </c>
      <c r="E35" s="300">
        <v>0.05571383263560392</v>
      </c>
      <c r="F35" s="38">
        <v>37959.69677419355</v>
      </c>
      <c r="G35" s="301">
        <v>12.270457768075403</v>
      </c>
      <c r="H35" s="78"/>
      <c r="I35" s="304">
        <v>84755.16003534784</v>
      </c>
      <c r="J35" s="303">
        <v>-0.021023876719695522</v>
      </c>
      <c r="K35" s="78"/>
    </row>
    <row r="36" spans="1:11" ht="12.75" customHeight="1">
      <c r="A36" s="298" t="s">
        <v>95</v>
      </c>
      <c r="B36" s="42">
        <v>30740.775515563757</v>
      </c>
      <c r="C36" s="299">
        <v>1.1352195231668674</v>
      </c>
      <c r="D36" s="38">
        <v>41336.68276832945</v>
      </c>
      <c r="E36" s="300">
        <v>-0.1999104203616895</v>
      </c>
      <c r="F36" s="38">
        <v>36872.33802816901</v>
      </c>
      <c r="G36" s="301">
        <v>12.201705046190497</v>
      </c>
      <c r="H36" s="78"/>
      <c r="I36" s="304">
        <v>77706.71317434547</v>
      </c>
      <c r="J36" s="303">
        <v>0.4246119642370445</v>
      </c>
      <c r="K36" s="78"/>
    </row>
    <row r="37" spans="1:11" ht="12.75" customHeight="1">
      <c r="A37" s="312" t="s">
        <v>96</v>
      </c>
      <c r="B37" s="44">
        <v>31737.974655899645</v>
      </c>
      <c r="C37" s="313">
        <v>6.2694050739996925</v>
      </c>
      <c r="D37" s="68">
        <v>42110.740534825985</v>
      </c>
      <c r="E37" s="314">
        <v>3.764446637971176</v>
      </c>
      <c r="F37" s="68">
        <v>39319.83739837398</v>
      </c>
      <c r="G37" s="315">
        <v>25.464351731025886</v>
      </c>
      <c r="H37" s="78"/>
      <c r="I37" s="316">
        <v>79321.43671739787</v>
      </c>
      <c r="J37" s="317">
        <v>1.7403733387796478</v>
      </c>
      <c r="K37" s="78"/>
    </row>
    <row r="38" spans="1:11" ht="12.75" customHeight="1">
      <c r="A38" s="298" t="s">
        <v>97</v>
      </c>
      <c r="B38" s="42">
        <v>33327.091765750236</v>
      </c>
      <c r="C38" s="299">
        <v>1.2074596573957308</v>
      </c>
      <c r="D38" s="38">
        <v>42044.261703298595</v>
      </c>
      <c r="E38" s="300">
        <v>2.482539640434794</v>
      </c>
      <c r="F38" s="38">
        <v>45292.66051660517</v>
      </c>
      <c r="G38" s="301">
        <v>63.98005765197209</v>
      </c>
      <c r="H38" s="78"/>
      <c r="I38" s="304">
        <v>76871.65557924817</v>
      </c>
      <c r="J38" s="303">
        <v>-0.27334585097837305</v>
      </c>
      <c r="K38" s="78"/>
    </row>
    <row r="39" spans="1:11" ht="12.75" customHeight="1">
      <c r="A39" s="298" t="s">
        <v>98</v>
      </c>
      <c r="B39" s="42">
        <v>38304.27255467918</v>
      </c>
      <c r="C39" s="299">
        <v>0.6147686302983857</v>
      </c>
      <c r="D39" s="38">
        <v>44798.08896926364</v>
      </c>
      <c r="E39" s="300">
        <v>-1.1811872666803254</v>
      </c>
      <c r="F39" s="38">
        <v>37246.09482758621</v>
      </c>
      <c r="G39" s="301">
        <v>0.4511131498081937</v>
      </c>
      <c r="H39" s="78"/>
      <c r="I39" s="304">
        <v>78372.14305603341</v>
      </c>
      <c r="J39" s="303">
        <v>2.2125807512980913</v>
      </c>
      <c r="K39" s="78"/>
    </row>
    <row r="40" spans="1:11" ht="12.75" customHeight="1">
      <c r="A40" s="298" t="s">
        <v>99</v>
      </c>
      <c r="B40" s="42">
        <v>35494.48014671786</v>
      </c>
      <c r="C40" s="299">
        <v>2.6525769012664284</v>
      </c>
      <c r="D40" s="38">
        <v>46944.40150248187</v>
      </c>
      <c r="E40" s="300">
        <v>3.057370982341041</v>
      </c>
      <c r="F40" s="38">
        <v>46164.77389277389</v>
      </c>
      <c r="G40" s="301">
        <v>14.877470145584141</v>
      </c>
      <c r="H40" s="78"/>
      <c r="I40" s="304">
        <v>81748.92528684787</v>
      </c>
      <c r="J40" s="303">
        <v>-0.562178000594642</v>
      </c>
      <c r="K40" s="78"/>
    </row>
    <row r="41" spans="1:11" ht="12.75" customHeight="1">
      <c r="A41" s="298" t="s">
        <v>100</v>
      </c>
      <c r="B41" s="42">
        <v>33553.75749455702</v>
      </c>
      <c r="C41" s="299">
        <v>-0.13701366719300268</v>
      </c>
      <c r="D41" s="38">
        <v>42901.26245804239</v>
      </c>
      <c r="E41" s="300">
        <v>-1.1390324088263242</v>
      </c>
      <c r="F41" s="38">
        <v>31378.655303030304</v>
      </c>
      <c r="G41" s="301">
        <v>-14.664565172251528</v>
      </c>
      <c r="H41" s="78"/>
      <c r="I41" s="304">
        <v>86535.2313086728</v>
      </c>
      <c r="J41" s="303">
        <v>-0.8490538226136835</v>
      </c>
      <c r="K41" s="78"/>
    </row>
    <row r="42" spans="1:11" ht="12.75" customHeight="1">
      <c r="A42" s="298" t="s">
        <v>101</v>
      </c>
      <c r="B42" s="42">
        <v>37895.19683272003</v>
      </c>
      <c r="C42" s="299">
        <v>0.7606887577501453</v>
      </c>
      <c r="D42" s="38">
        <v>45753.545086247825</v>
      </c>
      <c r="E42" s="300">
        <v>0.44903292863729405</v>
      </c>
      <c r="F42" s="38">
        <v>36767.259493670885</v>
      </c>
      <c r="G42" s="301">
        <v>-12.703701224650871</v>
      </c>
      <c r="H42" s="78"/>
      <c r="I42" s="304">
        <v>86008.29729240615</v>
      </c>
      <c r="J42" s="303">
        <v>-0.40207291784952304</v>
      </c>
      <c r="K42" s="78"/>
    </row>
    <row r="43" spans="1:11" ht="12.75" customHeight="1">
      <c r="A43" s="305" t="s">
        <v>102</v>
      </c>
      <c r="B43" s="306">
        <v>35381.554359201546</v>
      </c>
      <c r="C43" s="307">
        <v>4.945560935623149</v>
      </c>
      <c r="D43" s="50">
        <v>41718.34654700579</v>
      </c>
      <c r="E43" s="308">
        <v>3.2605620198742145</v>
      </c>
      <c r="F43" s="50">
        <v>29468.61410788382</v>
      </c>
      <c r="G43" s="309">
        <v>-5.743382968010238</v>
      </c>
      <c r="H43" s="78"/>
      <c r="I43" s="310">
        <v>86792.12067664095</v>
      </c>
      <c r="J43" s="311">
        <v>-1.1687535490439558</v>
      </c>
      <c r="K43" s="78"/>
    </row>
    <row r="44" spans="1:11" ht="12.75" customHeight="1">
      <c r="A44" s="298" t="s">
        <v>103</v>
      </c>
      <c r="B44" s="42">
        <v>37052.820055081625</v>
      </c>
      <c r="C44" s="299">
        <v>0.13742369266238086</v>
      </c>
      <c r="D44" s="38">
        <v>47490.40512313322</v>
      </c>
      <c r="E44" s="300">
        <v>0.2680466276641056</v>
      </c>
      <c r="F44" s="38">
        <v>21729.11295681063</v>
      </c>
      <c r="G44" s="301">
        <v>-46.757598233753505</v>
      </c>
      <c r="H44" s="78"/>
      <c r="I44" s="304">
        <v>82091.75665275665</v>
      </c>
      <c r="J44" s="303">
        <v>0.5587043695019389</v>
      </c>
      <c r="K44" s="78"/>
    </row>
    <row r="45" spans="1:11" ht="12.75" customHeight="1">
      <c r="A45" s="298" t="s">
        <v>104</v>
      </c>
      <c r="B45" s="42">
        <v>34456.9972753711</v>
      </c>
      <c r="C45" s="299">
        <v>2.749197472917487</v>
      </c>
      <c r="D45" s="38">
        <v>44448.53566960373</v>
      </c>
      <c r="E45" s="300">
        <v>2.9882409793438853</v>
      </c>
      <c r="F45" s="38">
        <v>30607.007481296758</v>
      </c>
      <c r="G45" s="301">
        <v>-15.413796486339365</v>
      </c>
      <c r="H45" s="78"/>
      <c r="I45" s="304">
        <v>80645.70230396208</v>
      </c>
      <c r="J45" s="303">
        <v>-0.2668193662039897</v>
      </c>
      <c r="K45" s="78"/>
    </row>
    <row r="46" spans="1:11" ht="12.75" customHeight="1">
      <c r="A46" s="298" t="s">
        <v>105</v>
      </c>
      <c r="B46" s="42">
        <v>36422.791344849255</v>
      </c>
      <c r="C46" s="299">
        <v>2.920297091178398</v>
      </c>
      <c r="D46" s="38">
        <v>48749.266604421115</v>
      </c>
      <c r="E46" s="300">
        <v>4.9605417312860425</v>
      </c>
      <c r="F46" s="38">
        <v>29193.201438848922</v>
      </c>
      <c r="G46" s="301">
        <v>-7.444358621201943</v>
      </c>
      <c r="H46" s="78"/>
      <c r="I46" s="304">
        <v>100581.3266760424</v>
      </c>
      <c r="J46" s="303">
        <v>1.9308305538099404</v>
      </c>
      <c r="K46" s="78"/>
    </row>
    <row r="47" spans="1:11" ht="12.75" customHeight="1">
      <c r="A47" s="312" t="s">
        <v>106</v>
      </c>
      <c r="B47" s="44">
        <v>31855.33413177495</v>
      </c>
      <c r="C47" s="313">
        <v>0.5761945990939523</v>
      </c>
      <c r="D47" s="68">
        <v>43333.05631665829</v>
      </c>
      <c r="E47" s="314">
        <v>0.30186577689038074</v>
      </c>
      <c r="F47" s="68">
        <v>37998.562685093784</v>
      </c>
      <c r="G47" s="315">
        <v>8.54826834017885</v>
      </c>
      <c r="H47" s="78"/>
      <c r="I47" s="316">
        <v>96833.66398715234</v>
      </c>
      <c r="J47" s="317">
        <v>-0.6124641541800884</v>
      </c>
      <c r="K47" s="78"/>
    </row>
    <row r="48" spans="1:11" ht="12.75" customHeight="1">
      <c r="A48" s="305" t="s">
        <v>107</v>
      </c>
      <c r="B48" s="306">
        <v>37610.48768565842</v>
      </c>
      <c r="C48" s="307">
        <v>0.7825430758199303</v>
      </c>
      <c r="D48" s="50">
        <v>49252.02185576972</v>
      </c>
      <c r="E48" s="308">
        <v>-0.46136015856464496</v>
      </c>
      <c r="F48" s="50">
        <v>37332.93089430894</v>
      </c>
      <c r="G48" s="309">
        <v>-3.996578819281922</v>
      </c>
      <c r="H48" s="78"/>
      <c r="I48" s="310">
        <v>88728.51181899231</v>
      </c>
      <c r="J48" s="311">
        <v>-1.9139068590781676</v>
      </c>
      <c r="K48" s="78"/>
    </row>
    <row r="49" spans="1:11" ht="12.75" customHeight="1">
      <c r="A49" s="298" t="s">
        <v>108</v>
      </c>
      <c r="B49" s="42">
        <v>36382.058742517</v>
      </c>
      <c r="C49" s="299">
        <v>-0.8281571253967286</v>
      </c>
      <c r="D49" s="38">
        <v>48843.080453702576</v>
      </c>
      <c r="E49" s="300">
        <v>-2.9790795115630004</v>
      </c>
      <c r="F49" s="38">
        <v>37104.36991869919</v>
      </c>
      <c r="G49" s="301">
        <v>1.0914684779093733</v>
      </c>
      <c r="H49" s="78"/>
      <c r="I49" s="304">
        <v>90762.45613858117</v>
      </c>
      <c r="J49" s="303">
        <v>-1.3268305346762332</v>
      </c>
      <c r="K49" s="78"/>
    </row>
    <row r="50" spans="1:11" ht="12.75" customHeight="1">
      <c r="A50" s="298" t="s">
        <v>109</v>
      </c>
      <c r="B50" s="42">
        <v>35374.94577224681</v>
      </c>
      <c r="C50" s="299">
        <v>1.3631784787203003</v>
      </c>
      <c r="D50" s="38">
        <v>47150.669807971775</v>
      </c>
      <c r="E50" s="300">
        <v>-0.1459219950310029</v>
      </c>
      <c r="F50" s="38">
        <v>33759.39495798319</v>
      </c>
      <c r="G50" s="301">
        <v>3.0687370011624324</v>
      </c>
      <c r="H50" s="78"/>
      <c r="I50" s="304">
        <v>89057.38942067632</v>
      </c>
      <c r="J50" s="303">
        <v>-0.6285532140113901</v>
      </c>
      <c r="K50" s="78"/>
    </row>
    <row r="51" spans="1:11" ht="12.75" customHeight="1">
      <c r="A51" s="298" t="s">
        <v>110</v>
      </c>
      <c r="B51" s="42">
        <v>36771.38167657141</v>
      </c>
      <c r="C51" s="299">
        <v>0.08596030176144609</v>
      </c>
      <c r="D51" s="38">
        <v>47287.991035774736</v>
      </c>
      <c r="E51" s="300">
        <v>-1.935922463940571</v>
      </c>
      <c r="F51" s="38">
        <v>71308.43902439025</v>
      </c>
      <c r="G51" s="301">
        <v>41.38579375508138</v>
      </c>
      <c r="H51" s="78"/>
      <c r="I51" s="304">
        <v>87981.26420134242</v>
      </c>
      <c r="J51" s="303">
        <v>-1.086780170167927</v>
      </c>
      <c r="K51" s="78"/>
    </row>
    <row r="52" spans="1:11" ht="12.75" customHeight="1">
      <c r="A52" s="312" t="s">
        <v>111</v>
      </c>
      <c r="B52" s="44">
        <v>33583.31137704264</v>
      </c>
      <c r="C52" s="313">
        <v>2.6650269153654165</v>
      </c>
      <c r="D52" s="68">
        <v>44313.83780220147</v>
      </c>
      <c r="E52" s="314">
        <v>2.3210898465076326</v>
      </c>
      <c r="F52" s="68">
        <v>36684.86330935252</v>
      </c>
      <c r="G52" s="315">
        <v>12.53285707617249</v>
      </c>
      <c r="H52" s="78"/>
      <c r="I52" s="316">
        <v>75888.06403432698</v>
      </c>
      <c r="J52" s="317">
        <v>-0.6389553179227221</v>
      </c>
      <c r="K52" s="78"/>
    </row>
    <row r="53" spans="1:11" ht="12.75" customHeight="1">
      <c r="A53" s="298" t="s">
        <v>112</v>
      </c>
      <c r="B53" s="42">
        <v>38347.91202899009</v>
      </c>
      <c r="C53" s="299">
        <v>4.0176425127893935</v>
      </c>
      <c r="D53" s="38">
        <v>50294.954661906035</v>
      </c>
      <c r="E53" s="300">
        <v>3.057091004789342</v>
      </c>
      <c r="F53" s="38">
        <v>31950</v>
      </c>
      <c r="G53" s="301">
        <v>-30.525796295314905</v>
      </c>
      <c r="H53" s="78"/>
      <c r="I53" s="304">
        <v>93990.79907482809</v>
      </c>
      <c r="J53" s="303">
        <v>3.1005657978022043</v>
      </c>
      <c r="K53" s="78"/>
    </row>
    <row r="54" spans="1:11" ht="12.75" customHeight="1" thickBot="1">
      <c r="A54" s="298" t="s">
        <v>113</v>
      </c>
      <c r="B54" s="42">
        <v>28083.615206943618</v>
      </c>
      <c r="C54" s="299">
        <v>1.7744619898161034</v>
      </c>
      <c r="D54" s="38">
        <v>47885.64882329185</v>
      </c>
      <c r="E54" s="300">
        <v>-1.2440760007000335</v>
      </c>
      <c r="F54" s="38">
        <v>37628.260869565216</v>
      </c>
      <c r="G54" s="301">
        <v>7.358033359911957</v>
      </c>
      <c r="H54" s="78"/>
      <c r="I54" s="304">
        <v>87192.94272746479</v>
      </c>
      <c r="J54" s="303">
        <v>-1.041272082069483</v>
      </c>
      <c r="K54" s="78"/>
    </row>
    <row r="55" spans="1:11" ht="12.75" customHeight="1" thickBot="1">
      <c r="A55" s="318"/>
      <c r="B55" s="319"/>
      <c r="C55" s="320"/>
      <c r="D55" s="319"/>
      <c r="E55" s="320"/>
      <c r="F55" s="319"/>
      <c r="G55" s="320"/>
      <c r="H55" s="78"/>
      <c r="I55" s="319"/>
      <c r="J55" s="320"/>
      <c r="K55" s="78"/>
    </row>
    <row r="56" spans="1:10" ht="13.5">
      <c r="A56" s="321" t="s">
        <v>114</v>
      </c>
      <c r="B56" s="342">
        <f>LARGE(B8:B54,1)</f>
        <v>38347.91202899009</v>
      </c>
      <c r="C56" s="358" t="str">
        <f>INDEX(A8:A54,MATCH(B56,$B$8:$B$54,0))</f>
        <v>鹿児島県</v>
      </c>
      <c r="D56" s="369">
        <f>LARGE(D8:D54,1)</f>
        <v>50294.954661906035</v>
      </c>
      <c r="E56" s="322" t="str">
        <f>INDEX(A8:A54,MATCH(D56,$D$8:$D$54,0))</f>
        <v>鹿児島県</v>
      </c>
      <c r="F56" s="363">
        <f>LARGE(F8:F54,1)</f>
        <v>71308.43902439025</v>
      </c>
      <c r="G56" s="323" t="str">
        <f>INDEX(A8:A54,MATCH(F56,$F$8:$F$54,0))</f>
        <v>大分県</v>
      </c>
      <c r="I56" s="342">
        <f>LARGE(I8:I54,1)</f>
        <v>100581.3266760424</v>
      </c>
      <c r="J56" s="323" t="str">
        <f>INDEX(A8:A54,MATCH(I56,$I$8:$I$54,0))</f>
        <v>高知県</v>
      </c>
    </row>
    <row r="57" spans="1:10" ht="13.5">
      <c r="A57" s="324" t="s">
        <v>115</v>
      </c>
      <c r="B57" s="326">
        <f>LARGE(B8:B54,2)</f>
        <v>38304.27255467918</v>
      </c>
      <c r="C57" s="359" t="str">
        <f>INDEX(A8:A54,MATCH(B57,$B$8:$B$54,0))</f>
        <v>島根県</v>
      </c>
      <c r="D57" s="370">
        <f>LARGE(D8:D54,2)</f>
        <v>49252.02185576972</v>
      </c>
      <c r="E57" s="325" t="str">
        <f>INDEX(A8:A54,MATCH(D57,$D$8:$D$54,0))</f>
        <v>佐賀県</v>
      </c>
      <c r="F57" s="364">
        <f>LARGE(F8:F54,2)</f>
        <v>69521.61995053587</v>
      </c>
      <c r="G57" s="327" t="str">
        <f>INDEX(A8:A54,MATCH(F57,$F$8:$F$54,0))</f>
        <v>大阪府</v>
      </c>
      <c r="I57" s="326">
        <f>LARGE(I8:I54,2)</f>
        <v>96833.66398715234</v>
      </c>
      <c r="J57" s="327" t="str">
        <f>INDEX(A8:A54,MATCH(I57,$I$8:$I$54,0))</f>
        <v>福岡県</v>
      </c>
    </row>
    <row r="58" spans="1:10" ht="13.5">
      <c r="A58" s="324" t="s">
        <v>116</v>
      </c>
      <c r="B58" s="343">
        <f>LARGE(B8:B54,3)</f>
        <v>37895.19683272003</v>
      </c>
      <c r="C58" s="359" t="str">
        <f>INDEX(A8:A54,MATCH(B58,$B$8:$B$54,0))</f>
        <v>山口県</v>
      </c>
      <c r="D58" s="371">
        <f>LARGE(D8:D54,3)</f>
        <v>48843.080453702576</v>
      </c>
      <c r="E58" s="325" t="str">
        <f>INDEX(A8:A54,MATCH(D58,$D$8:$D$54,0))</f>
        <v>長崎県</v>
      </c>
      <c r="F58" s="365">
        <f>LARGE(F8:F54,3)</f>
        <v>58466.15789473684</v>
      </c>
      <c r="G58" s="327" t="str">
        <f>INDEX(A8:A54,MATCH(F58,$F$8:$F$54,0))</f>
        <v>山梨県</v>
      </c>
      <c r="I58" s="343">
        <f>LARGE(I8:I54,3)</f>
        <v>93990.79907482809</v>
      </c>
      <c r="J58" s="327" t="str">
        <f>INDEX(A8:A54,MATCH(I58,$I$8:$I$54,0))</f>
        <v>鹿児島県</v>
      </c>
    </row>
    <row r="59" spans="1:10" ht="13.5">
      <c r="A59" s="328" t="s">
        <v>117</v>
      </c>
      <c r="B59" s="344">
        <f>SMALL(B8:B54,3)</f>
        <v>27763.47004327016</v>
      </c>
      <c r="C59" s="360" t="str">
        <f>INDEX(A8:A54,MATCH(B59,$B$8:$B$54,0))</f>
        <v>愛知県</v>
      </c>
      <c r="D59" s="372">
        <f>SMALL(D8:D54,3)</f>
        <v>36808.46465122347</v>
      </c>
      <c r="E59" s="330" t="str">
        <f>INDEX(A8:A54,MATCH(D59,$D$8:$D$54,0))</f>
        <v>青森県</v>
      </c>
      <c r="F59" s="366">
        <f>SMALL(F8:F54,3)</f>
        <v>23252.911854103342</v>
      </c>
      <c r="G59" s="331" t="str">
        <f>INDEX(A8:A54,MATCH(F59,$F$8:$F$54,0))</f>
        <v>宮城県</v>
      </c>
      <c r="I59" s="344">
        <f>SMALL(I8:I54,3)</f>
        <v>67051.77097719243</v>
      </c>
      <c r="J59" s="331" t="str">
        <f>INDEX(A8:A54,MATCH(I59,$I$8:$I$54,0))</f>
        <v>秋田県</v>
      </c>
    </row>
    <row r="60" spans="1:10" ht="13.5">
      <c r="A60" s="324" t="s">
        <v>118</v>
      </c>
      <c r="B60" s="343">
        <f>SMALL(B8:B54,2)</f>
        <v>26966.12454054242</v>
      </c>
      <c r="C60" s="359" t="str">
        <f>INDEX(A8:A54,MATCH(B60,$B$8:$B$54,0))</f>
        <v>茨城県</v>
      </c>
      <c r="D60" s="371">
        <f>SMALL(D8:D54,2)</f>
        <v>36673.84778782781</v>
      </c>
      <c r="E60" s="325" t="str">
        <f>INDEX(A8:A54,MATCH(D60,$D$8:$D$54,0))</f>
        <v>愛知県</v>
      </c>
      <c r="F60" s="365">
        <f>SMALL(F8:F54,2)</f>
        <v>21729.11295681063</v>
      </c>
      <c r="G60" s="327" t="str">
        <f>INDEX(A8:A54,MATCH(F60,$F$8:$F$54,0))</f>
        <v>香川県</v>
      </c>
      <c r="I60" s="343">
        <f>SMALL(I8:I54,2)</f>
        <v>63460.75858484578</v>
      </c>
      <c r="J60" s="327" t="str">
        <f>INDEX(A8:A54,MATCH(I60,$I$8:$I$54,0))</f>
        <v>岩手県</v>
      </c>
    </row>
    <row r="61" spans="1:10" ht="13.5">
      <c r="A61" s="332" t="s">
        <v>119</v>
      </c>
      <c r="B61" s="346">
        <f>SMALL(B8:B54,1)</f>
        <v>26797.55006112973</v>
      </c>
      <c r="C61" s="361" t="str">
        <f>INDEX(A8:A54,MATCH(B61,$B$8:$B$54,0))</f>
        <v>東京都</v>
      </c>
      <c r="D61" s="373">
        <f>SMALL(D8:D54,1)</f>
        <v>35406.90553590017</v>
      </c>
      <c r="E61" s="334" t="str">
        <f>INDEX(A8:A54,MATCH(D61,$D$8:$D$54,0))</f>
        <v>茨城県</v>
      </c>
      <c r="F61" s="367">
        <f>SMALL(F8:F54,1)</f>
        <v>21349.1875</v>
      </c>
      <c r="G61" s="335" t="str">
        <f>INDEX(A8:A54,MATCH(F61,$F$8:$F$54,0))</f>
        <v>栃木県</v>
      </c>
      <c r="I61" s="346">
        <f>SMALL(I8:I54,1)</f>
        <v>63300.834272220476</v>
      </c>
      <c r="J61" s="335" t="str">
        <f>INDEX(A8:A54,MATCH(I61,$I$8:$I$54,0))</f>
        <v>新潟県</v>
      </c>
    </row>
    <row r="62" spans="1:11" ht="14.25" thickBot="1">
      <c r="A62" s="336" t="s">
        <v>120</v>
      </c>
      <c r="B62" s="337">
        <f>IF(B61=0,0,B56/B61)</f>
        <v>1.4310230577613265</v>
      </c>
      <c r="C62" s="362"/>
      <c r="D62" s="374">
        <f>IF(D61=0,0,D56/D61)</f>
        <v>1.4204843349247338</v>
      </c>
      <c r="E62" s="338"/>
      <c r="F62" s="368">
        <f>IF(F61=0,0,F56/F61)</f>
        <v>3.3401008363615827</v>
      </c>
      <c r="G62" s="340"/>
      <c r="H62" s="339"/>
      <c r="I62" s="337">
        <f>IF(I61=0,0,I56/I61)</f>
        <v>1.588941565027405</v>
      </c>
      <c r="J62" s="340"/>
      <c r="K62" s="78"/>
    </row>
    <row r="63" spans="1:11" ht="13.5">
      <c r="A63" s="341"/>
      <c r="B63" s="78"/>
      <c r="C63" s="78"/>
      <c r="D63" s="78"/>
      <c r="E63" s="78"/>
      <c r="F63" s="78"/>
      <c r="G63" s="78"/>
      <c r="H63" s="78"/>
      <c r="I63" s="78"/>
      <c r="J63" s="78"/>
      <c r="K63" s="78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133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121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11677.718671712988</v>
      </c>
      <c r="C7" s="293">
        <v>1.465832372923387</v>
      </c>
      <c r="D7" s="294">
        <v>16019.273792014681</v>
      </c>
      <c r="E7" s="295">
        <v>0.5167263744393296</v>
      </c>
      <c r="F7" s="294">
        <v>12852.274279961166</v>
      </c>
      <c r="G7" s="296">
        <v>0.5434475006103696</v>
      </c>
      <c r="H7" s="78"/>
      <c r="I7" s="292">
        <v>37675.87558030363</v>
      </c>
      <c r="J7" s="297">
        <v>-0.08849678272756023</v>
      </c>
    </row>
    <row r="8" spans="1:10" ht="12.75" customHeight="1">
      <c r="A8" s="298" t="s">
        <v>67</v>
      </c>
      <c r="B8" s="42">
        <v>13938.42546640811</v>
      </c>
      <c r="C8" s="299">
        <v>-0.19305622640246156</v>
      </c>
      <c r="D8" s="38">
        <v>18038.601336430096</v>
      </c>
      <c r="E8" s="300">
        <v>-0.18919691732681088</v>
      </c>
      <c r="F8" s="38">
        <v>15805.828571428572</v>
      </c>
      <c r="G8" s="301">
        <v>-17.92115279276672</v>
      </c>
      <c r="H8" s="78"/>
      <c r="I8" s="302">
        <v>48812.21529987271</v>
      </c>
      <c r="J8" s="303">
        <v>-0.286478062566232</v>
      </c>
    </row>
    <row r="9" spans="1:10" ht="12.75" customHeight="1">
      <c r="A9" s="298" t="s">
        <v>68</v>
      </c>
      <c r="B9" s="42">
        <v>10630.520688459008</v>
      </c>
      <c r="C9" s="299">
        <v>1.7823265367551642</v>
      </c>
      <c r="D9" s="38">
        <v>12774.551635161777</v>
      </c>
      <c r="E9" s="300">
        <v>-1.0082208080895185</v>
      </c>
      <c r="F9" s="38">
        <v>9254.594059405941</v>
      </c>
      <c r="G9" s="301">
        <v>2.296445713470348</v>
      </c>
      <c r="H9" s="78"/>
      <c r="I9" s="304">
        <v>29701.24788927467</v>
      </c>
      <c r="J9" s="303">
        <v>-0.3784905662203357</v>
      </c>
    </row>
    <row r="10" spans="1:10" ht="12.75" customHeight="1">
      <c r="A10" s="298" t="s">
        <v>69</v>
      </c>
      <c r="B10" s="42">
        <v>11856.912731157307</v>
      </c>
      <c r="C10" s="299">
        <v>3.5701179083824854</v>
      </c>
      <c r="D10" s="38">
        <v>13537.150507393224</v>
      </c>
      <c r="E10" s="300">
        <v>5.91360213446066</v>
      </c>
      <c r="F10" s="38">
        <v>8045.503875968992</v>
      </c>
      <c r="G10" s="301">
        <v>-1.5817476486612065</v>
      </c>
      <c r="H10" s="78"/>
      <c r="I10" s="304">
        <v>28540.205364781206</v>
      </c>
      <c r="J10" s="303">
        <v>2.0909471996339164</v>
      </c>
    </row>
    <row r="11" spans="1:10" ht="12.75" customHeight="1">
      <c r="A11" s="298" t="s">
        <v>70</v>
      </c>
      <c r="B11" s="42">
        <v>11618.998928729507</v>
      </c>
      <c r="C11" s="299">
        <v>1.0409681137909956</v>
      </c>
      <c r="D11" s="38">
        <v>15235.2406010092</v>
      </c>
      <c r="E11" s="300">
        <v>-0.41213584154580474</v>
      </c>
      <c r="F11" s="38">
        <v>4513.434650455927</v>
      </c>
      <c r="G11" s="301">
        <v>-68.84946373948746</v>
      </c>
      <c r="H11" s="78"/>
      <c r="I11" s="304">
        <v>31832.91005189804</v>
      </c>
      <c r="J11" s="303">
        <v>3.8109778225979767</v>
      </c>
    </row>
    <row r="12" spans="1:10" ht="12.75" customHeight="1">
      <c r="A12" s="298" t="s">
        <v>71</v>
      </c>
      <c r="B12" s="42">
        <v>13023.778094831348</v>
      </c>
      <c r="C12" s="299">
        <v>3.194669634694307</v>
      </c>
      <c r="D12" s="38">
        <v>14620.298511434807</v>
      </c>
      <c r="E12" s="300">
        <v>1.2505223874031088</v>
      </c>
      <c r="F12" s="38">
        <v>4762.741617357002</v>
      </c>
      <c r="G12" s="301">
        <v>-56.34092961217736</v>
      </c>
      <c r="H12" s="78"/>
      <c r="I12" s="304">
        <v>30749.154407747184</v>
      </c>
      <c r="J12" s="303">
        <v>1.3580477900655126</v>
      </c>
    </row>
    <row r="13" spans="1:10" ht="12.75" customHeight="1">
      <c r="A13" s="305" t="s">
        <v>72</v>
      </c>
      <c r="B13" s="306">
        <v>12347.747556025484</v>
      </c>
      <c r="C13" s="307">
        <v>4.765545587978991</v>
      </c>
      <c r="D13" s="50">
        <v>13659.23837934105</v>
      </c>
      <c r="E13" s="308">
        <v>3.7499674757289796</v>
      </c>
      <c r="F13" s="50">
        <v>4452.684563758389</v>
      </c>
      <c r="G13" s="309">
        <v>-64.27884089809068</v>
      </c>
      <c r="H13" s="78"/>
      <c r="I13" s="310">
        <v>33466.87118310734</v>
      </c>
      <c r="J13" s="311">
        <v>1.5195612970373702</v>
      </c>
    </row>
    <row r="14" spans="1:10" ht="12.75" customHeight="1">
      <c r="A14" s="298" t="s">
        <v>73</v>
      </c>
      <c r="B14" s="42">
        <v>11713.776460400013</v>
      </c>
      <c r="C14" s="299">
        <v>6.171055464115767</v>
      </c>
      <c r="D14" s="38">
        <v>14357.430365094428</v>
      </c>
      <c r="E14" s="300">
        <v>3.0724545569323283</v>
      </c>
      <c r="F14" s="38">
        <v>11455.627906976744</v>
      </c>
      <c r="G14" s="301">
        <v>9.997993618194016</v>
      </c>
      <c r="H14" s="78"/>
      <c r="I14" s="304">
        <v>32137.71867455496</v>
      </c>
      <c r="J14" s="303">
        <v>1.8182582697517091</v>
      </c>
    </row>
    <row r="15" spans="1:10" ht="12.75" customHeight="1">
      <c r="A15" s="298" t="s">
        <v>74</v>
      </c>
      <c r="B15" s="42">
        <v>9527.02149739689</v>
      </c>
      <c r="C15" s="299">
        <v>2.6855187144683867</v>
      </c>
      <c r="D15" s="38">
        <v>12336.82007906038</v>
      </c>
      <c r="E15" s="300">
        <v>1.3187550046826857</v>
      </c>
      <c r="F15" s="38">
        <v>6532.203389830508</v>
      </c>
      <c r="G15" s="301">
        <v>-38.99505656534965</v>
      </c>
      <c r="H15" s="78"/>
      <c r="I15" s="304">
        <v>31838.183874308143</v>
      </c>
      <c r="J15" s="303">
        <v>1.8806096868217281</v>
      </c>
    </row>
    <row r="16" spans="1:10" ht="12.75" customHeight="1">
      <c r="A16" s="298" t="s">
        <v>75</v>
      </c>
      <c r="B16" s="42">
        <v>10662.890443661181</v>
      </c>
      <c r="C16" s="299">
        <v>6.20625738042726</v>
      </c>
      <c r="D16" s="38">
        <v>14196.773717166148</v>
      </c>
      <c r="E16" s="300">
        <v>5.077111079940295</v>
      </c>
      <c r="F16" s="38">
        <v>906.3970588235294</v>
      </c>
      <c r="G16" s="301">
        <v>-89.41659550731652</v>
      </c>
      <c r="H16" s="78"/>
      <c r="I16" s="304">
        <v>31524.227944340302</v>
      </c>
      <c r="J16" s="303">
        <v>0.12783323877118846</v>
      </c>
    </row>
    <row r="17" spans="1:10" ht="12.75" customHeight="1">
      <c r="A17" s="312" t="s">
        <v>76</v>
      </c>
      <c r="B17" s="44">
        <v>11147.891115220888</v>
      </c>
      <c r="C17" s="313">
        <v>1.4738998698360177</v>
      </c>
      <c r="D17" s="68">
        <v>14162.265284862066</v>
      </c>
      <c r="E17" s="314">
        <v>-0.16310552892196029</v>
      </c>
      <c r="F17" s="68">
        <v>21727.522321428572</v>
      </c>
      <c r="G17" s="315">
        <v>101.65792908067664</v>
      </c>
      <c r="H17" s="78"/>
      <c r="I17" s="316">
        <v>35113.4063120998</v>
      </c>
      <c r="J17" s="317">
        <v>0.27782317258714784</v>
      </c>
    </row>
    <row r="18" spans="1:10" ht="12.75" customHeight="1">
      <c r="A18" s="298" t="s">
        <v>77</v>
      </c>
      <c r="B18" s="42">
        <v>9857.936012846361</v>
      </c>
      <c r="C18" s="299">
        <v>0.1141516857288849</v>
      </c>
      <c r="D18" s="38">
        <v>14113.380578378208</v>
      </c>
      <c r="E18" s="300">
        <v>-1.390601612071265</v>
      </c>
      <c r="F18" s="38">
        <v>8195.675422138836</v>
      </c>
      <c r="G18" s="301">
        <v>-20.565157793399052</v>
      </c>
      <c r="H18" s="78"/>
      <c r="I18" s="304">
        <v>32141.9220583122</v>
      </c>
      <c r="J18" s="303">
        <v>1.9722812139459194</v>
      </c>
    </row>
    <row r="19" spans="1:10" ht="12.75" customHeight="1">
      <c r="A19" s="298" t="s">
        <v>78</v>
      </c>
      <c r="B19" s="42">
        <v>10042.083715976936</v>
      </c>
      <c r="C19" s="299">
        <v>0.24689004767014922</v>
      </c>
      <c r="D19" s="38">
        <v>14077.154817369923</v>
      </c>
      <c r="E19" s="300">
        <v>-2.614384767800388</v>
      </c>
      <c r="F19" s="38">
        <v>16566.91614066727</v>
      </c>
      <c r="G19" s="301">
        <v>51.99757522439003</v>
      </c>
      <c r="H19" s="78"/>
      <c r="I19" s="304">
        <v>31433.424140617983</v>
      </c>
      <c r="J19" s="303">
        <v>-0.0828471584741095</v>
      </c>
    </row>
    <row r="20" spans="1:10" ht="12.75" customHeight="1">
      <c r="A20" s="298" t="s">
        <v>79</v>
      </c>
      <c r="B20" s="42">
        <v>9326.83070742705</v>
      </c>
      <c r="C20" s="299">
        <v>1.7286700731946354</v>
      </c>
      <c r="D20" s="38">
        <v>16352.882664786246</v>
      </c>
      <c r="E20" s="300">
        <v>1.972359695799014</v>
      </c>
      <c r="F20" s="38">
        <v>12101.220472440946</v>
      </c>
      <c r="G20" s="301">
        <v>15.503306854802062</v>
      </c>
      <c r="H20" s="78"/>
      <c r="I20" s="304">
        <v>35262.44641194705</v>
      </c>
      <c r="J20" s="303">
        <v>0.9262019052399921</v>
      </c>
    </row>
    <row r="21" spans="1:10" ht="12.75" customHeight="1">
      <c r="A21" s="298" t="s">
        <v>80</v>
      </c>
      <c r="B21" s="42">
        <v>10378.696407676745</v>
      </c>
      <c r="C21" s="299">
        <v>0.13575976468942486</v>
      </c>
      <c r="D21" s="38">
        <v>15035.65589525751</v>
      </c>
      <c r="E21" s="300">
        <v>-1.7957674800510546</v>
      </c>
      <c r="F21" s="38">
        <v>7344.617647058823</v>
      </c>
      <c r="G21" s="301">
        <v>-47.996448661556556</v>
      </c>
      <c r="H21" s="78"/>
      <c r="I21" s="304">
        <v>31501.38749830039</v>
      </c>
      <c r="J21" s="303">
        <v>-0.617844052290323</v>
      </c>
    </row>
    <row r="22" spans="1:10" ht="12.75" customHeight="1">
      <c r="A22" s="298" t="s">
        <v>81</v>
      </c>
      <c r="B22" s="42">
        <v>12027.427040503893</v>
      </c>
      <c r="C22" s="299">
        <v>5.211799341707035</v>
      </c>
      <c r="D22" s="38">
        <v>14103.660514037301</v>
      </c>
      <c r="E22" s="300">
        <v>5.605252389321464</v>
      </c>
      <c r="F22" s="38">
        <v>19613.49191246432</v>
      </c>
      <c r="G22" s="301">
        <v>75.91151690411039</v>
      </c>
      <c r="H22" s="78"/>
      <c r="I22" s="304">
        <v>29180.15888313251</v>
      </c>
      <c r="J22" s="303">
        <v>-1.4469693815377838</v>
      </c>
    </row>
    <row r="23" spans="1:10" ht="12.75" customHeight="1">
      <c r="A23" s="305" t="s">
        <v>82</v>
      </c>
      <c r="B23" s="306">
        <v>13405.223765273113</v>
      </c>
      <c r="C23" s="307">
        <v>3.543397091837548</v>
      </c>
      <c r="D23" s="50">
        <v>14768.341820856675</v>
      </c>
      <c r="E23" s="308">
        <v>1.8090848860829567</v>
      </c>
      <c r="F23" s="50">
        <v>15353.895781637717</v>
      </c>
      <c r="G23" s="309">
        <v>-36.605918459995635</v>
      </c>
      <c r="H23" s="78"/>
      <c r="I23" s="310">
        <v>41276.349742038095</v>
      </c>
      <c r="J23" s="311">
        <v>0.8475597299860453</v>
      </c>
    </row>
    <row r="24" spans="1:10" ht="12.75" customHeight="1">
      <c r="A24" s="298" t="s">
        <v>83</v>
      </c>
      <c r="B24" s="42">
        <v>14797.942488130864</v>
      </c>
      <c r="C24" s="299">
        <v>1.1509769653185629</v>
      </c>
      <c r="D24" s="38">
        <v>18026.646045553913</v>
      </c>
      <c r="E24" s="300">
        <v>-0.8284602604817763</v>
      </c>
      <c r="F24" s="38">
        <v>7110.096852300242</v>
      </c>
      <c r="G24" s="301">
        <v>-51.46888023663344</v>
      </c>
      <c r="H24" s="78"/>
      <c r="I24" s="304">
        <v>43977.884511918404</v>
      </c>
      <c r="J24" s="303">
        <v>0.14540382029188947</v>
      </c>
    </row>
    <row r="25" spans="1:10" ht="12.75" customHeight="1">
      <c r="A25" s="298" t="s">
        <v>84</v>
      </c>
      <c r="B25" s="42">
        <v>14125.840040937128</v>
      </c>
      <c r="C25" s="299">
        <v>2.1001908670315004</v>
      </c>
      <c r="D25" s="38">
        <v>17492.71592262516</v>
      </c>
      <c r="E25" s="300">
        <v>-2.395528082923704</v>
      </c>
      <c r="F25" s="38">
        <v>22931.44578313253</v>
      </c>
      <c r="G25" s="301">
        <v>261.413211462973</v>
      </c>
      <c r="H25" s="78"/>
      <c r="I25" s="304">
        <v>38213.43611435477</v>
      </c>
      <c r="J25" s="303">
        <v>-5.355432925351096</v>
      </c>
    </row>
    <row r="26" spans="1:10" ht="12.75" customHeight="1">
      <c r="A26" s="298" t="s">
        <v>85</v>
      </c>
      <c r="B26" s="42">
        <v>11179.812293538329</v>
      </c>
      <c r="C26" s="299">
        <v>3.5600918818931717</v>
      </c>
      <c r="D26" s="38">
        <v>15462.18711261562</v>
      </c>
      <c r="E26" s="300">
        <v>1.621849127685664</v>
      </c>
      <c r="F26" s="38">
        <v>39018.42105263158</v>
      </c>
      <c r="G26" s="301">
        <v>308.2989196749507</v>
      </c>
      <c r="H26" s="78"/>
      <c r="I26" s="304">
        <v>32487.931154354224</v>
      </c>
      <c r="J26" s="303">
        <v>-1.8317136869248287</v>
      </c>
    </row>
    <row r="27" spans="1:10" ht="12.75" customHeight="1">
      <c r="A27" s="312" t="s">
        <v>86</v>
      </c>
      <c r="B27" s="44">
        <v>10982.035711824428</v>
      </c>
      <c r="C27" s="313">
        <v>-0.0015540290913094168</v>
      </c>
      <c r="D27" s="68">
        <v>14022.823945393007</v>
      </c>
      <c r="E27" s="314">
        <v>-0.2411283322695823</v>
      </c>
      <c r="F27" s="68">
        <v>8398.310214375788</v>
      </c>
      <c r="G27" s="315">
        <v>-18.398813824742632</v>
      </c>
      <c r="H27" s="78"/>
      <c r="I27" s="316">
        <v>32307.8732285377</v>
      </c>
      <c r="J27" s="317">
        <v>-1.7536915037614733</v>
      </c>
    </row>
    <row r="28" spans="1:10" ht="12.75" customHeight="1">
      <c r="A28" s="298" t="s">
        <v>87</v>
      </c>
      <c r="B28" s="42">
        <v>11310.7829774345</v>
      </c>
      <c r="C28" s="299">
        <v>2.4383257849425632</v>
      </c>
      <c r="D28" s="38">
        <v>14939.757843695133</v>
      </c>
      <c r="E28" s="300">
        <v>1.1807769689523866</v>
      </c>
      <c r="F28" s="38">
        <v>7399.88038277512</v>
      </c>
      <c r="G28" s="301">
        <v>-57.61515888484294</v>
      </c>
      <c r="H28" s="78"/>
      <c r="I28" s="304">
        <v>31523.069664295097</v>
      </c>
      <c r="J28" s="303">
        <v>-1.6458898713907644</v>
      </c>
    </row>
    <row r="29" spans="1:10" ht="12.75" customHeight="1">
      <c r="A29" s="298" t="s">
        <v>88</v>
      </c>
      <c r="B29" s="42">
        <v>10690.912473205131</v>
      </c>
      <c r="C29" s="299">
        <v>0.981310644512547</v>
      </c>
      <c r="D29" s="38">
        <v>13901.912612901026</v>
      </c>
      <c r="E29" s="300">
        <v>1.9098028667312548</v>
      </c>
      <c r="F29" s="38">
        <v>6592.4375</v>
      </c>
      <c r="G29" s="301">
        <v>-51.193549604821</v>
      </c>
      <c r="H29" s="78"/>
      <c r="I29" s="304">
        <v>30015.64509452686</v>
      </c>
      <c r="J29" s="303">
        <v>0.4165158936354203</v>
      </c>
    </row>
    <row r="30" spans="1:10" ht="12.75" customHeight="1">
      <c r="A30" s="298" t="s">
        <v>89</v>
      </c>
      <c r="B30" s="42">
        <v>9429.264998173574</v>
      </c>
      <c r="C30" s="299">
        <v>-0.8320508274954506</v>
      </c>
      <c r="D30" s="38">
        <v>12378.285017063308</v>
      </c>
      <c r="E30" s="300">
        <v>-1.1213174909380825</v>
      </c>
      <c r="F30" s="38">
        <v>13596.83970856102</v>
      </c>
      <c r="G30" s="301">
        <v>-10.157844180408674</v>
      </c>
      <c r="H30" s="78"/>
      <c r="I30" s="304">
        <v>33787.19754419458</v>
      </c>
      <c r="J30" s="303">
        <v>-0.9370313413412106</v>
      </c>
    </row>
    <row r="31" spans="1:10" ht="12.75" customHeight="1">
      <c r="A31" s="298" t="s">
        <v>90</v>
      </c>
      <c r="B31" s="42">
        <v>12318.448019112946</v>
      </c>
      <c r="C31" s="299">
        <v>1.9460134620070875</v>
      </c>
      <c r="D31" s="38">
        <v>15598.873547763375</v>
      </c>
      <c r="E31" s="300">
        <v>1.700703724809756</v>
      </c>
      <c r="F31" s="38">
        <v>8519.980506822612</v>
      </c>
      <c r="G31" s="301">
        <v>-49.662207086854295</v>
      </c>
      <c r="H31" s="78"/>
      <c r="I31" s="304">
        <v>32606.02564384284</v>
      </c>
      <c r="J31" s="303">
        <v>0.5468468587560551</v>
      </c>
    </row>
    <row r="32" spans="1:10" ht="12.75" customHeight="1">
      <c r="A32" s="298" t="s">
        <v>91</v>
      </c>
      <c r="B32" s="42">
        <v>12037.546531486942</v>
      </c>
      <c r="C32" s="299">
        <v>2.40356647762286</v>
      </c>
      <c r="D32" s="38">
        <v>16297.21653921531</v>
      </c>
      <c r="E32" s="300">
        <v>2.7489389981558503</v>
      </c>
      <c r="F32" s="38">
        <v>12656.621160409557</v>
      </c>
      <c r="G32" s="301">
        <v>0.48905381388797764</v>
      </c>
      <c r="H32" s="78"/>
      <c r="I32" s="304">
        <v>37933.94967358526</v>
      </c>
      <c r="J32" s="303">
        <v>-3.4245462599184435</v>
      </c>
    </row>
    <row r="33" spans="1:10" ht="12.75" customHeight="1">
      <c r="A33" s="305" t="s">
        <v>92</v>
      </c>
      <c r="B33" s="306">
        <v>11974.403274039132</v>
      </c>
      <c r="C33" s="307">
        <v>1.5021551786576595</v>
      </c>
      <c r="D33" s="50">
        <v>17177.665943527907</v>
      </c>
      <c r="E33" s="308">
        <v>-2.692567859013323</v>
      </c>
      <c r="F33" s="50">
        <v>21270.379464285714</v>
      </c>
      <c r="G33" s="309">
        <v>58.39293017724404</v>
      </c>
      <c r="H33" s="78"/>
      <c r="I33" s="310">
        <v>42460.711755536446</v>
      </c>
      <c r="J33" s="311">
        <v>-0.1309915653981335</v>
      </c>
    </row>
    <row r="34" spans="1:10" ht="12.75" customHeight="1">
      <c r="A34" s="298" t="s">
        <v>93</v>
      </c>
      <c r="B34" s="42">
        <v>11728.91158885219</v>
      </c>
      <c r="C34" s="299">
        <v>1.6013042942203413</v>
      </c>
      <c r="D34" s="38">
        <v>18365.295904088103</v>
      </c>
      <c r="E34" s="300">
        <v>2.5035069690200658</v>
      </c>
      <c r="F34" s="38">
        <v>29211.178895300905</v>
      </c>
      <c r="G34" s="301">
        <v>105.53769526720737</v>
      </c>
      <c r="H34" s="78"/>
      <c r="I34" s="304">
        <v>41546.985598503845</v>
      </c>
      <c r="J34" s="303">
        <v>0.0013245043080587493</v>
      </c>
    </row>
    <row r="35" spans="1:10" ht="12.75" customHeight="1">
      <c r="A35" s="298" t="s">
        <v>94</v>
      </c>
      <c r="B35" s="42">
        <v>12062.369069022463</v>
      </c>
      <c r="C35" s="299">
        <v>0.8064592661086749</v>
      </c>
      <c r="D35" s="38">
        <v>16128.307133109134</v>
      </c>
      <c r="E35" s="300">
        <v>-1.3607432707674008</v>
      </c>
      <c r="F35" s="38">
        <v>14696.946236559139</v>
      </c>
      <c r="G35" s="301">
        <v>37.47892118508949</v>
      </c>
      <c r="H35" s="78"/>
      <c r="I35" s="304">
        <v>40801.368319745656</v>
      </c>
      <c r="J35" s="303">
        <v>-0.32890875375019846</v>
      </c>
    </row>
    <row r="36" spans="1:10" ht="12.75" customHeight="1">
      <c r="A36" s="298" t="s">
        <v>95</v>
      </c>
      <c r="B36" s="42">
        <v>11618.799873940476</v>
      </c>
      <c r="C36" s="299">
        <v>0.18876053874383558</v>
      </c>
      <c r="D36" s="38">
        <v>15606.636710084751</v>
      </c>
      <c r="E36" s="300">
        <v>-1.0118535758612666</v>
      </c>
      <c r="F36" s="38">
        <v>17258.63849765258</v>
      </c>
      <c r="G36" s="301">
        <v>49.72850731283526</v>
      </c>
      <c r="H36" s="78"/>
      <c r="I36" s="304">
        <v>37126.727957455114</v>
      </c>
      <c r="J36" s="303">
        <v>-0.22607437144570497</v>
      </c>
    </row>
    <row r="37" spans="1:10" ht="12.75" customHeight="1">
      <c r="A37" s="312" t="s">
        <v>96</v>
      </c>
      <c r="B37" s="44">
        <v>12357.930859835576</v>
      </c>
      <c r="C37" s="313">
        <v>11.28741888908192</v>
      </c>
      <c r="D37" s="68">
        <v>16425.636155973607</v>
      </c>
      <c r="E37" s="314">
        <v>8.473674289889772</v>
      </c>
      <c r="F37" s="68">
        <v>10898.49593495935</v>
      </c>
      <c r="G37" s="315">
        <v>26.184698512610936</v>
      </c>
      <c r="H37" s="78"/>
      <c r="I37" s="316">
        <v>38168.92312714417</v>
      </c>
      <c r="J37" s="317">
        <v>2.863823415951458</v>
      </c>
    </row>
    <row r="38" spans="1:10" ht="12.75" customHeight="1">
      <c r="A38" s="298" t="s">
        <v>97</v>
      </c>
      <c r="B38" s="42">
        <v>13785.355207115239</v>
      </c>
      <c r="C38" s="299">
        <v>0.9982168023741735</v>
      </c>
      <c r="D38" s="38">
        <v>17177.8467994359</v>
      </c>
      <c r="E38" s="300">
        <v>5.5221818980053285</v>
      </c>
      <c r="F38" s="38">
        <v>14623.468634686347</v>
      </c>
      <c r="G38" s="301">
        <v>62.93294257324865</v>
      </c>
      <c r="H38" s="78"/>
      <c r="I38" s="304">
        <v>39666.18625997164</v>
      </c>
      <c r="J38" s="303">
        <v>-0.48071570027350674</v>
      </c>
    </row>
    <row r="39" spans="1:10" ht="12.75" customHeight="1">
      <c r="A39" s="298" t="s">
        <v>98</v>
      </c>
      <c r="B39" s="42">
        <v>16019.072344760523</v>
      </c>
      <c r="C39" s="299">
        <v>-0.9421887871343557</v>
      </c>
      <c r="D39" s="38">
        <v>17856.482006451704</v>
      </c>
      <c r="E39" s="300">
        <v>-4.322545656269497</v>
      </c>
      <c r="F39" s="38">
        <v>17385.431034482757</v>
      </c>
      <c r="G39" s="301">
        <v>66.81949944986715</v>
      </c>
      <c r="H39" s="78"/>
      <c r="I39" s="304">
        <v>39552.53002504421</v>
      </c>
      <c r="J39" s="303">
        <v>2.915353982721186</v>
      </c>
    </row>
    <row r="40" spans="1:10" ht="12.75" customHeight="1">
      <c r="A40" s="298" t="s">
        <v>99</v>
      </c>
      <c r="B40" s="42">
        <v>14418.226698900136</v>
      </c>
      <c r="C40" s="299">
        <v>4.005432543317838</v>
      </c>
      <c r="D40" s="38">
        <v>19217.493334473198</v>
      </c>
      <c r="E40" s="300">
        <v>5.6693970378032645</v>
      </c>
      <c r="F40" s="38">
        <v>19803.00699300699</v>
      </c>
      <c r="G40" s="301">
        <v>28.631891099051472</v>
      </c>
      <c r="H40" s="78"/>
      <c r="I40" s="304">
        <v>41532.08071892311</v>
      </c>
      <c r="J40" s="303">
        <v>-1.559315324550198</v>
      </c>
    </row>
    <row r="41" spans="1:10" ht="12.75" customHeight="1">
      <c r="A41" s="298" t="s">
        <v>100</v>
      </c>
      <c r="B41" s="42">
        <v>12731.475592173767</v>
      </c>
      <c r="C41" s="299">
        <v>-1.011322257123794</v>
      </c>
      <c r="D41" s="38">
        <v>15928.410798754841</v>
      </c>
      <c r="E41" s="300">
        <v>-2.7351417189440923</v>
      </c>
      <c r="F41" s="38">
        <v>3475.246212121212</v>
      </c>
      <c r="G41" s="301">
        <v>-71.36824890656716</v>
      </c>
      <c r="H41" s="78"/>
      <c r="I41" s="304">
        <v>40957.203071887794</v>
      </c>
      <c r="J41" s="303">
        <v>-1.3049821665886583</v>
      </c>
    </row>
    <row r="42" spans="1:10" ht="12.75" customHeight="1">
      <c r="A42" s="298" t="s">
        <v>101</v>
      </c>
      <c r="B42" s="42">
        <v>15850.553392081454</v>
      </c>
      <c r="C42" s="299">
        <v>0.495115801676576</v>
      </c>
      <c r="D42" s="38">
        <v>18696.00373476816</v>
      </c>
      <c r="E42" s="300">
        <v>0.6051300873585461</v>
      </c>
      <c r="F42" s="38">
        <v>13522.721518987342</v>
      </c>
      <c r="G42" s="301">
        <v>-24.804590793111032</v>
      </c>
      <c r="H42" s="78"/>
      <c r="I42" s="304">
        <v>46031.10290337308</v>
      </c>
      <c r="J42" s="303">
        <v>0.18288128132564907</v>
      </c>
    </row>
    <row r="43" spans="1:10" ht="12.75" customHeight="1">
      <c r="A43" s="305" t="s">
        <v>102</v>
      </c>
      <c r="B43" s="306">
        <v>14889.559938619977</v>
      </c>
      <c r="C43" s="307">
        <v>5.132260466071557</v>
      </c>
      <c r="D43" s="50">
        <v>16875.799393646706</v>
      </c>
      <c r="E43" s="308">
        <v>2.5610825005254014</v>
      </c>
      <c r="F43" s="50">
        <v>4110.705394190872</v>
      </c>
      <c r="G43" s="309">
        <v>-56.6349266908857</v>
      </c>
      <c r="H43" s="78"/>
      <c r="I43" s="310">
        <v>43928.8988296241</v>
      </c>
      <c r="J43" s="311">
        <v>-3.168648591520224</v>
      </c>
    </row>
    <row r="44" spans="1:10" ht="12.75" customHeight="1">
      <c r="A44" s="298" t="s">
        <v>103</v>
      </c>
      <c r="B44" s="42">
        <v>14442.926882618465</v>
      </c>
      <c r="C44" s="299">
        <v>-2.7716645087357676</v>
      </c>
      <c r="D44" s="38">
        <v>17995.86430620117</v>
      </c>
      <c r="E44" s="300">
        <v>-3.5813198289464765</v>
      </c>
      <c r="F44" s="38">
        <v>2459.435215946844</v>
      </c>
      <c r="G44" s="301">
        <v>-86.02735755049956</v>
      </c>
      <c r="H44" s="78"/>
      <c r="I44" s="304">
        <v>38318.912483912485</v>
      </c>
      <c r="J44" s="303">
        <v>1.0677505229038502</v>
      </c>
    </row>
    <row r="45" spans="1:10" ht="12.75" customHeight="1">
      <c r="A45" s="298" t="s">
        <v>104</v>
      </c>
      <c r="B45" s="42">
        <v>14260.758194015478</v>
      </c>
      <c r="C45" s="299">
        <v>4.263384178316002</v>
      </c>
      <c r="D45" s="38">
        <v>18344.202075346726</v>
      </c>
      <c r="E45" s="300">
        <v>4.276066584712311</v>
      </c>
      <c r="F45" s="38">
        <v>8590.897755610973</v>
      </c>
      <c r="G45" s="301">
        <v>-20.01875055322256</v>
      </c>
      <c r="H45" s="78"/>
      <c r="I45" s="304">
        <v>39684.2851333447</v>
      </c>
      <c r="J45" s="303">
        <v>-1.4889264773751592</v>
      </c>
    </row>
    <row r="46" spans="1:10" ht="12.75" customHeight="1">
      <c r="A46" s="298" t="s">
        <v>105</v>
      </c>
      <c r="B46" s="42">
        <v>16077.936472509207</v>
      </c>
      <c r="C46" s="299">
        <v>5.101100772373087</v>
      </c>
      <c r="D46" s="38">
        <v>21803.711643282528</v>
      </c>
      <c r="E46" s="300">
        <v>8.2777724001526</v>
      </c>
      <c r="F46" s="38">
        <v>7779.856115107914</v>
      </c>
      <c r="G46" s="301">
        <v>-7.9505031018747445</v>
      </c>
      <c r="H46" s="78"/>
      <c r="I46" s="304">
        <v>59604.18167961722</v>
      </c>
      <c r="J46" s="303">
        <v>3.588429852170293</v>
      </c>
    </row>
    <row r="47" spans="1:10" ht="12.75" customHeight="1">
      <c r="A47" s="312" t="s">
        <v>106</v>
      </c>
      <c r="B47" s="44">
        <v>13472.036750315114</v>
      </c>
      <c r="C47" s="313">
        <v>0.5829308605256074</v>
      </c>
      <c r="D47" s="68">
        <v>18230.960079556124</v>
      </c>
      <c r="E47" s="314">
        <v>0.538044236363902</v>
      </c>
      <c r="F47" s="68">
        <v>17475.459032576506</v>
      </c>
      <c r="G47" s="315">
        <v>36.442543633740286</v>
      </c>
      <c r="H47" s="78"/>
      <c r="I47" s="316">
        <v>51525.00827046612</v>
      </c>
      <c r="J47" s="317">
        <v>-0.5504952122041544</v>
      </c>
    </row>
    <row r="48" spans="1:10" ht="12.75" customHeight="1">
      <c r="A48" s="305" t="s">
        <v>107</v>
      </c>
      <c r="B48" s="306">
        <v>16138.787031637681</v>
      </c>
      <c r="C48" s="307">
        <v>1.615480281639762</v>
      </c>
      <c r="D48" s="50">
        <v>20245.36871281086</v>
      </c>
      <c r="E48" s="308">
        <v>-0.0331434392257961</v>
      </c>
      <c r="F48" s="50">
        <v>13260</v>
      </c>
      <c r="G48" s="309">
        <v>-8.43719709381621</v>
      </c>
      <c r="H48" s="78"/>
      <c r="I48" s="310">
        <v>45781.356352858966</v>
      </c>
      <c r="J48" s="311">
        <v>-3.3127310548708806</v>
      </c>
    </row>
    <row r="49" spans="1:10" ht="12.75" customHeight="1">
      <c r="A49" s="298" t="s">
        <v>108</v>
      </c>
      <c r="B49" s="42">
        <v>15960.444312303393</v>
      </c>
      <c r="C49" s="299">
        <v>-3.6483830531715284</v>
      </c>
      <c r="D49" s="38">
        <v>21016.228529662567</v>
      </c>
      <c r="E49" s="300">
        <v>-5.580512014076106</v>
      </c>
      <c r="F49" s="38">
        <v>13361.09756097561</v>
      </c>
      <c r="G49" s="301">
        <v>-16.289191413612016</v>
      </c>
      <c r="H49" s="78"/>
      <c r="I49" s="304">
        <v>48639.539927371436</v>
      </c>
      <c r="J49" s="303">
        <v>-1.4770861864648168</v>
      </c>
    </row>
    <row r="50" spans="1:10" ht="12.75" customHeight="1">
      <c r="A50" s="298" t="s">
        <v>109</v>
      </c>
      <c r="B50" s="42">
        <v>15149.346220756066</v>
      </c>
      <c r="C50" s="299">
        <v>1.4383656559383553</v>
      </c>
      <c r="D50" s="38">
        <v>19722.371232375226</v>
      </c>
      <c r="E50" s="300">
        <v>0.14410839983516155</v>
      </c>
      <c r="F50" s="38">
        <v>13269.529411764706</v>
      </c>
      <c r="G50" s="301">
        <v>27.52004377164718</v>
      </c>
      <c r="H50" s="78"/>
      <c r="I50" s="304">
        <v>48168.587829917735</v>
      </c>
      <c r="J50" s="303">
        <v>-1.4316515450466483</v>
      </c>
    </row>
    <row r="51" spans="1:10" ht="12.75" customHeight="1">
      <c r="A51" s="298" t="s">
        <v>110</v>
      </c>
      <c r="B51" s="42">
        <v>15984.330770947001</v>
      </c>
      <c r="C51" s="299">
        <v>-1.3238655889813913</v>
      </c>
      <c r="D51" s="38">
        <v>20221.077761162145</v>
      </c>
      <c r="E51" s="300">
        <v>-4.562963025724272</v>
      </c>
      <c r="F51" s="38">
        <v>41083.797909407665</v>
      </c>
      <c r="G51" s="301">
        <v>91.92113836334653</v>
      </c>
      <c r="H51" s="78"/>
      <c r="I51" s="304">
        <v>47541.93123505053</v>
      </c>
      <c r="J51" s="303">
        <v>-1.3899116469045794</v>
      </c>
    </row>
    <row r="52" spans="1:10" ht="12.75" customHeight="1">
      <c r="A52" s="312" t="s">
        <v>111</v>
      </c>
      <c r="B52" s="44">
        <v>14101.597672116213</v>
      </c>
      <c r="C52" s="313">
        <v>3.9574937032130038</v>
      </c>
      <c r="D52" s="68">
        <v>18410.82717872969</v>
      </c>
      <c r="E52" s="314">
        <v>4.008424702306911</v>
      </c>
      <c r="F52" s="68">
        <v>14872.086330935252</v>
      </c>
      <c r="G52" s="315">
        <v>9.483796464685312</v>
      </c>
      <c r="H52" s="78"/>
      <c r="I52" s="316">
        <v>36673.928613940516</v>
      </c>
      <c r="J52" s="317">
        <v>-0.6796070987575717</v>
      </c>
    </row>
    <row r="53" spans="1:10" ht="12.75" customHeight="1">
      <c r="A53" s="298" t="s">
        <v>112</v>
      </c>
      <c r="B53" s="42">
        <v>17377.644555404564</v>
      </c>
      <c r="C53" s="299">
        <v>5.609167875629041</v>
      </c>
      <c r="D53" s="38">
        <v>22180.334384382644</v>
      </c>
      <c r="E53" s="300">
        <v>3.841719509454961</v>
      </c>
      <c r="F53" s="38">
        <v>9503.207547169812</v>
      </c>
      <c r="G53" s="301">
        <v>-57.2281758223008</v>
      </c>
      <c r="H53" s="78"/>
      <c r="I53" s="304">
        <v>52946.871229943295</v>
      </c>
      <c r="J53" s="303">
        <v>4.860189598848038</v>
      </c>
    </row>
    <row r="54" spans="1:10" ht="12.75" customHeight="1" thickBot="1">
      <c r="A54" s="298" t="s">
        <v>113</v>
      </c>
      <c r="B54" s="42">
        <v>12348.402977541638</v>
      </c>
      <c r="C54" s="299">
        <v>1.080354716761022</v>
      </c>
      <c r="D54" s="38">
        <v>21211.885027719647</v>
      </c>
      <c r="E54" s="300">
        <v>-2.605712749049985</v>
      </c>
      <c r="F54" s="38">
        <v>20300.072463768116</v>
      </c>
      <c r="G54" s="301">
        <v>37.15449978016642</v>
      </c>
      <c r="H54" s="78"/>
      <c r="I54" s="304">
        <v>49421.69766316607</v>
      </c>
      <c r="J54" s="303">
        <v>-2.0436928437126483</v>
      </c>
    </row>
    <row r="55" spans="1:10" ht="12.75" customHeight="1" thickBot="1">
      <c r="A55" s="318"/>
      <c r="B55" s="319"/>
      <c r="C55" s="320"/>
      <c r="D55" s="319"/>
      <c r="E55" s="320"/>
      <c r="F55" s="319"/>
      <c r="G55" s="320"/>
      <c r="H55" s="78"/>
      <c r="I55" s="319"/>
      <c r="J55" s="320"/>
    </row>
    <row r="56" spans="1:10" ht="13.5">
      <c r="A56" s="321" t="s">
        <v>114</v>
      </c>
      <c r="B56" s="342">
        <f>LARGE(B8:B54,1)</f>
        <v>17377.644555404564</v>
      </c>
      <c r="C56" s="358" t="str">
        <f>INDEX(A8:A54,MATCH(B56,$B$8:$B$54,0))</f>
        <v>鹿児島県</v>
      </c>
      <c r="D56" s="369">
        <f>LARGE(D8:D54,1)</f>
        <v>22180.334384382644</v>
      </c>
      <c r="E56" s="322" t="str">
        <f>INDEX(A8:A54,MATCH(D56,$D$8:$D$54,0))</f>
        <v>鹿児島県</v>
      </c>
      <c r="F56" s="363">
        <f>LARGE(F8:F54,1)</f>
        <v>41083.797909407665</v>
      </c>
      <c r="G56" s="323" t="str">
        <f>INDEX(A8:A54,MATCH(F56,$F$8:$F$54,0))</f>
        <v>大分県</v>
      </c>
      <c r="I56" s="342">
        <f>LARGE(I8:I54,1)</f>
        <v>59604.18167961722</v>
      </c>
      <c r="J56" s="323" t="str">
        <f>INDEX(A8:A54,MATCH(I56,$I$8:$I$54,0))</f>
        <v>高知県</v>
      </c>
    </row>
    <row r="57" spans="1:10" ht="13.5">
      <c r="A57" s="324" t="s">
        <v>115</v>
      </c>
      <c r="B57" s="326">
        <f>LARGE(B8:B54,2)</f>
        <v>16138.787031637681</v>
      </c>
      <c r="C57" s="359" t="str">
        <f>INDEX(A8:A54,MATCH(B57,$B$8:$B$54,0))</f>
        <v>佐賀県</v>
      </c>
      <c r="D57" s="370">
        <f>LARGE(D8:D54,2)</f>
        <v>21803.711643282528</v>
      </c>
      <c r="E57" s="325" t="str">
        <f>INDEX(A8:A54,MATCH(D57,$D$8:$D$54,0))</f>
        <v>高知県</v>
      </c>
      <c r="F57" s="364">
        <f>LARGE(F8:F54,2)</f>
        <v>39018.42105263158</v>
      </c>
      <c r="G57" s="327" t="str">
        <f>INDEX(A8:A54,MATCH(F57,$F$8:$F$54,0))</f>
        <v>山梨県</v>
      </c>
      <c r="I57" s="326">
        <f>LARGE(I8:I54,2)</f>
        <v>52946.871229943295</v>
      </c>
      <c r="J57" s="327" t="str">
        <f>INDEX(A8:A54,MATCH(I57,$I$8:$I$54,0))</f>
        <v>鹿児島県</v>
      </c>
    </row>
    <row r="58" spans="1:10" ht="13.5">
      <c r="A58" s="324" t="s">
        <v>116</v>
      </c>
      <c r="B58" s="343">
        <f>LARGE(B8:B54,3)</f>
        <v>16077.936472509207</v>
      </c>
      <c r="C58" s="359" t="str">
        <f>INDEX(A8:A54,MATCH(B58,$B$8:$B$54,0))</f>
        <v>高知県</v>
      </c>
      <c r="D58" s="371">
        <f>LARGE(D8:D54,3)</f>
        <v>21211.885027719647</v>
      </c>
      <c r="E58" s="325" t="str">
        <f>INDEX(A8:A54,MATCH(D58,$D$8:$D$54,0))</f>
        <v>沖縄県</v>
      </c>
      <c r="F58" s="365">
        <f>LARGE(F8:F54,3)</f>
        <v>29211.178895300905</v>
      </c>
      <c r="G58" s="327" t="str">
        <f>INDEX(A8:A54,MATCH(F58,$F$8:$F$54,0))</f>
        <v>大阪府</v>
      </c>
      <c r="I58" s="343">
        <f>LARGE(I8:I54,3)</f>
        <v>51525.00827046612</v>
      </c>
      <c r="J58" s="327" t="str">
        <f>INDEX(A8:A54,MATCH(I58,$I$8:$I$54,0))</f>
        <v>福岡県</v>
      </c>
    </row>
    <row r="59" spans="1:10" ht="13.5">
      <c r="A59" s="328" t="s">
        <v>117</v>
      </c>
      <c r="B59" s="344">
        <f>SMALL(B8:B54,3)</f>
        <v>9527.02149739689</v>
      </c>
      <c r="C59" s="360" t="str">
        <f>INDEX(A8:A54,MATCH(B59,$B$8:$B$54,0))</f>
        <v>茨城県</v>
      </c>
      <c r="D59" s="372">
        <f>SMALL(D8:D54,3)</f>
        <v>12774.551635161777</v>
      </c>
      <c r="E59" s="330" t="str">
        <f>INDEX(A8:A54,MATCH(D59,$D$8:$D$54,0))</f>
        <v>青森県</v>
      </c>
      <c r="F59" s="366">
        <f>SMALL(F8:F54,3)</f>
        <v>3475.246212121212</v>
      </c>
      <c r="G59" s="331" t="str">
        <f>INDEX(A8:A54,MATCH(F59,$F$8:$F$54,0))</f>
        <v>広島県</v>
      </c>
      <c r="I59" s="344">
        <f>SMALL(I8:I54,3)</f>
        <v>29701.24788927467</v>
      </c>
      <c r="J59" s="331" t="str">
        <f>INDEX(A8:A54,MATCH(I59,$I$8:$I$54,0))</f>
        <v>青森県</v>
      </c>
    </row>
    <row r="60" spans="1:10" ht="13.5">
      <c r="A60" s="324" t="s">
        <v>118</v>
      </c>
      <c r="B60" s="343">
        <f>SMALL(B8:B54,2)</f>
        <v>9429.264998173574</v>
      </c>
      <c r="C60" s="359" t="str">
        <f>INDEX(A8:A54,MATCH(B60,$B$8:$B$54,0))</f>
        <v>愛知県</v>
      </c>
      <c r="D60" s="371">
        <f>SMALL(D8:D54,2)</f>
        <v>12378.285017063308</v>
      </c>
      <c r="E60" s="325" t="str">
        <f>INDEX(A8:A54,MATCH(D60,$D$8:$D$54,0))</f>
        <v>愛知県</v>
      </c>
      <c r="F60" s="365">
        <f>SMALL(F8:F54,2)</f>
        <v>2459.435215946844</v>
      </c>
      <c r="G60" s="327" t="str">
        <f>INDEX(A8:A54,MATCH(F60,$F$8:$F$54,0))</f>
        <v>香川県</v>
      </c>
      <c r="I60" s="343">
        <f>SMALL(I8:I54,2)</f>
        <v>29180.15888313251</v>
      </c>
      <c r="J60" s="327" t="str">
        <f>INDEX(A8:A54,MATCH(I60,$I$8:$I$54,0))</f>
        <v>新潟県</v>
      </c>
    </row>
    <row r="61" spans="1:10" ht="13.5">
      <c r="A61" s="345" t="s">
        <v>119</v>
      </c>
      <c r="B61" s="346">
        <f>SMALL(B8:B54,1)</f>
        <v>9326.83070742705</v>
      </c>
      <c r="C61" s="361" t="str">
        <f>INDEX(A8:A54,MATCH(B61,$B$8:$B$54,0))</f>
        <v>東京都</v>
      </c>
      <c r="D61" s="373">
        <f>SMALL(D8:D54,1)</f>
        <v>12336.82007906038</v>
      </c>
      <c r="E61" s="334" t="str">
        <f>INDEX(A8:A54,MATCH(D61,$D$8:$D$54,0))</f>
        <v>茨城県</v>
      </c>
      <c r="F61" s="367">
        <f>SMALL(F8:F54,1)</f>
        <v>906.3970588235294</v>
      </c>
      <c r="G61" s="335" t="str">
        <f>INDEX(A8:A54,MATCH(F61,$F$8:$F$54,0))</f>
        <v>栃木県</v>
      </c>
      <c r="I61" s="346">
        <f>SMALL(I8:I54,1)</f>
        <v>28540.205364781206</v>
      </c>
      <c r="J61" s="335" t="str">
        <f>INDEX(A8:A54,MATCH(I61,$I$8:$I$54,0))</f>
        <v>岩手県</v>
      </c>
    </row>
    <row r="62" spans="1:10" ht="14.25" thickBot="1">
      <c r="A62" s="336" t="s">
        <v>120</v>
      </c>
      <c r="B62" s="337">
        <f>IF(B61=0,0,B56/B61)</f>
        <v>1.8631885900498406</v>
      </c>
      <c r="C62" s="362"/>
      <c r="D62" s="374">
        <f>IF(D61=0,0,D56/D61)</f>
        <v>1.797897208700476</v>
      </c>
      <c r="E62" s="338"/>
      <c r="F62" s="368">
        <f>IF(F61=0,0,F56/F61)</f>
        <v>45.326490757519615</v>
      </c>
      <c r="G62" s="340"/>
      <c r="H62" s="339"/>
      <c r="I62" s="337">
        <f>IF(I61=0,0,I56/I61)</f>
        <v>2.088428619128619</v>
      </c>
      <c r="J62" s="340"/>
    </row>
    <row r="63" spans="1:10" ht="13.5">
      <c r="A63" s="341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1"/>
    </row>
    <row r="73" ht="13.5">
      <c r="E73" s="347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133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128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10841.912164923911</v>
      </c>
      <c r="C7" s="293">
        <v>1.4085001928191048</v>
      </c>
      <c r="D7" s="294">
        <v>15184.844784343755</v>
      </c>
      <c r="E7" s="295">
        <v>0.8182515458968282</v>
      </c>
      <c r="F7" s="294">
        <v>13572.264931142354</v>
      </c>
      <c r="G7" s="296">
        <v>0.2521367394511884</v>
      </c>
      <c r="H7" s="78"/>
      <c r="I7" s="292">
        <v>22415.63163949869</v>
      </c>
      <c r="J7" s="297">
        <v>0.06062954476011839</v>
      </c>
    </row>
    <row r="8" spans="1:10" ht="12.75" customHeight="1">
      <c r="A8" s="298" t="s">
        <v>67</v>
      </c>
      <c r="B8" s="42">
        <v>10705.59891840685</v>
      </c>
      <c r="C8" s="299">
        <v>1.5327160026229194</v>
      </c>
      <c r="D8" s="38">
        <v>13632.877474870545</v>
      </c>
      <c r="E8" s="300">
        <v>0.6120270438983084</v>
      </c>
      <c r="F8" s="38">
        <v>9873.50857142857</v>
      </c>
      <c r="G8" s="301">
        <v>-35.5124786076089</v>
      </c>
      <c r="H8" s="78"/>
      <c r="I8" s="302">
        <v>22217.17604070406</v>
      </c>
      <c r="J8" s="303">
        <v>-0.6723055207095143</v>
      </c>
    </row>
    <row r="9" spans="1:10" ht="12.75" customHeight="1">
      <c r="A9" s="298" t="s">
        <v>68</v>
      </c>
      <c r="B9" s="42">
        <v>10256.707450309119</v>
      </c>
      <c r="C9" s="299">
        <v>0.04237448288451162</v>
      </c>
      <c r="D9" s="38">
        <v>12619.297083381654</v>
      </c>
      <c r="E9" s="300">
        <v>-2.548115502866395</v>
      </c>
      <c r="F9" s="38">
        <v>13878</v>
      </c>
      <c r="G9" s="301">
        <v>8.846554316205086</v>
      </c>
      <c r="H9" s="78"/>
      <c r="I9" s="304">
        <v>20110.448090386475</v>
      </c>
      <c r="J9" s="303">
        <v>-2.458884041737221</v>
      </c>
    </row>
    <row r="10" spans="1:10" ht="12.75" customHeight="1">
      <c r="A10" s="298" t="s">
        <v>69</v>
      </c>
      <c r="B10" s="42">
        <v>10665.61379601913</v>
      </c>
      <c r="C10" s="299">
        <v>1.3589139701911677</v>
      </c>
      <c r="D10" s="38">
        <v>13048.261995207311</v>
      </c>
      <c r="E10" s="300">
        <v>1.5518187541811272</v>
      </c>
      <c r="F10" s="38">
        <v>11413.158914728681</v>
      </c>
      <c r="G10" s="301">
        <v>6.102538171541539</v>
      </c>
      <c r="H10" s="78"/>
      <c r="I10" s="304">
        <v>17355.580402726544</v>
      </c>
      <c r="J10" s="303">
        <v>-0.9523426464743352</v>
      </c>
    </row>
    <row r="11" spans="1:10" ht="12.75" customHeight="1">
      <c r="A11" s="298" t="s">
        <v>70</v>
      </c>
      <c r="B11" s="42">
        <v>11314.990024996312</v>
      </c>
      <c r="C11" s="299">
        <v>0.23788534758763547</v>
      </c>
      <c r="D11" s="38">
        <v>15564.862715065636</v>
      </c>
      <c r="E11" s="300">
        <v>-1.4076308165610243</v>
      </c>
      <c r="F11" s="38">
        <v>10561.960486322188</v>
      </c>
      <c r="G11" s="301">
        <v>-18.39669016835009</v>
      </c>
      <c r="H11" s="78"/>
      <c r="I11" s="304">
        <v>20626.775244507353</v>
      </c>
      <c r="J11" s="303">
        <v>-1.105362249942175</v>
      </c>
    </row>
    <row r="12" spans="1:10" ht="12.75" customHeight="1">
      <c r="A12" s="298" t="s">
        <v>71</v>
      </c>
      <c r="B12" s="42">
        <v>10557.02782614409</v>
      </c>
      <c r="C12" s="299">
        <v>0.2595644513092594</v>
      </c>
      <c r="D12" s="38">
        <v>12940.58939375122</v>
      </c>
      <c r="E12" s="300">
        <v>-1.4492269735463168</v>
      </c>
      <c r="F12" s="38">
        <v>10155.463510848127</v>
      </c>
      <c r="G12" s="301">
        <v>0.8039948906001655</v>
      </c>
      <c r="H12" s="78"/>
      <c r="I12" s="304">
        <v>17301.44453175004</v>
      </c>
      <c r="J12" s="303">
        <v>-0.06004905493921342</v>
      </c>
    </row>
    <row r="13" spans="1:10" ht="12.75" customHeight="1">
      <c r="A13" s="305" t="s">
        <v>72</v>
      </c>
      <c r="B13" s="306">
        <v>10918.758568471609</v>
      </c>
      <c r="C13" s="307">
        <v>-1.4729612785585005</v>
      </c>
      <c r="D13" s="50">
        <v>13493.86197684773</v>
      </c>
      <c r="E13" s="308">
        <v>-3.626631199046244</v>
      </c>
      <c r="F13" s="50">
        <v>12831.291946308726</v>
      </c>
      <c r="G13" s="309">
        <v>2.6089907658475795</v>
      </c>
      <c r="H13" s="78"/>
      <c r="I13" s="310">
        <v>19974.024686885416</v>
      </c>
      <c r="J13" s="311">
        <v>-0.38444823632913483</v>
      </c>
    </row>
    <row r="14" spans="1:10" ht="12.75" customHeight="1">
      <c r="A14" s="298" t="s">
        <v>73</v>
      </c>
      <c r="B14" s="42">
        <v>10539.272001479008</v>
      </c>
      <c r="C14" s="299">
        <v>3.144621728957091</v>
      </c>
      <c r="D14" s="38">
        <v>13061.717487199274</v>
      </c>
      <c r="E14" s="300">
        <v>1.7011256261169336</v>
      </c>
      <c r="F14" s="38">
        <v>9229.441860465116</v>
      </c>
      <c r="G14" s="301">
        <v>-17.178347486261842</v>
      </c>
      <c r="H14" s="78"/>
      <c r="I14" s="304">
        <v>20416.281172896823</v>
      </c>
      <c r="J14" s="303">
        <v>-0.5193355156585824</v>
      </c>
    </row>
    <row r="15" spans="1:10" ht="12.75" customHeight="1">
      <c r="A15" s="298" t="s">
        <v>74</v>
      </c>
      <c r="B15" s="42">
        <v>9585.262166204793</v>
      </c>
      <c r="C15" s="299">
        <v>1.6858339852367834</v>
      </c>
      <c r="D15" s="38">
        <v>12662.069828858712</v>
      </c>
      <c r="E15" s="300">
        <v>1.0353075061771762</v>
      </c>
      <c r="F15" s="38">
        <v>10556.77966101695</v>
      </c>
      <c r="G15" s="301">
        <v>-13.279989650563834</v>
      </c>
      <c r="H15" s="78"/>
      <c r="I15" s="304">
        <v>21664.48111556593</v>
      </c>
      <c r="J15" s="303">
        <v>1.3498657906806386</v>
      </c>
    </row>
    <row r="16" spans="1:10" ht="12.75" customHeight="1">
      <c r="A16" s="298" t="s">
        <v>75</v>
      </c>
      <c r="B16" s="42">
        <v>11245.091842515381</v>
      </c>
      <c r="C16" s="299">
        <v>3.7345206242995914</v>
      </c>
      <c r="D16" s="38">
        <v>15098.35082503052</v>
      </c>
      <c r="E16" s="300">
        <v>2.3341038316310687</v>
      </c>
      <c r="F16" s="38">
        <v>12725.698529411764</v>
      </c>
      <c r="G16" s="301">
        <v>-11.318239394500182</v>
      </c>
      <c r="H16" s="78"/>
      <c r="I16" s="304">
        <v>22884.24897200178</v>
      </c>
      <c r="J16" s="303">
        <v>2.0075577695308766</v>
      </c>
    </row>
    <row r="17" spans="1:10" ht="12.75" customHeight="1">
      <c r="A17" s="312" t="s">
        <v>76</v>
      </c>
      <c r="B17" s="44">
        <v>10700.36394874208</v>
      </c>
      <c r="C17" s="313">
        <v>3.53070571670186</v>
      </c>
      <c r="D17" s="68">
        <v>14446.12627885721</v>
      </c>
      <c r="E17" s="314">
        <v>2.564119795969532</v>
      </c>
      <c r="F17" s="68">
        <v>14106.941964285714</v>
      </c>
      <c r="G17" s="315">
        <v>16.55896725098316</v>
      </c>
      <c r="H17" s="78"/>
      <c r="I17" s="316">
        <v>22135.93146251932</v>
      </c>
      <c r="J17" s="317">
        <v>-0.17457637985143037</v>
      </c>
    </row>
    <row r="18" spans="1:10" ht="12.75" customHeight="1">
      <c r="A18" s="298" t="s">
        <v>77</v>
      </c>
      <c r="B18" s="42">
        <v>10327.63816452509</v>
      </c>
      <c r="C18" s="299">
        <v>2.5876252819430334</v>
      </c>
      <c r="D18" s="38">
        <v>14862.779324832674</v>
      </c>
      <c r="E18" s="300">
        <v>2.1927571687802896</v>
      </c>
      <c r="F18" s="38">
        <v>14459.662288930582</v>
      </c>
      <c r="G18" s="301">
        <v>3.7243894088949077</v>
      </c>
      <c r="H18" s="78"/>
      <c r="I18" s="304">
        <v>21115.137255836475</v>
      </c>
      <c r="J18" s="303">
        <v>1.984232664731934</v>
      </c>
    </row>
    <row r="19" spans="1:10" ht="12.75" customHeight="1">
      <c r="A19" s="298" t="s">
        <v>78</v>
      </c>
      <c r="B19" s="42">
        <v>10314.03220406362</v>
      </c>
      <c r="C19" s="299">
        <v>2.2579605015936295</v>
      </c>
      <c r="D19" s="38">
        <v>14754.643285050588</v>
      </c>
      <c r="E19" s="300">
        <v>1.8605105075021555</v>
      </c>
      <c r="F19" s="38">
        <v>12952.669071235347</v>
      </c>
      <c r="G19" s="301">
        <v>-4.110390403494264</v>
      </c>
      <c r="H19" s="78"/>
      <c r="I19" s="304">
        <v>20055.820045005134</v>
      </c>
      <c r="J19" s="303">
        <v>1.1679132377257133</v>
      </c>
    </row>
    <row r="20" spans="1:10" ht="12.75" customHeight="1">
      <c r="A20" s="298" t="s">
        <v>79</v>
      </c>
      <c r="B20" s="42">
        <v>9717.716147908523</v>
      </c>
      <c r="C20" s="299">
        <v>2.2826323974056777</v>
      </c>
      <c r="D20" s="38">
        <v>16053.9242995348</v>
      </c>
      <c r="E20" s="300">
        <v>1.896772064532314</v>
      </c>
      <c r="F20" s="38">
        <v>14265.088582677165</v>
      </c>
      <c r="G20" s="301">
        <v>14.133401706931892</v>
      </c>
      <c r="H20" s="78"/>
      <c r="I20" s="304">
        <v>22664.66282558211</v>
      </c>
      <c r="J20" s="303">
        <v>0.9624931519427236</v>
      </c>
    </row>
    <row r="21" spans="1:10" ht="12.75" customHeight="1">
      <c r="A21" s="298" t="s">
        <v>80</v>
      </c>
      <c r="B21" s="42">
        <v>10468.805003007272</v>
      </c>
      <c r="C21" s="299">
        <v>1.3398571338718739</v>
      </c>
      <c r="D21" s="38">
        <v>15439.143353477446</v>
      </c>
      <c r="E21" s="300">
        <v>1.5813037700133066</v>
      </c>
      <c r="F21" s="38">
        <v>12811.78431372549</v>
      </c>
      <c r="G21" s="301">
        <v>-12.415826372716765</v>
      </c>
      <c r="H21" s="78"/>
      <c r="I21" s="304">
        <v>21495.053398598287</v>
      </c>
      <c r="J21" s="303">
        <v>1.873990180305114</v>
      </c>
    </row>
    <row r="22" spans="1:10" ht="12.75" customHeight="1">
      <c r="A22" s="298" t="s">
        <v>81</v>
      </c>
      <c r="B22" s="42">
        <v>10969.817185723034</v>
      </c>
      <c r="C22" s="299">
        <v>0.4024350835827022</v>
      </c>
      <c r="D22" s="38">
        <v>13869.163379348796</v>
      </c>
      <c r="E22" s="300">
        <v>-0.1571767502519208</v>
      </c>
      <c r="F22" s="38">
        <v>14362.997145575642</v>
      </c>
      <c r="G22" s="301">
        <v>-0.8320421243976313</v>
      </c>
      <c r="H22" s="78"/>
      <c r="I22" s="304">
        <v>17749.553380792393</v>
      </c>
      <c r="J22" s="303">
        <v>-1.4722992990074886</v>
      </c>
    </row>
    <row r="23" spans="1:10" ht="12.75" customHeight="1">
      <c r="A23" s="305" t="s">
        <v>82</v>
      </c>
      <c r="B23" s="306">
        <v>11283.608472585664</v>
      </c>
      <c r="C23" s="307">
        <v>0.9518740279260669</v>
      </c>
      <c r="D23" s="50">
        <v>13430.11769365699</v>
      </c>
      <c r="E23" s="308">
        <v>1.2542788718081965</v>
      </c>
      <c r="F23" s="50">
        <v>9072.754342431761</v>
      </c>
      <c r="G23" s="309">
        <v>-27.854401195510874</v>
      </c>
      <c r="H23" s="78"/>
      <c r="I23" s="310">
        <v>20655.227677012852</v>
      </c>
      <c r="J23" s="311">
        <v>-1.056277700714631</v>
      </c>
    </row>
    <row r="24" spans="1:10" ht="12.75" customHeight="1">
      <c r="A24" s="298" t="s">
        <v>83</v>
      </c>
      <c r="B24" s="42">
        <v>11238.7589046644</v>
      </c>
      <c r="C24" s="299">
        <v>-2.3457318328891574</v>
      </c>
      <c r="D24" s="38">
        <v>14502.1160527199</v>
      </c>
      <c r="E24" s="300">
        <v>-3.4122628054748247</v>
      </c>
      <c r="F24" s="38">
        <v>18692.542372881355</v>
      </c>
      <c r="G24" s="301">
        <v>29.514299624110436</v>
      </c>
      <c r="H24" s="78"/>
      <c r="I24" s="304">
        <v>21266.288977519944</v>
      </c>
      <c r="J24" s="303">
        <v>-0.21116905585265044</v>
      </c>
    </row>
    <row r="25" spans="1:10" ht="12.75" customHeight="1">
      <c r="A25" s="298" t="s">
        <v>84</v>
      </c>
      <c r="B25" s="42">
        <v>12160.97481536802</v>
      </c>
      <c r="C25" s="299">
        <v>-1.5451918913503562</v>
      </c>
      <c r="D25" s="38">
        <v>15927.327337193861</v>
      </c>
      <c r="E25" s="300">
        <v>-1.8283265167316074</v>
      </c>
      <c r="F25" s="38">
        <v>15702.018072289156</v>
      </c>
      <c r="G25" s="301">
        <v>-2.8447795030552214</v>
      </c>
      <c r="H25" s="78"/>
      <c r="I25" s="304">
        <v>22771.341161675962</v>
      </c>
      <c r="J25" s="303">
        <v>0.11294799395433586</v>
      </c>
    </row>
    <row r="26" spans="1:10" ht="12.75" customHeight="1">
      <c r="A26" s="298" t="s">
        <v>85</v>
      </c>
      <c r="B26" s="42">
        <v>10508.140018317845</v>
      </c>
      <c r="C26" s="299">
        <v>2.8800230526482267</v>
      </c>
      <c r="D26" s="38">
        <v>14777.477233717937</v>
      </c>
      <c r="E26" s="300">
        <v>2.966514029019308</v>
      </c>
      <c r="F26" s="38">
        <v>12569.21052631579</v>
      </c>
      <c r="G26" s="301">
        <v>-2.8046868783685284</v>
      </c>
      <c r="H26" s="78"/>
      <c r="I26" s="304">
        <v>19393.044982966265</v>
      </c>
      <c r="J26" s="303">
        <v>1.1345402791869788</v>
      </c>
    </row>
    <row r="27" spans="1:10" ht="12.75" customHeight="1">
      <c r="A27" s="312" t="s">
        <v>86</v>
      </c>
      <c r="B27" s="44">
        <v>10386.935350126605</v>
      </c>
      <c r="C27" s="313">
        <v>2.053925657522896</v>
      </c>
      <c r="D27" s="68">
        <v>13908.428583583867</v>
      </c>
      <c r="E27" s="314">
        <v>2.1571476518828803</v>
      </c>
      <c r="F27" s="68">
        <v>12695.283732660782</v>
      </c>
      <c r="G27" s="315">
        <v>1.4138193936575192</v>
      </c>
      <c r="H27" s="78"/>
      <c r="I27" s="316">
        <v>19365.925933247854</v>
      </c>
      <c r="J27" s="317">
        <v>0.2889733839462423</v>
      </c>
    </row>
    <row r="28" spans="1:10" ht="12.75" customHeight="1">
      <c r="A28" s="298" t="s">
        <v>87</v>
      </c>
      <c r="B28" s="42">
        <v>11932.55629901927</v>
      </c>
      <c r="C28" s="299">
        <v>2.365581173240102</v>
      </c>
      <c r="D28" s="38">
        <v>16282.30255190627</v>
      </c>
      <c r="E28" s="300">
        <v>1.613432887570525</v>
      </c>
      <c r="F28" s="38">
        <v>12801.22009569378</v>
      </c>
      <c r="G28" s="301">
        <v>-7.4157020549395725</v>
      </c>
      <c r="H28" s="78"/>
      <c r="I28" s="304">
        <v>23049.532894137847</v>
      </c>
      <c r="J28" s="303">
        <v>-0.29667771290942824</v>
      </c>
    </row>
    <row r="29" spans="1:10" ht="12.75" customHeight="1">
      <c r="A29" s="298" t="s">
        <v>88</v>
      </c>
      <c r="B29" s="42">
        <v>11660.727528037529</v>
      </c>
      <c r="C29" s="299">
        <v>2.03106447502212</v>
      </c>
      <c r="D29" s="38">
        <v>15747.901182410269</v>
      </c>
      <c r="E29" s="300">
        <v>1.2499575564801688</v>
      </c>
      <c r="F29" s="38">
        <v>9300.385416666666</v>
      </c>
      <c r="G29" s="301">
        <v>-27.95143525031672</v>
      </c>
      <c r="H29" s="78"/>
      <c r="I29" s="304">
        <v>21765.908330908176</v>
      </c>
      <c r="J29" s="303">
        <v>0.4863252140884242</v>
      </c>
    </row>
    <row r="30" spans="1:10" ht="12.75" customHeight="1">
      <c r="A30" s="298" t="s">
        <v>89</v>
      </c>
      <c r="B30" s="42">
        <v>10763.58634022003</v>
      </c>
      <c r="C30" s="299">
        <v>1.07188436268612</v>
      </c>
      <c r="D30" s="38">
        <v>14582.572621971205</v>
      </c>
      <c r="E30" s="300">
        <v>0.5222355216043582</v>
      </c>
      <c r="F30" s="38">
        <v>18025.664845173043</v>
      </c>
      <c r="G30" s="301">
        <v>18.506724956659355</v>
      </c>
      <c r="H30" s="78"/>
      <c r="I30" s="304">
        <v>26037.151182260615</v>
      </c>
      <c r="J30" s="303">
        <v>-0.2492452849051574</v>
      </c>
    </row>
    <row r="31" spans="1:10" ht="12.75" customHeight="1">
      <c r="A31" s="298" t="s">
        <v>90</v>
      </c>
      <c r="B31" s="42">
        <v>12057.397050357962</v>
      </c>
      <c r="C31" s="299">
        <v>1.0186402046659566</v>
      </c>
      <c r="D31" s="38">
        <v>16080.769581233575</v>
      </c>
      <c r="E31" s="300">
        <v>-0.5554445685810236</v>
      </c>
      <c r="F31" s="38">
        <v>18363.430799220274</v>
      </c>
      <c r="G31" s="301">
        <v>47.17424992162975</v>
      </c>
      <c r="H31" s="78"/>
      <c r="I31" s="304">
        <v>22340.794109460607</v>
      </c>
      <c r="J31" s="303">
        <v>0.19987578465905642</v>
      </c>
    </row>
    <row r="32" spans="1:10" ht="12.75" customHeight="1">
      <c r="A32" s="298" t="s">
        <v>91</v>
      </c>
      <c r="B32" s="42">
        <v>10907.979302417498</v>
      </c>
      <c r="C32" s="299">
        <v>4.402932616466487</v>
      </c>
      <c r="D32" s="38">
        <v>14980.065326826269</v>
      </c>
      <c r="E32" s="300">
        <v>2.5640380339033726</v>
      </c>
      <c r="F32" s="38">
        <v>11043.788395904437</v>
      </c>
      <c r="G32" s="301">
        <v>-6.119124578090833</v>
      </c>
      <c r="H32" s="78"/>
      <c r="I32" s="304">
        <v>20565.286648477282</v>
      </c>
      <c r="J32" s="303">
        <v>-1.0767624372478366</v>
      </c>
    </row>
    <row r="33" spans="1:10" ht="12.75" customHeight="1">
      <c r="A33" s="305" t="s">
        <v>92</v>
      </c>
      <c r="B33" s="306">
        <v>11301.372822389256</v>
      </c>
      <c r="C33" s="307">
        <v>-0.4414611627401257</v>
      </c>
      <c r="D33" s="50">
        <v>16595.514311420546</v>
      </c>
      <c r="E33" s="308">
        <v>-0.45361730483988083</v>
      </c>
      <c r="F33" s="50">
        <v>15513.035714285714</v>
      </c>
      <c r="G33" s="309">
        <v>-0.5013359184301862</v>
      </c>
      <c r="H33" s="78"/>
      <c r="I33" s="310">
        <v>24034.546898516448</v>
      </c>
      <c r="J33" s="311">
        <v>-0.8589471300658289</v>
      </c>
    </row>
    <row r="34" spans="1:10" ht="12.75" customHeight="1">
      <c r="A34" s="298" t="s">
        <v>93</v>
      </c>
      <c r="B34" s="42">
        <v>11367.880770469852</v>
      </c>
      <c r="C34" s="299">
        <v>0.6468378752394983</v>
      </c>
      <c r="D34" s="38">
        <v>17495.776752299193</v>
      </c>
      <c r="E34" s="300">
        <v>0.30552941523076527</v>
      </c>
      <c r="F34" s="38">
        <v>25813.14921681781</v>
      </c>
      <c r="G34" s="301">
        <v>57.780513849668154</v>
      </c>
      <c r="H34" s="78"/>
      <c r="I34" s="304">
        <v>25750.175101244316</v>
      </c>
      <c r="J34" s="303">
        <v>-0.4479103838930314</v>
      </c>
    </row>
    <row r="35" spans="1:10" ht="12.75" customHeight="1">
      <c r="A35" s="298" t="s">
        <v>94</v>
      </c>
      <c r="B35" s="42">
        <v>11340.906607539267</v>
      </c>
      <c r="C35" s="299">
        <v>1.2440971765555418</v>
      </c>
      <c r="D35" s="38">
        <v>15849.389646110352</v>
      </c>
      <c r="E35" s="300">
        <v>0.8018810716272213</v>
      </c>
      <c r="F35" s="38">
        <v>13520.817204301075</v>
      </c>
      <c r="G35" s="301">
        <v>-2.881332319126159</v>
      </c>
      <c r="H35" s="78"/>
      <c r="I35" s="304">
        <v>24495.40963000301</v>
      </c>
      <c r="J35" s="303">
        <v>-0.1903105397779541</v>
      </c>
    </row>
    <row r="36" spans="1:10" ht="12.75" customHeight="1">
      <c r="A36" s="298" t="s">
        <v>95</v>
      </c>
      <c r="B36" s="42">
        <v>11979.17969391172</v>
      </c>
      <c r="C36" s="299">
        <v>0.9210056176599153</v>
      </c>
      <c r="D36" s="38">
        <v>16426.32301916842</v>
      </c>
      <c r="E36" s="300">
        <v>-0.4191777820871465</v>
      </c>
      <c r="F36" s="38">
        <v>12683.849765258215</v>
      </c>
      <c r="G36" s="301">
        <v>-2.4958272312806287</v>
      </c>
      <c r="H36" s="78"/>
      <c r="I36" s="304">
        <v>24768.737127268054</v>
      </c>
      <c r="J36" s="303">
        <v>1.006609473115617</v>
      </c>
    </row>
    <row r="37" spans="1:10" ht="12.75" customHeight="1">
      <c r="A37" s="312" t="s">
        <v>96</v>
      </c>
      <c r="B37" s="44">
        <v>11624.214332888985</v>
      </c>
      <c r="C37" s="313">
        <v>1.933864550599452</v>
      </c>
      <c r="D37" s="68">
        <v>15683.682238226938</v>
      </c>
      <c r="E37" s="314">
        <v>-0.13054597695249015</v>
      </c>
      <c r="F37" s="68">
        <v>19009.552845528455</v>
      </c>
      <c r="G37" s="315">
        <v>35.97382549093726</v>
      </c>
      <c r="H37" s="78"/>
      <c r="I37" s="316">
        <v>24570.734606643302</v>
      </c>
      <c r="J37" s="317">
        <v>-0.16910759429646305</v>
      </c>
    </row>
    <row r="38" spans="1:10" ht="12.75" customHeight="1">
      <c r="A38" s="298" t="s">
        <v>97</v>
      </c>
      <c r="B38" s="42">
        <v>10812.155483667217</v>
      </c>
      <c r="C38" s="299">
        <v>1.4575587253595046</v>
      </c>
      <c r="D38" s="38">
        <v>13947.85092697692</v>
      </c>
      <c r="E38" s="300">
        <v>1.3858977858394184</v>
      </c>
      <c r="F38" s="38">
        <v>11141.365313653136</v>
      </c>
      <c r="G38" s="301">
        <v>-2.181539928518305</v>
      </c>
      <c r="H38" s="78"/>
      <c r="I38" s="304">
        <v>20028.883284444782</v>
      </c>
      <c r="J38" s="303">
        <v>0.5829832391834486</v>
      </c>
    </row>
    <row r="39" spans="1:10" ht="12.75" customHeight="1">
      <c r="A39" s="298" t="s">
        <v>98</v>
      </c>
      <c r="B39" s="42">
        <v>12143.496920678532</v>
      </c>
      <c r="C39" s="299">
        <v>0.9714026682882348</v>
      </c>
      <c r="D39" s="38">
        <v>14858.308452848105</v>
      </c>
      <c r="E39" s="300">
        <v>0.19898466713105734</v>
      </c>
      <c r="F39" s="38">
        <v>11151.594827586207</v>
      </c>
      <c r="G39" s="301">
        <v>-27.12306847885209</v>
      </c>
      <c r="H39" s="78"/>
      <c r="I39" s="304">
        <v>20416.538858528234</v>
      </c>
      <c r="J39" s="303">
        <v>1.166032960917022</v>
      </c>
    </row>
    <row r="40" spans="1:10" ht="12.75" customHeight="1">
      <c r="A40" s="298" t="s">
        <v>99</v>
      </c>
      <c r="B40" s="42">
        <v>13007.40821015667</v>
      </c>
      <c r="C40" s="299">
        <v>1.4213387027132143</v>
      </c>
      <c r="D40" s="38">
        <v>17465.19216486693</v>
      </c>
      <c r="E40" s="300">
        <v>1.2582825232950512</v>
      </c>
      <c r="F40" s="38">
        <v>17026.317016317018</v>
      </c>
      <c r="G40" s="301">
        <v>10.413202051270076</v>
      </c>
      <c r="H40" s="78"/>
      <c r="I40" s="304">
        <v>23530.160573559635</v>
      </c>
      <c r="J40" s="303">
        <v>-0.00527559802398514</v>
      </c>
    </row>
    <row r="41" spans="1:10" ht="12.75" customHeight="1">
      <c r="A41" s="298" t="s">
        <v>100</v>
      </c>
      <c r="B41" s="42">
        <v>11657.052019543737</v>
      </c>
      <c r="C41" s="299">
        <v>-0.24448714606583621</v>
      </c>
      <c r="D41" s="38">
        <v>15434.274747146514</v>
      </c>
      <c r="E41" s="300">
        <v>-0.0689988233702934</v>
      </c>
      <c r="F41" s="38">
        <v>17372.859848484848</v>
      </c>
      <c r="G41" s="301">
        <v>19.923065051796286</v>
      </c>
      <c r="H41" s="78"/>
      <c r="I41" s="304">
        <v>25320.993075389404</v>
      </c>
      <c r="J41" s="303">
        <v>-0.9471959780134256</v>
      </c>
    </row>
    <row r="42" spans="1:10" ht="12.75" customHeight="1">
      <c r="A42" s="298" t="s">
        <v>101</v>
      </c>
      <c r="B42" s="42">
        <v>12161.387301828847</v>
      </c>
      <c r="C42" s="299">
        <v>0.4898262854073465</v>
      </c>
      <c r="D42" s="38">
        <v>15029.954359867068</v>
      </c>
      <c r="E42" s="300">
        <v>-0.023755364819905367</v>
      </c>
      <c r="F42" s="38">
        <v>12819.272151898735</v>
      </c>
      <c r="G42" s="301">
        <v>-7.547737652729992</v>
      </c>
      <c r="H42" s="78"/>
      <c r="I42" s="304">
        <v>20704.679041339852</v>
      </c>
      <c r="J42" s="303">
        <v>-1.6355410837447124</v>
      </c>
    </row>
    <row r="43" spans="1:10" ht="12.75" customHeight="1">
      <c r="A43" s="305" t="s">
        <v>102</v>
      </c>
      <c r="B43" s="306">
        <v>12071.36018388325</v>
      </c>
      <c r="C43" s="307">
        <v>5.188846235254545</v>
      </c>
      <c r="D43" s="50">
        <v>14802.269397939472</v>
      </c>
      <c r="E43" s="308">
        <v>4.5879643276311555</v>
      </c>
      <c r="F43" s="50">
        <v>15539.004149377593</v>
      </c>
      <c r="G43" s="309">
        <v>8.353288108110164</v>
      </c>
      <c r="H43" s="78"/>
      <c r="I43" s="310">
        <v>25826.57063174873</v>
      </c>
      <c r="J43" s="311">
        <v>0.7478163139937379</v>
      </c>
    </row>
    <row r="44" spans="1:10" ht="12.75" customHeight="1">
      <c r="A44" s="298" t="s">
        <v>103</v>
      </c>
      <c r="B44" s="42">
        <v>12790.709151106605</v>
      </c>
      <c r="C44" s="299">
        <v>0.4978752730248459</v>
      </c>
      <c r="D44" s="38">
        <v>17056.17495796657</v>
      </c>
      <c r="E44" s="300">
        <v>2.566210047289715</v>
      </c>
      <c r="F44" s="38">
        <v>10739.601328903655</v>
      </c>
      <c r="G44" s="301">
        <v>-17.082274214006617</v>
      </c>
      <c r="H44" s="78"/>
      <c r="I44" s="304">
        <v>24065.643435643437</v>
      </c>
      <c r="J44" s="303">
        <v>-1.255128030085686</v>
      </c>
    </row>
    <row r="45" spans="1:10" ht="12.75" customHeight="1">
      <c r="A45" s="298" t="s">
        <v>104</v>
      </c>
      <c r="B45" s="42">
        <v>11834.80459000132</v>
      </c>
      <c r="C45" s="299">
        <v>0.31548929893506283</v>
      </c>
      <c r="D45" s="38">
        <v>15394.910048237427</v>
      </c>
      <c r="E45" s="300">
        <v>0.928103709199732</v>
      </c>
      <c r="F45" s="38">
        <v>14079.850374064838</v>
      </c>
      <c r="G45" s="301">
        <v>-7.792281606348283</v>
      </c>
      <c r="H45" s="78"/>
      <c r="I45" s="304">
        <v>24202.851639534223</v>
      </c>
      <c r="J45" s="303">
        <v>0.4585260402996738</v>
      </c>
    </row>
    <row r="46" spans="1:10" ht="12.75" customHeight="1">
      <c r="A46" s="298" t="s">
        <v>105</v>
      </c>
      <c r="B46" s="42">
        <v>11183.064954744887</v>
      </c>
      <c r="C46" s="299">
        <v>1.2428542287362063</v>
      </c>
      <c r="D46" s="38">
        <v>14883.69145553649</v>
      </c>
      <c r="E46" s="300">
        <v>2.812250670232274</v>
      </c>
      <c r="F46" s="38">
        <v>11532.877697841726</v>
      </c>
      <c r="G46" s="301">
        <v>-13.873318998407413</v>
      </c>
      <c r="H46" s="78"/>
      <c r="I46" s="304">
        <v>20892.676325238255</v>
      </c>
      <c r="J46" s="303">
        <v>-0.6175671404071466</v>
      </c>
    </row>
    <row r="47" spans="1:10" ht="12.75" customHeight="1">
      <c r="A47" s="312" t="s">
        <v>106</v>
      </c>
      <c r="B47" s="44">
        <v>9935.537710553455</v>
      </c>
      <c r="C47" s="313">
        <v>0.01789341594874827</v>
      </c>
      <c r="D47" s="68">
        <v>13693.68921498396</v>
      </c>
      <c r="E47" s="314">
        <v>0.1498764457402757</v>
      </c>
      <c r="F47" s="68">
        <v>10392.517275419546</v>
      </c>
      <c r="G47" s="315">
        <v>-19.726146971954122</v>
      </c>
      <c r="H47" s="78"/>
      <c r="I47" s="316">
        <v>24492.462585986592</v>
      </c>
      <c r="J47" s="317">
        <v>-1.4728269283783817</v>
      </c>
    </row>
    <row r="48" spans="1:10" ht="12.75" customHeight="1">
      <c r="A48" s="305" t="s">
        <v>107</v>
      </c>
      <c r="B48" s="306">
        <v>11931.6090396643</v>
      </c>
      <c r="C48" s="307">
        <v>-0.25729782426604686</v>
      </c>
      <c r="D48" s="50">
        <v>16404.20968316127</v>
      </c>
      <c r="E48" s="308">
        <v>-0.8262115053316279</v>
      </c>
      <c r="F48" s="50">
        <v>12540.081300813008</v>
      </c>
      <c r="G48" s="309">
        <v>-8.063082784724443</v>
      </c>
      <c r="H48" s="78"/>
      <c r="I48" s="310">
        <v>22366.373179762737</v>
      </c>
      <c r="J48" s="311">
        <v>-1.338891645317446</v>
      </c>
    </row>
    <row r="49" spans="1:10" ht="12.75" customHeight="1">
      <c r="A49" s="298" t="s">
        <v>108</v>
      </c>
      <c r="B49" s="42">
        <v>11149.551220233601</v>
      </c>
      <c r="C49" s="299">
        <v>2.5491493624347044</v>
      </c>
      <c r="D49" s="38">
        <v>15376.778874135434</v>
      </c>
      <c r="E49" s="300">
        <v>0.08415966160978883</v>
      </c>
      <c r="F49" s="38">
        <v>13179.71544715447</v>
      </c>
      <c r="G49" s="301">
        <v>21.73449852144789</v>
      </c>
      <c r="H49" s="78"/>
      <c r="I49" s="304">
        <v>21628.514553224268</v>
      </c>
      <c r="J49" s="303">
        <v>-1.8442325820872156</v>
      </c>
    </row>
    <row r="50" spans="1:10" ht="12.75" customHeight="1">
      <c r="A50" s="298" t="s">
        <v>109</v>
      </c>
      <c r="B50" s="42">
        <v>11925.19156687095</v>
      </c>
      <c r="C50" s="299">
        <v>-0.1692825950330672</v>
      </c>
      <c r="D50" s="38">
        <v>16496.53800073217</v>
      </c>
      <c r="E50" s="300">
        <v>-1.722376247365176</v>
      </c>
      <c r="F50" s="38">
        <v>10168.72268907563</v>
      </c>
      <c r="G50" s="301">
        <v>-22.54269616907621</v>
      </c>
      <c r="H50" s="78"/>
      <c r="I50" s="304">
        <v>22812.729609995007</v>
      </c>
      <c r="J50" s="303">
        <v>-0.8562219555846724</v>
      </c>
    </row>
    <row r="51" spans="1:10" ht="12.75" customHeight="1">
      <c r="A51" s="298" t="s">
        <v>110</v>
      </c>
      <c r="B51" s="42">
        <v>11747.463764882461</v>
      </c>
      <c r="C51" s="299">
        <v>-0.07912767717688496</v>
      </c>
      <c r="D51" s="38">
        <v>15336.933265410087</v>
      </c>
      <c r="E51" s="300">
        <v>-1.1075184902131099</v>
      </c>
      <c r="F51" s="38">
        <v>17222.229965156796</v>
      </c>
      <c r="G51" s="301">
        <v>8.238077363799775</v>
      </c>
      <c r="H51" s="78"/>
      <c r="I51" s="304">
        <v>21387.296502744906</v>
      </c>
      <c r="J51" s="303">
        <v>-1.9544704968863158</v>
      </c>
    </row>
    <row r="52" spans="1:10" ht="12.75" customHeight="1">
      <c r="A52" s="312" t="s">
        <v>111</v>
      </c>
      <c r="B52" s="44">
        <v>11006.795508358775</v>
      </c>
      <c r="C52" s="313">
        <v>0.8969392296974519</v>
      </c>
      <c r="D52" s="68">
        <v>14688.905607156865</v>
      </c>
      <c r="E52" s="314">
        <v>0.9841293086559233</v>
      </c>
      <c r="F52" s="68">
        <v>11835.731414868105</v>
      </c>
      <c r="G52" s="315">
        <v>12.601922400707124</v>
      </c>
      <c r="H52" s="78"/>
      <c r="I52" s="316">
        <v>21417.377239671016</v>
      </c>
      <c r="J52" s="317">
        <v>-1.277624310413401</v>
      </c>
    </row>
    <row r="53" spans="1:10" ht="12.75" customHeight="1">
      <c r="A53" s="298" t="s">
        <v>112</v>
      </c>
      <c r="B53" s="42">
        <v>12400.721302236409</v>
      </c>
      <c r="C53" s="299">
        <v>2.9781745799854207</v>
      </c>
      <c r="D53" s="38">
        <v>16751.954835792865</v>
      </c>
      <c r="E53" s="300">
        <v>3.3295013607692</v>
      </c>
      <c r="F53" s="38">
        <v>12367.132075471698</v>
      </c>
      <c r="G53" s="301">
        <v>-10.150455049140177</v>
      </c>
      <c r="H53" s="78"/>
      <c r="I53" s="304">
        <v>22285.20486488117</v>
      </c>
      <c r="J53" s="303">
        <v>0.7084807324087734</v>
      </c>
    </row>
    <row r="54" spans="1:10" ht="12.75" customHeight="1" thickBot="1">
      <c r="A54" s="298" t="s">
        <v>113</v>
      </c>
      <c r="B54" s="42">
        <v>8895.603601094948</v>
      </c>
      <c r="C54" s="299">
        <v>1.8510089465655994</v>
      </c>
      <c r="D54" s="38">
        <v>15727.918731872085</v>
      </c>
      <c r="E54" s="300">
        <v>0.10872589296640456</v>
      </c>
      <c r="F54" s="38">
        <v>7470.434782608696</v>
      </c>
      <c r="G54" s="301">
        <v>-35.17560207228881</v>
      </c>
      <c r="H54" s="78"/>
      <c r="I54" s="304">
        <v>20525.132584147148</v>
      </c>
      <c r="J54" s="303">
        <v>-0.7050807014690861</v>
      </c>
    </row>
    <row r="55" spans="1:10" ht="12.75" customHeight="1" thickBot="1">
      <c r="A55" s="318"/>
      <c r="B55" s="319"/>
      <c r="C55" s="320"/>
      <c r="D55" s="319"/>
      <c r="E55" s="320"/>
      <c r="F55" s="319"/>
      <c r="G55" s="320"/>
      <c r="H55" s="78"/>
      <c r="I55" s="319"/>
      <c r="J55" s="320"/>
    </row>
    <row r="56" spans="1:10" ht="13.5">
      <c r="A56" s="321" t="s">
        <v>114</v>
      </c>
      <c r="B56" s="342">
        <f>LARGE(B8:B54,1)</f>
        <v>13007.40821015667</v>
      </c>
      <c r="C56" s="358" t="str">
        <f>INDEX(A8:A54,MATCH(B56,$B$8:$B$54,0))</f>
        <v>岡山県</v>
      </c>
      <c r="D56" s="369">
        <f>LARGE(D8:D54,1)</f>
        <v>17495.776752299193</v>
      </c>
      <c r="E56" s="322" t="str">
        <f>INDEX(A8:A54,MATCH(D56,$D$8:$D$54,0))</f>
        <v>大阪府</v>
      </c>
      <c r="F56" s="363">
        <f>LARGE(F8:F54,1)</f>
        <v>25813.14921681781</v>
      </c>
      <c r="G56" s="323" t="str">
        <f>INDEX(A8:A54,MATCH(F56,$F$8:$F$54,0))</f>
        <v>大阪府</v>
      </c>
      <c r="I56" s="342">
        <f>LARGE(I8:I54,1)</f>
        <v>26037.151182260615</v>
      </c>
      <c r="J56" s="323" t="str">
        <f>INDEX(A8:A54,MATCH(I56,$I$8:$I$54,0))</f>
        <v>愛知県</v>
      </c>
    </row>
    <row r="57" spans="1:10" ht="13.5">
      <c r="A57" s="324" t="s">
        <v>115</v>
      </c>
      <c r="B57" s="326">
        <f>LARGE(B8:B54,2)</f>
        <v>12790.709151106605</v>
      </c>
      <c r="C57" s="359" t="str">
        <f>INDEX(A8:A54,MATCH(B57,$B$8:$B$54,0))</f>
        <v>香川県</v>
      </c>
      <c r="D57" s="370">
        <f>LARGE(D8:D54,2)</f>
        <v>17465.19216486693</v>
      </c>
      <c r="E57" s="325" t="str">
        <f>INDEX(A8:A54,MATCH(D57,$D$8:$D$54,0))</f>
        <v>岡山県</v>
      </c>
      <c r="F57" s="364">
        <f>LARGE(F8:F54,2)</f>
        <v>19009.552845528455</v>
      </c>
      <c r="G57" s="327" t="str">
        <f>INDEX(A8:A54,MATCH(F57,$F$8:$F$54,0))</f>
        <v>和歌山県</v>
      </c>
      <c r="I57" s="326">
        <f>LARGE(I8:I54,2)</f>
        <v>25826.57063174873</v>
      </c>
      <c r="J57" s="327" t="str">
        <f>INDEX(A8:A54,MATCH(I57,$I$8:$I$54,0))</f>
        <v>徳島県</v>
      </c>
    </row>
    <row r="58" spans="1:10" ht="13.5">
      <c r="A58" s="324" t="s">
        <v>116</v>
      </c>
      <c r="B58" s="343">
        <f>LARGE(B8:B54,3)</f>
        <v>12400.721302236409</v>
      </c>
      <c r="C58" s="359" t="str">
        <f>INDEX(A8:A54,MATCH(B58,$B$8:$B$54,0))</f>
        <v>鹿児島県</v>
      </c>
      <c r="D58" s="371">
        <f>LARGE(D8:D54,3)</f>
        <v>17056.17495796657</v>
      </c>
      <c r="E58" s="325" t="str">
        <f>INDEX(A8:A54,MATCH(D58,$D$8:$D$54,0))</f>
        <v>香川県</v>
      </c>
      <c r="F58" s="365">
        <f>LARGE(F8:F54,3)</f>
        <v>18692.542372881355</v>
      </c>
      <c r="G58" s="327" t="str">
        <f>INDEX(A8:A54,MATCH(F58,$F$8:$F$54,0))</f>
        <v>石川県</v>
      </c>
      <c r="I58" s="343">
        <f>LARGE(I8:I54,3)</f>
        <v>25750.175101244316</v>
      </c>
      <c r="J58" s="327" t="str">
        <f>INDEX(A8:A54,MATCH(I58,$I$8:$I$54,0))</f>
        <v>大阪府</v>
      </c>
    </row>
    <row r="59" spans="1:10" ht="13.5">
      <c r="A59" s="328" t="s">
        <v>117</v>
      </c>
      <c r="B59" s="344">
        <f>SMALL(B8:B54,3)</f>
        <v>9717.716147908523</v>
      </c>
      <c r="C59" s="360" t="str">
        <f>INDEX(A8:A54,MATCH(B59,$B$8:$B$54,0))</f>
        <v>東京都</v>
      </c>
      <c r="D59" s="372">
        <f>SMALL(D8:D54,3)</f>
        <v>12940.58939375122</v>
      </c>
      <c r="E59" s="330" t="str">
        <f>INDEX(A8:A54,MATCH(D59,$D$8:$D$54,0))</f>
        <v>秋田県</v>
      </c>
      <c r="F59" s="366">
        <f>SMALL(F8:F54,3)</f>
        <v>9229.441860465116</v>
      </c>
      <c r="G59" s="331" t="str">
        <f>INDEX(A8:A54,MATCH(F59,$F$8:$F$54,0))</f>
        <v>福島県</v>
      </c>
      <c r="I59" s="344">
        <f>SMALL(I8:I54,3)</f>
        <v>17749.553380792393</v>
      </c>
      <c r="J59" s="331" t="str">
        <f>INDEX(A8:A54,MATCH(I59,$I$8:$I$54,0))</f>
        <v>新潟県</v>
      </c>
    </row>
    <row r="60" spans="1:10" ht="13.5">
      <c r="A60" s="324" t="s">
        <v>118</v>
      </c>
      <c r="B60" s="343">
        <f>SMALL(B8:B54,2)</f>
        <v>9585.262166204793</v>
      </c>
      <c r="C60" s="359" t="str">
        <f>INDEX(A8:A54,MATCH(B60,$B$8:$B$54,0))</f>
        <v>茨城県</v>
      </c>
      <c r="D60" s="371">
        <f>SMALL(D8:D54,2)</f>
        <v>12662.069828858712</v>
      </c>
      <c r="E60" s="325" t="str">
        <f>INDEX(A8:A54,MATCH(D60,$D$8:$D$54,0))</f>
        <v>茨城県</v>
      </c>
      <c r="F60" s="365">
        <f>SMALL(F8:F54,2)</f>
        <v>9072.754342431761</v>
      </c>
      <c r="G60" s="327" t="str">
        <f>INDEX(A8:A54,MATCH(F60,$F$8:$F$54,0))</f>
        <v>富山県</v>
      </c>
      <c r="I60" s="343">
        <f>SMALL(I8:I54,2)</f>
        <v>17355.580402726544</v>
      </c>
      <c r="J60" s="327" t="str">
        <f>INDEX(A8:A54,MATCH(I60,$I$8:$I$54,0))</f>
        <v>岩手県</v>
      </c>
    </row>
    <row r="61" spans="1:10" ht="13.5">
      <c r="A61" s="345" t="s">
        <v>119</v>
      </c>
      <c r="B61" s="346">
        <f>SMALL(B8:B54,1)</f>
        <v>8895.603601094948</v>
      </c>
      <c r="C61" s="361" t="str">
        <f>INDEX(A8:A54,MATCH(B61,$B$8:$B$54,0))</f>
        <v>沖縄県</v>
      </c>
      <c r="D61" s="373">
        <f>SMALL(D8:D54,1)</f>
        <v>12619.297083381654</v>
      </c>
      <c r="E61" s="334" t="str">
        <f>INDEX(A8:A54,MATCH(D61,$D$8:$D$54,0))</f>
        <v>青森県</v>
      </c>
      <c r="F61" s="367">
        <f>SMALL(F8:F54,1)</f>
        <v>7470.434782608696</v>
      </c>
      <c r="G61" s="335" t="str">
        <f>INDEX(A8:A54,MATCH(F61,$F$8:$F$54,0))</f>
        <v>沖縄県</v>
      </c>
      <c r="I61" s="346">
        <f>SMALL(I8:I54,1)</f>
        <v>17301.44453175004</v>
      </c>
      <c r="J61" s="335" t="str">
        <f>INDEX(A8:A54,MATCH(I61,$I$8:$I$54,0))</f>
        <v>秋田県</v>
      </c>
    </row>
    <row r="62" spans="1:10" ht="14.25" thickBot="1">
      <c r="A62" s="336" t="s">
        <v>120</v>
      </c>
      <c r="B62" s="337">
        <f>IF(B61=0,0,B56/B61)</f>
        <v>1.46222884847922</v>
      </c>
      <c r="C62" s="362"/>
      <c r="D62" s="374">
        <f>IF(D61=0,0,D56/D61)</f>
        <v>1.3864303722066558</v>
      </c>
      <c r="E62" s="338"/>
      <c r="F62" s="368">
        <f>IF(F61=0,0,F56/F61)</f>
        <v>3.455374415008786</v>
      </c>
      <c r="G62" s="340"/>
      <c r="H62" s="339"/>
      <c r="I62" s="337">
        <f>IF(I61=0,0,I56/I61)</f>
        <v>1.5049119820301478</v>
      </c>
      <c r="J62" s="340"/>
    </row>
    <row r="63" spans="1:10" ht="13.5">
      <c r="A63" s="341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1"/>
    </row>
    <row r="73" ht="13.5">
      <c r="E73" s="347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133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129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1947.2861940771866</v>
      </c>
      <c r="C7" s="293">
        <v>-1.3340739509458643</v>
      </c>
      <c r="D7" s="294">
        <v>2430.9923847337104</v>
      </c>
      <c r="E7" s="295">
        <v>-1.8293748559050016</v>
      </c>
      <c r="F7" s="294">
        <v>2507.0939556290678</v>
      </c>
      <c r="G7" s="296">
        <v>8.820901524737778</v>
      </c>
      <c r="H7" s="78"/>
      <c r="I7" s="292">
        <v>2673.7428086908567</v>
      </c>
      <c r="J7" s="297">
        <v>0.5047773819028407</v>
      </c>
    </row>
    <row r="8" spans="1:10" ht="12.75" customHeight="1">
      <c r="A8" s="298" t="s">
        <v>67</v>
      </c>
      <c r="B8" s="42">
        <v>2061.793398613552</v>
      </c>
      <c r="C8" s="299">
        <v>-1.5973859803074646</v>
      </c>
      <c r="D8" s="38">
        <v>2468.787503807493</v>
      </c>
      <c r="E8" s="300">
        <v>-2.2697719182684324</v>
      </c>
      <c r="F8" s="38">
        <v>2461.76</v>
      </c>
      <c r="G8" s="301">
        <v>-2.705700076838042</v>
      </c>
      <c r="H8" s="78"/>
      <c r="I8" s="302">
        <v>2586.7621329179924</v>
      </c>
      <c r="J8" s="303">
        <v>-1.6432924973073852</v>
      </c>
    </row>
    <row r="9" spans="1:10" ht="12.75" customHeight="1">
      <c r="A9" s="298" t="s">
        <v>68</v>
      </c>
      <c r="B9" s="42">
        <v>1592.8449346262203</v>
      </c>
      <c r="C9" s="299">
        <v>-2.80212089087037</v>
      </c>
      <c r="D9" s="38">
        <v>1852.8560970659862</v>
      </c>
      <c r="E9" s="300">
        <v>-2.7032997897489537</v>
      </c>
      <c r="F9" s="38">
        <v>5103.6435643564355</v>
      </c>
      <c r="G9" s="301">
        <v>145.0412559982894</v>
      </c>
      <c r="H9" s="78"/>
      <c r="I9" s="304">
        <v>1583.5764699186066</v>
      </c>
      <c r="J9" s="303">
        <v>-2.565766101738703</v>
      </c>
    </row>
    <row r="10" spans="1:10" ht="12.75" customHeight="1">
      <c r="A10" s="298" t="s">
        <v>69</v>
      </c>
      <c r="B10" s="42">
        <v>1815.738891803848</v>
      </c>
      <c r="C10" s="299">
        <v>-3.0684487343720406</v>
      </c>
      <c r="D10" s="38">
        <v>2168.701736001418</v>
      </c>
      <c r="E10" s="300">
        <v>-3.26391138917225</v>
      </c>
      <c r="F10" s="38">
        <v>2173.701550387597</v>
      </c>
      <c r="G10" s="301">
        <v>14.825227867654519</v>
      </c>
      <c r="H10" s="78"/>
      <c r="I10" s="304">
        <v>1908.7621540074879</v>
      </c>
      <c r="J10" s="303">
        <v>-5.3338929557222485</v>
      </c>
    </row>
    <row r="11" spans="1:10" ht="12.75" customHeight="1">
      <c r="A11" s="298" t="s">
        <v>70</v>
      </c>
      <c r="B11" s="42">
        <v>1761.675415732067</v>
      </c>
      <c r="C11" s="299">
        <v>-2.51857112714805</v>
      </c>
      <c r="D11" s="38">
        <v>2210.4479848902</v>
      </c>
      <c r="E11" s="300">
        <v>-2.9599724181199463</v>
      </c>
      <c r="F11" s="38">
        <v>1516.9148936170213</v>
      </c>
      <c r="G11" s="301">
        <v>-22.167858759619733</v>
      </c>
      <c r="H11" s="78"/>
      <c r="I11" s="304">
        <v>2235.1765107175192</v>
      </c>
      <c r="J11" s="303">
        <v>-0.3418504507741318</v>
      </c>
    </row>
    <row r="12" spans="1:10" ht="12.75" customHeight="1">
      <c r="A12" s="298" t="s">
        <v>71</v>
      </c>
      <c r="B12" s="42">
        <v>1952.2649983808367</v>
      </c>
      <c r="C12" s="299">
        <v>0.014256636881839313</v>
      </c>
      <c r="D12" s="38">
        <v>2269.698028848713</v>
      </c>
      <c r="E12" s="300">
        <v>1.8300806964171699</v>
      </c>
      <c r="F12" s="38">
        <v>2276.153846153846</v>
      </c>
      <c r="G12" s="301">
        <v>24.475858135844945</v>
      </c>
      <c r="H12" s="78"/>
      <c r="I12" s="304">
        <v>2015.69044558809</v>
      </c>
      <c r="J12" s="303">
        <v>1.6664455155126916</v>
      </c>
    </row>
    <row r="13" spans="1:10" ht="12.75" customHeight="1">
      <c r="A13" s="305" t="s">
        <v>72</v>
      </c>
      <c r="B13" s="306">
        <v>1854.53759374916</v>
      </c>
      <c r="C13" s="307">
        <v>-2.5212465194377387</v>
      </c>
      <c r="D13" s="50">
        <v>2190.1236865538735</v>
      </c>
      <c r="E13" s="308">
        <v>-4.839622451401496</v>
      </c>
      <c r="F13" s="50">
        <v>2363.1375838926174</v>
      </c>
      <c r="G13" s="309">
        <v>12.628345664770919</v>
      </c>
      <c r="H13" s="78"/>
      <c r="I13" s="310">
        <v>2070.1927336714625</v>
      </c>
      <c r="J13" s="311">
        <v>-1.257484690145958</v>
      </c>
    </row>
    <row r="14" spans="1:10" ht="12.75" customHeight="1">
      <c r="A14" s="298" t="s">
        <v>73</v>
      </c>
      <c r="B14" s="42">
        <v>1708.732017144831</v>
      </c>
      <c r="C14" s="299">
        <v>-2.234131919094935</v>
      </c>
      <c r="D14" s="38">
        <v>2069.3763882660883</v>
      </c>
      <c r="E14" s="300">
        <v>-2.5868663444419013</v>
      </c>
      <c r="F14" s="38">
        <v>2445.3953488372094</v>
      </c>
      <c r="G14" s="301">
        <v>19.19553739505156</v>
      </c>
      <c r="H14" s="78"/>
      <c r="I14" s="304">
        <v>1910.3533149391133</v>
      </c>
      <c r="J14" s="303">
        <v>-3.257483392436683</v>
      </c>
    </row>
    <row r="15" spans="1:10" ht="12.75" customHeight="1">
      <c r="A15" s="298" t="s">
        <v>74</v>
      </c>
      <c r="B15" s="42">
        <v>1729.4813347170204</v>
      </c>
      <c r="C15" s="299">
        <v>-0.8615379640693277</v>
      </c>
      <c r="D15" s="38">
        <v>2151.061658393555</v>
      </c>
      <c r="E15" s="300">
        <v>-0.7784431156043468</v>
      </c>
      <c r="F15" s="38">
        <v>2224.5338983050847</v>
      </c>
      <c r="G15" s="301">
        <v>13.138215765546235</v>
      </c>
      <c r="H15" s="78"/>
      <c r="I15" s="304">
        <v>2172.0027855354915</v>
      </c>
      <c r="J15" s="303">
        <v>2.0329782515087658</v>
      </c>
    </row>
    <row r="16" spans="1:10" ht="12.75" customHeight="1">
      <c r="A16" s="298" t="s">
        <v>75</v>
      </c>
      <c r="B16" s="42">
        <v>1681.1676663205901</v>
      </c>
      <c r="C16" s="299">
        <v>-1.5185359717394817</v>
      </c>
      <c r="D16" s="38">
        <v>2102.1572382152563</v>
      </c>
      <c r="E16" s="300">
        <v>-3.585142008436307</v>
      </c>
      <c r="F16" s="38">
        <v>2231.764705882353</v>
      </c>
      <c r="G16" s="301">
        <v>29.888013146282844</v>
      </c>
      <c r="H16" s="78"/>
      <c r="I16" s="304">
        <v>1988.5615133929741</v>
      </c>
      <c r="J16" s="303">
        <v>-1.4855336246195776</v>
      </c>
    </row>
    <row r="17" spans="1:10" ht="12.75" customHeight="1">
      <c r="A17" s="312" t="s">
        <v>76</v>
      </c>
      <c r="B17" s="44">
        <v>1679.0892855188715</v>
      </c>
      <c r="C17" s="313">
        <v>-0.7233391282451294</v>
      </c>
      <c r="D17" s="68">
        <v>2065.7939971105934</v>
      </c>
      <c r="E17" s="314">
        <v>-1.231926129017566</v>
      </c>
      <c r="F17" s="68">
        <v>2218.2366071428573</v>
      </c>
      <c r="G17" s="315">
        <v>12.362706424512268</v>
      </c>
      <c r="H17" s="78"/>
      <c r="I17" s="316">
        <v>2098.0510667365866</v>
      </c>
      <c r="J17" s="317">
        <v>2.6895474317184807</v>
      </c>
    </row>
    <row r="18" spans="1:10" ht="12.75" customHeight="1">
      <c r="A18" s="298" t="s">
        <v>77</v>
      </c>
      <c r="B18" s="42">
        <v>1811.9182981799124</v>
      </c>
      <c r="C18" s="299">
        <v>-1.1990039806697723</v>
      </c>
      <c r="D18" s="38">
        <v>2310.072951062295</v>
      </c>
      <c r="E18" s="300">
        <v>-1.1476555666772725</v>
      </c>
      <c r="F18" s="38">
        <v>1648.9962476547842</v>
      </c>
      <c r="G18" s="301">
        <v>-22.966472998637983</v>
      </c>
      <c r="H18" s="78"/>
      <c r="I18" s="304">
        <v>2641.634212627125</v>
      </c>
      <c r="J18" s="303">
        <v>1.0418130404264758</v>
      </c>
    </row>
    <row r="19" spans="1:10" ht="12.75" customHeight="1">
      <c r="A19" s="298" t="s">
        <v>78</v>
      </c>
      <c r="B19" s="42">
        <v>1888.737892475628</v>
      </c>
      <c r="C19" s="299">
        <v>-1.55644787623784</v>
      </c>
      <c r="D19" s="38">
        <v>2403.778315778718</v>
      </c>
      <c r="E19" s="300">
        <v>-3.1367236904594478</v>
      </c>
      <c r="F19" s="38">
        <v>2152.191163210099</v>
      </c>
      <c r="G19" s="301">
        <v>4.426670881441908</v>
      </c>
      <c r="H19" s="78"/>
      <c r="I19" s="304">
        <v>2701.844591494661</v>
      </c>
      <c r="J19" s="303">
        <v>1.0234347901301675</v>
      </c>
    </row>
    <row r="20" spans="1:10" ht="12.75" customHeight="1">
      <c r="A20" s="298" t="s">
        <v>79</v>
      </c>
      <c r="B20" s="42">
        <v>1900.929893844082</v>
      </c>
      <c r="C20" s="299">
        <v>-0.5710034818560104</v>
      </c>
      <c r="D20" s="38">
        <v>2587.780386467058</v>
      </c>
      <c r="E20" s="300">
        <v>-0.9538326490889233</v>
      </c>
      <c r="F20" s="38">
        <v>2969.906496062992</v>
      </c>
      <c r="G20" s="301">
        <v>18.64290278743806</v>
      </c>
      <c r="H20" s="78"/>
      <c r="I20" s="304">
        <v>3167.9556423149324</v>
      </c>
      <c r="J20" s="303">
        <v>1.8093799614518105</v>
      </c>
    </row>
    <row r="21" spans="1:10" ht="12.75" customHeight="1">
      <c r="A21" s="298" t="s">
        <v>80</v>
      </c>
      <c r="B21" s="42">
        <v>2003.0067526928756</v>
      </c>
      <c r="C21" s="299">
        <v>-0.3689801463232385</v>
      </c>
      <c r="D21" s="38">
        <v>2542.306466467295</v>
      </c>
      <c r="E21" s="300">
        <v>-0.37268391028973724</v>
      </c>
      <c r="F21" s="38">
        <v>2797.3529411764707</v>
      </c>
      <c r="G21" s="301">
        <v>18.31165070012075</v>
      </c>
      <c r="H21" s="78"/>
      <c r="I21" s="304">
        <v>3022.725447504622</v>
      </c>
      <c r="J21" s="303">
        <v>1.7103258801255805</v>
      </c>
    </row>
    <row r="22" spans="1:10" ht="12.75" customHeight="1">
      <c r="A22" s="298" t="s">
        <v>81</v>
      </c>
      <c r="B22" s="42">
        <v>1974.4199763800193</v>
      </c>
      <c r="C22" s="299">
        <v>-2.486550554175011</v>
      </c>
      <c r="D22" s="38">
        <v>2394.8041233655986</v>
      </c>
      <c r="E22" s="300">
        <v>-2.5877035485523265</v>
      </c>
      <c r="F22" s="38">
        <v>2133.4823977164606</v>
      </c>
      <c r="G22" s="301">
        <v>-35.57708791795247</v>
      </c>
      <c r="H22" s="78"/>
      <c r="I22" s="304">
        <v>2339.644562885028</v>
      </c>
      <c r="J22" s="303">
        <v>-2.7698837639652254</v>
      </c>
    </row>
    <row r="23" spans="1:10" ht="12.75" customHeight="1">
      <c r="A23" s="305" t="s">
        <v>82</v>
      </c>
      <c r="B23" s="306">
        <v>1742.2792738961118</v>
      </c>
      <c r="C23" s="307">
        <v>-2.2509292695814764</v>
      </c>
      <c r="D23" s="50">
        <v>2046.2181482110186</v>
      </c>
      <c r="E23" s="308">
        <v>-1.0016914709839142</v>
      </c>
      <c r="F23" s="50">
        <v>1926.4019851116625</v>
      </c>
      <c r="G23" s="309">
        <v>-7.905754203163568</v>
      </c>
      <c r="H23" s="78"/>
      <c r="I23" s="310">
        <v>1880.3322194698897</v>
      </c>
      <c r="J23" s="311">
        <v>2.561274554057519</v>
      </c>
    </row>
    <row r="24" spans="1:10" ht="12.75" customHeight="1">
      <c r="A24" s="298" t="s">
        <v>83</v>
      </c>
      <c r="B24" s="42">
        <v>1695.844654951286</v>
      </c>
      <c r="C24" s="299">
        <v>-3.155342435451942</v>
      </c>
      <c r="D24" s="38">
        <v>1984.0461525901871</v>
      </c>
      <c r="E24" s="300">
        <v>-3.6780937873304396</v>
      </c>
      <c r="F24" s="38">
        <v>2139.176755447942</v>
      </c>
      <c r="G24" s="301">
        <v>-1.890500315320324</v>
      </c>
      <c r="H24" s="78"/>
      <c r="I24" s="304">
        <v>1831.2202624622798</v>
      </c>
      <c r="J24" s="303">
        <v>0.5637782504929163</v>
      </c>
    </row>
    <row r="25" spans="1:10" ht="12.75" customHeight="1">
      <c r="A25" s="298" t="s">
        <v>84</v>
      </c>
      <c r="B25" s="42">
        <v>1638.4138245788731</v>
      </c>
      <c r="C25" s="299">
        <v>-3.5651452722479178</v>
      </c>
      <c r="D25" s="38">
        <v>1937.3606034470956</v>
      </c>
      <c r="E25" s="300">
        <v>-4.053580844625387</v>
      </c>
      <c r="F25" s="38">
        <v>2311.5963855421687</v>
      </c>
      <c r="G25" s="301">
        <v>36.057277032378295</v>
      </c>
      <c r="H25" s="78"/>
      <c r="I25" s="304">
        <v>1884.131029470607</v>
      </c>
      <c r="J25" s="303">
        <v>-1.0008878987028282</v>
      </c>
    </row>
    <row r="26" spans="1:10" ht="12.75" customHeight="1">
      <c r="A26" s="298" t="s">
        <v>85</v>
      </c>
      <c r="B26" s="42">
        <v>1757.3525053255535</v>
      </c>
      <c r="C26" s="299">
        <v>-0.915856144474418</v>
      </c>
      <c r="D26" s="38">
        <v>2158.26082292362</v>
      </c>
      <c r="E26" s="300">
        <v>-2.280208434007676</v>
      </c>
      <c r="F26" s="38">
        <v>1587.2631578947369</v>
      </c>
      <c r="G26" s="301">
        <v>-19.487350647085975</v>
      </c>
      <c r="H26" s="78"/>
      <c r="I26" s="304">
        <v>2214.30184860447</v>
      </c>
      <c r="J26" s="303">
        <v>2.208402047896385</v>
      </c>
    </row>
    <row r="27" spans="1:10" ht="12.75" customHeight="1">
      <c r="A27" s="312" t="s">
        <v>86</v>
      </c>
      <c r="B27" s="44">
        <v>1695.23941639267</v>
      </c>
      <c r="C27" s="313">
        <v>-4.667927894001764</v>
      </c>
      <c r="D27" s="68">
        <v>2121.1179495906367</v>
      </c>
      <c r="E27" s="314">
        <v>-5.520180899435701</v>
      </c>
      <c r="F27" s="68">
        <v>1934.438839848676</v>
      </c>
      <c r="G27" s="315">
        <v>0.8379783213825931</v>
      </c>
      <c r="H27" s="78"/>
      <c r="I27" s="316">
        <v>2106.521353569472</v>
      </c>
      <c r="J27" s="317">
        <v>-2.02432908966216</v>
      </c>
    </row>
    <row r="28" spans="1:10" ht="12.75" customHeight="1">
      <c r="A28" s="298" t="s">
        <v>87</v>
      </c>
      <c r="B28" s="42">
        <v>2098.7189018765575</v>
      </c>
      <c r="C28" s="299">
        <v>-0.12164789846657698</v>
      </c>
      <c r="D28" s="38">
        <v>2578.0468457426887</v>
      </c>
      <c r="E28" s="300">
        <v>-0.7530016162616278</v>
      </c>
      <c r="F28" s="38">
        <v>2532.9186602870814</v>
      </c>
      <c r="G28" s="301">
        <v>-7.366933821218382</v>
      </c>
      <c r="H28" s="78"/>
      <c r="I28" s="304">
        <v>2732.311206638659</v>
      </c>
      <c r="J28" s="303">
        <v>2.177287160270083</v>
      </c>
    </row>
    <row r="29" spans="1:10" ht="12.75" customHeight="1">
      <c r="A29" s="298" t="s">
        <v>88</v>
      </c>
      <c r="B29" s="42">
        <v>1709.1213644412687</v>
      </c>
      <c r="C29" s="299">
        <v>-2.1822316888560778</v>
      </c>
      <c r="D29" s="38">
        <v>2103.437360595771</v>
      </c>
      <c r="E29" s="300">
        <v>-2.7825528783580324</v>
      </c>
      <c r="F29" s="38">
        <v>2115.1041666666665</v>
      </c>
      <c r="G29" s="301">
        <v>0.8916400604787782</v>
      </c>
      <c r="H29" s="78"/>
      <c r="I29" s="304">
        <v>2092.863895421245</v>
      </c>
      <c r="J29" s="303">
        <v>0.4615953837532061</v>
      </c>
    </row>
    <row r="30" spans="1:10" ht="12.75" customHeight="1">
      <c r="A30" s="298" t="s">
        <v>89</v>
      </c>
      <c r="B30" s="42">
        <v>2104.7350609166506</v>
      </c>
      <c r="C30" s="299">
        <v>-0.6557758200496693</v>
      </c>
      <c r="D30" s="38">
        <v>2640.3626710408384</v>
      </c>
      <c r="E30" s="300">
        <v>-0.3213635846791192</v>
      </c>
      <c r="F30" s="38">
        <v>2524.189435336976</v>
      </c>
      <c r="G30" s="301">
        <v>-2.3455566855249117</v>
      </c>
      <c r="H30" s="78"/>
      <c r="I30" s="304">
        <v>3031.7174050253248</v>
      </c>
      <c r="J30" s="303">
        <v>1.2120929234923352</v>
      </c>
    </row>
    <row r="31" spans="1:10" ht="12.75" customHeight="1">
      <c r="A31" s="298" t="s">
        <v>90</v>
      </c>
      <c r="B31" s="42">
        <v>1914.2095775530997</v>
      </c>
      <c r="C31" s="299">
        <v>0.09370831996690754</v>
      </c>
      <c r="D31" s="38">
        <v>2349.5036142703952</v>
      </c>
      <c r="E31" s="300">
        <v>-0.6435865879078193</v>
      </c>
      <c r="F31" s="38">
        <v>2634.834307992203</v>
      </c>
      <c r="G31" s="301">
        <v>29.965382760436597</v>
      </c>
      <c r="H31" s="78"/>
      <c r="I31" s="304">
        <v>2232.9289355717674</v>
      </c>
      <c r="J31" s="303">
        <v>2.4041534462235177</v>
      </c>
    </row>
    <row r="32" spans="1:10" ht="12.75" customHeight="1">
      <c r="A32" s="298" t="s">
        <v>91</v>
      </c>
      <c r="B32" s="42">
        <v>1795.0247478977885</v>
      </c>
      <c r="C32" s="299">
        <v>-0.43849352098953887</v>
      </c>
      <c r="D32" s="38">
        <v>2188.9483149521575</v>
      </c>
      <c r="E32" s="300">
        <v>-1.882646361197331</v>
      </c>
      <c r="F32" s="38">
        <v>1686.2116040955632</v>
      </c>
      <c r="G32" s="301">
        <v>-9.342926831155793</v>
      </c>
      <c r="H32" s="78"/>
      <c r="I32" s="304">
        <v>2086.4980834870594</v>
      </c>
      <c r="J32" s="303">
        <v>0.9675893713146877</v>
      </c>
    </row>
    <row r="33" spans="1:10" ht="12.75" customHeight="1">
      <c r="A33" s="305" t="s">
        <v>92</v>
      </c>
      <c r="B33" s="306">
        <v>1958.1506381290365</v>
      </c>
      <c r="C33" s="307">
        <v>-1.9788260734466974</v>
      </c>
      <c r="D33" s="50">
        <v>2490.4605384861175</v>
      </c>
      <c r="E33" s="308">
        <v>-1.9915095393847508</v>
      </c>
      <c r="F33" s="50">
        <v>2697.5</v>
      </c>
      <c r="G33" s="309">
        <v>8.4282960207658</v>
      </c>
      <c r="H33" s="78"/>
      <c r="I33" s="310">
        <v>2769.2394915072027</v>
      </c>
      <c r="J33" s="311">
        <v>1.6972655734600153</v>
      </c>
    </row>
    <row r="34" spans="1:10" ht="12.75" customHeight="1">
      <c r="A34" s="298" t="s">
        <v>93</v>
      </c>
      <c r="B34" s="42">
        <v>2351.6587344310146</v>
      </c>
      <c r="C34" s="299">
        <v>-1.0100542630152205</v>
      </c>
      <c r="D34" s="38">
        <v>3040.5989807408178</v>
      </c>
      <c r="E34" s="300">
        <v>-1.5176105453310242</v>
      </c>
      <c r="F34" s="38">
        <v>4695.325638911789</v>
      </c>
      <c r="G34" s="301">
        <v>61.99882410833541</v>
      </c>
      <c r="H34" s="78"/>
      <c r="I34" s="304">
        <v>3895.043116337194</v>
      </c>
      <c r="J34" s="303">
        <v>-0.10849620268223248</v>
      </c>
    </row>
    <row r="35" spans="1:10" ht="12.75" customHeight="1">
      <c r="A35" s="298" t="s">
        <v>94</v>
      </c>
      <c r="B35" s="42">
        <v>2185.032086438074</v>
      </c>
      <c r="C35" s="299">
        <v>-0.06480425560397407</v>
      </c>
      <c r="D35" s="38">
        <v>2696.2206025062637</v>
      </c>
      <c r="E35" s="300">
        <v>-0.9281812846555226</v>
      </c>
      <c r="F35" s="38">
        <v>2877.451612903226</v>
      </c>
      <c r="G35" s="301">
        <v>13.181383160373088</v>
      </c>
      <c r="H35" s="78"/>
      <c r="I35" s="304">
        <v>3108.154166894151</v>
      </c>
      <c r="J35" s="303">
        <v>0.9450712842240705</v>
      </c>
    </row>
    <row r="36" spans="1:10" ht="12.75" customHeight="1">
      <c r="A36" s="298" t="s">
        <v>95</v>
      </c>
      <c r="B36" s="42">
        <v>1984.3612655850934</v>
      </c>
      <c r="C36" s="299">
        <v>1.2966850785679895</v>
      </c>
      <c r="D36" s="38">
        <v>2464.8781354871735</v>
      </c>
      <c r="E36" s="300">
        <v>2.575209441758304</v>
      </c>
      <c r="F36" s="38">
        <v>1463.0516431924882</v>
      </c>
      <c r="G36" s="301">
        <v>-39.581878314542166</v>
      </c>
      <c r="H36" s="78"/>
      <c r="I36" s="304">
        <v>2619.2062827025716</v>
      </c>
      <c r="J36" s="303">
        <v>0.32256003092028607</v>
      </c>
    </row>
    <row r="37" spans="1:10" ht="12.75" customHeight="1">
      <c r="A37" s="312" t="s">
        <v>96</v>
      </c>
      <c r="B37" s="44">
        <v>1921.5897699784848</v>
      </c>
      <c r="C37" s="313">
        <v>1.1051519596851023</v>
      </c>
      <c r="D37" s="68">
        <v>2251.8897310767316</v>
      </c>
      <c r="E37" s="314">
        <v>-0.8876188769158802</v>
      </c>
      <c r="F37" s="68">
        <v>2564.390243902439</v>
      </c>
      <c r="G37" s="315">
        <v>18.256244426095506</v>
      </c>
      <c r="H37" s="78"/>
      <c r="I37" s="316">
        <v>2151.7771728084062</v>
      </c>
      <c r="J37" s="317">
        <v>-2.3452353866715754</v>
      </c>
    </row>
    <row r="38" spans="1:10" ht="12.75" customHeight="1">
      <c r="A38" s="298" t="s">
        <v>97</v>
      </c>
      <c r="B38" s="42">
        <v>1885.4520856628285</v>
      </c>
      <c r="C38" s="299">
        <v>-2.0165752367082774</v>
      </c>
      <c r="D38" s="38">
        <v>2291.3206411447045</v>
      </c>
      <c r="E38" s="300">
        <v>-3.497528166648337</v>
      </c>
      <c r="F38" s="38">
        <v>2196.309963099631</v>
      </c>
      <c r="G38" s="301">
        <v>8.211792757718442</v>
      </c>
      <c r="H38" s="78"/>
      <c r="I38" s="304">
        <v>2083.1384285667896</v>
      </c>
      <c r="J38" s="303">
        <v>-0.3362235224498704</v>
      </c>
    </row>
    <row r="39" spans="1:10" ht="12.75" customHeight="1">
      <c r="A39" s="298" t="s">
        <v>98</v>
      </c>
      <c r="B39" s="42">
        <v>1897.0853720653836</v>
      </c>
      <c r="C39" s="299">
        <v>-1.282891217743554</v>
      </c>
      <c r="D39" s="38">
        <v>2269.6931949894565</v>
      </c>
      <c r="E39" s="300">
        <v>2.721960325816198</v>
      </c>
      <c r="F39" s="38">
        <v>2839.8275862068967</v>
      </c>
      <c r="G39" s="301">
        <v>27.162177641638905</v>
      </c>
      <c r="H39" s="78"/>
      <c r="I39" s="304">
        <v>2064.1014890501606</v>
      </c>
      <c r="J39" s="303">
        <v>1.5471906870117635</v>
      </c>
    </row>
    <row r="40" spans="1:10" ht="12.75" customHeight="1">
      <c r="A40" s="298" t="s">
        <v>99</v>
      </c>
      <c r="B40" s="42">
        <v>2165.946945027692</v>
      </c>
      <c r="C40" s="299">
        <v>0.2754552134479411</v>
      </c>
      <c r="D40" s="38">
        <v>2650.5219147560606</v>
      </c>
      <c r="E40" s="300">
        <v>0.8291249597760668</v>
      </c>
      <c r="F40" s="38">
        <v>2994.3123543123543</v>
      </c>
      <c r="G40" s="301">
        <v>45.63144862424954</v>
      </c>
      <c r="H40" s="78"/>
      <c r="I40" s="304">
        <v>2762.117025765268</v>
      </c>
      <c r="J40" s="303">
        <v>2.2963327977718677</v>
      </c>
    </row>
    <row r="41" spans="1:10" ht="12.75" customHeight="1">
      <c r="A41" s="298" t="s">
        <v>100</v>
      </c>
      <c r="B41" s="42">
        <v>2208.4545047439437</v>
      </c>
      <c r="C41" s="299">
        <v>-0.6722948114110778</v>
      </c>
      <c r="D41" s="38">
        <v>2726.1650831397774</v>
      </c>
      <c r="E41" s="300">
        <v>-1.6391787180796484</v>
      </c>
      <c r="F41" s="38">
        <v>2911.344696969697</v>
      </c>
      <c r="G41" s="301">
        <v>4.865293438472349</v>
      </c>
      <c r="H41" s="78"/>
      <c r="I41" s="304">
        <v>3383.453467903108</v>
      </c>
      <c r="J41" s="303">
        <v>0.9350816473902057</v>
      </c>
    </row>
    <row r="42" spans="1:10" ht="12.75" customHeight="1">
      <c r="A42" s="298" t="s">
        <v>101</v>
      </c>
      <c r="B42" s="42">
        <v>2005.2517430761143</v>
      </c>
      <c r="C42" s="299">
        <v>-4.451230323446936</v>
      </c>
      <c r="D42" s="38">
        <v>2334.552049374901</v>
      </c>
      <c r="E42" s="300">
        <v>-3.883070499120805</v>
      </c>
      <c r="F42" s="38">
        <v>1872.3417721518988</v>
      </c>
      <c r="G42" s="301">
        <v>-26.17934973886652</v>
      </c>
      <c r="H42" s="78"/>
      <c r="I42" s="304">
        <v>2321.0928265009397</v>
      </c>
      <c r="J42" s="303">
        <v>-1.7932461404348174</v>
      </c>
    </row>
    <row r="43" spans="1:10" ht="12.75" customHeight="1">
      <c r="A43" s="305" t="s">
        <v>102</v>
      </c>
      <c r="B43" s="306">
        <v>2095.8239112429455</v>
      </c>
      <c r="C43" s="307">
        <v>0.3194825103262957</v>
      </c>
      <c r="D43" s="50">
        <v>2479.0934213350506</v>
      </c>
      <c r="E43" s="308">
        <v>-1.4638862197465272</v>
      </c>
      <c r="F43" s="50">
        <v>3258.50622406639</v>
      </c>
      <c r="G43" s="309">
        <v>49.46029715924567</v>
      </c>
      <c r="H43" s="78"/>
      <c r="I43" s="310">
        <v>2631.4180379319387</v>
      </c>
      <c r="J43" s="311">
        <v>5.2861003864778695</v>
      </c>
    </row>
    <row r="44" spans="1:10" ht="12.75" customHeight="1">
      <c r="A44" s="298" t="s">
        <v>103</v>
      </c>
      <c r="B44" s="42">
        <v>2217.910427727734</v>
      </c>
      <c r="C44" s="299">
        <v>-0.7358696825421589</v>
      </c>
      <c r="D44" s="38">
        <v>2656.940361982</v>
      </c>
      <c r="E44" s="300">
        <v>-0.21993857054830812</v>
      </c>
      <c r="F44" s="38">
        <v>2201.029900332226</v>
      </c>
      <c r="G44" s="301">
        <v>-14.667332399344716</v>
      </c>
      <c r="H44" s="78"/>
      <c r="I44" s="304">
        <v>2910.6493506493507</v>
      </c>
      <c r="J44" s="303">
        <v>1.9493640213641896</v>
      </c>
    </row>
    <row r="45" spans="1:10" ht="12.75" customHeight="1">
      <c r="A45" s="298" t="s">
        <v>104</v>
      </c>
      <c r="B45" s="42">
        <v>1864.84082176869</v>
      </c>
      <c r="C45" s="299">
        <v>0.4021207456165854</v>
      </c>
      <c r="D45" s="38">
        <v>2224.0631167666875</v>
      </c>
      <c r="E45" s="300">
        <v>0.6613077596115744</v>
      </c>
      <c r="F45" s="38">
        <v>1958.2793017456358</v>
      </c>
      <c r="G45" s="301">
        <v>-0.1582366300042679</v>
      </c>
      <c r="H45" s="78"/>
      <c r="I45" s="304">
        <v>2220.20980091214</v>
      </c>
      <c r="J45" s="303">
        <v>0.815116697019505</v>
      </c>
    </row>
    <row r="46" spans="1:10" ht="12.75" customHeight="1">
      <c r="A46" s="298" t="s">
        <v>105</v>
      </c>
      <c r="B46" s="42">
        <v>1912.6592151864534</v>
      </c>
      <c r="C46" s="299">
        <v>-1.122511718455641</v>
      </c>
      <c r="D46" s="38">
        <v>2348.875037852024</v>
      </c>
      <c r="E46" s="300">
        <v>1.2922442598967763</v>
      </c>
      <c r="F46" s="38">
        <v>1428.7410071942445</v>
      </c>
      <c r="G46" s="301">
        <v>-31.542018271029335</v>
      </c>
      <c r="H46" s="78"/>
      <c r="I46" s="304">
        <v>2284.2974881952246</v>
      </c>
      <c r="J46" s="303">
        <v>0.8998846703515966</v>
      </c>
    </row>
    <row r="47" spans="1:10" ht="12.75" customHeight="1">
      <c r="A47" s="312" t="s">
        <v>106</v>
      </c>
      <c r="B47" s="44">
        <v>2105.8262129024865</v>
      </c>
      <c r="C47" s="313">
        <v>-3.7564452320068114</v>
      </c>
      <c r="D47" s="68">
        <v>2640.39540016107</v>
      </c>
      <c r="E47" s="314">
        <v>-3.7801348836521527</v>
      </c>
      <c r="F47" s="68">
        <v>2632.685093780849</v>
      </c>
      <c r="G47" s="315">
        <v>3.622538387060331</v>
      </c>
      <c r="H47" s="78"/>
      <c r="I47" s="316">
        <v>3230.558219997316</v>
      </c>
      <c r="J47" s="317">
        <v>-3.2515432329989693</v>
      </c>
    </row>
    <row r="48" spans="1:10" ht="12.75" customHeight="1">
      <c r="A48" s="305" t="s">
        <v>107</v>
      </c>
      <c r="B48" s="306">
        <v>1937.7919939628855</v>
      </c>
      <c r="C48" s="307">
        <v>-6.023715397791278</v>
      </c>
      <c r="D48" s="50">
        <v>2370.3807913339774</v>
      </c>
      <c r="E48" s="308">
        <v>-6.06988357718248</v>
      </c>
      <c r="F48" s="50">
        <v>2105.8130081300815</v>
      </c>
      <c r="G48" s="309">
        <v>-3.8482453995425203</v>
      </c>
      <c r="H48" s="78"/>
      <c r="I48" s="310">
        <v>2503.705533200003</v>
      </c>
      <c r="J48" s="311">
        <v>0.2749552412501828</v>
      </c>
    </row>
    <row r="49" spans="1:10" ht="12.75" customHeight="1">
      <c r="A49" s="298" t="s">
        <v>108</v>
      </c>
      <c r="B49" s="42">
        <v>2005.5170395201021</v>
      </c>
      <c r="C49" s="299">
        <v>-4.147418009337841</v>
      </c>
      <c r="D49" s="38">
        <v>2464.766245719468</v>
      </c>
      <c r="E49" s="300">
        <v>-5.640689428262917</v>
      </c>
      <c r="F49" s="38">
        <v>2517.1544715447153</v>
      </c>
      <c r="G49" s="301">
        <v>6.9120562967647885</v>
      </c>
      <c r="H49" s="78"/>
      <c r="I49" s="304">
        <v>2645.4014745800014</v>
      </c>
      <c r="J49" s="303">
        <v>-1.1541056775760268</v>
      </c>
    </row>
    <row r="50" spans="1:10" ht="12.75" customHeight="1">
      <c r="A50" s="298" t="s">
        <v>109</v>
      </c>
      <c r="B50" s="42">
        <v>1869.0047377399849</v>
      </c>
      <c r="C50" s="299">
        <v>-0.8578156827054215</v>
      </c>
      <c r="D50" s="38">
        <v>2319.816458294044</v>
      </c>
      <c r="E50" s="300">
        <v>-1.4755268143433113</v>
      </c>
      <c r="F50" s="38">
        <v>2918.5546218487393</v>
      </c>
      <c r="G50" s="301">
        <v>23.362900049554057</v>
      </c>
      <c r="H50" s="78"/>
      <c r="I50" s="304">
        <v>2416.8076109936574</v>
      </c>
      <c r="J50" s="303">
        <v>0.13555620994208084</v>
      </c>
    </row>
    <row r="51" spans="1:10" ht="12.75" customHeight="1">
      <c r="A51" s="298" t="s">
        <v>110</v>
      </c>
      <c r="B51" s="42">
        <v>1692.3542177960774</v>
      </c>
      <c r="C51" s="299">
        <v>-2.83368218911707</v>
      </c>
      <c r="D51" s="38">
        <v>2008.9242108030828</v>
      </c>
      <c r="E51" s="300">
        <v>-4.318862094299064</v>
      </c>
      <c r="F51" s="38">
        <v>2398.815331010453</v>
      </c>
      <c r="G51" s="301">
        <v>3.467936775600549</v>
      </c>
      <c r="H51" s="78"/>
      <c r="I51" s="304">
        <v>2037.642329536474</v>
      </c>
      <c r="J51" s="303">
        <v>0.8242559257249269</v>
      </c>
    </row>
    <row r="52" spans="1:10" ht="12.75" customHeight="1">
      <c r="A52" s="312" t="s">
        <v>111</v>
      </c>
      <c r="B52" s="44">
        <v>1829.3318250774519</v>
      </c>
      <c r="C52" s="313">
        <v>-0.8578437271242905</v>
      </c>
      <c r="D52" s="68">
        <v>2156.2830366605745</v>
      </c>
      <c r="E52" s="314">
        <v>-3.274102506311209</v>
      </c>
      <c r="F52" s="68">
        <v>1715.3237410071943</v>
      </c>
      <c r="G52" s="315">
        <v>-22.8262376511923</v>
      </c>
      <c r="H52" s="78"/>
      <c r="I52" s="316">
        <v>2052.622760328986</v>
      </c>
      <c r="J52" s="317">
        <v>-4.145928774045657</v>
      </c>
    </row>
    <row r="53" spans="1:10" ht="12.75" customHeight="1">
      <c r="A53" s="298" t="s">
        <v>112</v>
      </c>
      <c r="B53" s="42">
        <v>1763.0578116276374</v>
      </c>
      <c r="C53" s="299">
        <v>-2.2341454820842443</v>
      </c>
      <c r="D53" s="38">
        <v>2137.4979423391255</v>
      </c>
      <c r="E53" s="300">
        <v>-1.6968653774622595</v>
      </c>
      <c r="F53" s="38">
        <v>2172.301886792453</v>
      </c>
      <c r="G53" s="301">
        <v>9.028174008514895</v>
      </c>
      <c r="H53" s="78"/>
      <c r="I53" s="304">
        <v>1939.1555449993969</v>
      </c>
      <c r="J53" s="303">
        <v>3.1400216900740645</v>
      </c>
    </row>
    <row r="54" spans="1:10" ht="12.75" customHeight="1" thickBot="1">
      <c r="A54" s="298" t="s">
        <v>113</v>
      </c>
      <c r="B54" s="42">
        <v>1527.3068613240314</v>
      </c>
      <c r="C54" s="299">
        <v>-4.548581804706316</v>
      </c>
      <c r="D54" s="38">
        <v>1955.2621434078644</v>
      </c>
      <c r="E54" s="300">
        <v>-8.242312980793983</v>
      </c>
      <c r="F54" s="38">
        <v>2339.746376811594</v>
      </c>
      <c r="G54" s="301">
        <v>29.845292315745127</v>
      </c>
      <c r="H54" s="78"/>
      <c r="I54" s="304">
        <v>1958.614936927973</v>
      </c>
      <c r="J54" s="303">
        <v>-4.10994591674914</v>
      </c>
    </row>
    <row r="55" spans="1:10" ht="12.75" customHeight="1" thickBot="1">
      <c r="A55" s="318"/>
      <c r="B55" s="319"/>
      <c r="C55" s="320"/>
      <c r="D55" s="319"/>
      <c r="E55" s="320"/>
      <c r="F55" s="319"/>
      <c r="G55" s="320"/>
      <c r="H55" s="78"/>
      <c r="I55" s="319"/>
      <c r="J55" s="320"/>
    </row>
    <row r="56" spans="1:10" ht="13.5">
      <c r="A56" s="321" t="s">
        <v>114</v>
      </c>
      <c r="B56" s="342">
        <f>LARGE(B8:B54,1)</f>
        <v>2351.6587344310146</v>
      </c>
      <c r="C56" s="358" t="str">
        <f>INDEX(A8:A54,MATCH(B56,$B$8:$B$54,0))</f>
        <v>大阪府</v>
      </c>
      <c r="D56" s="369">
        <f>LARGE(D8:D54,1)</f>
        <v>3040.5989807408178</v>
      </c>
      <c r="E56" s="322" t="str">
        <f>INDEX(A8:A54,MATCH(D56,$D$8:$D$54,0))</f>
        <v>大阪府</v>
      </c>
      <c r="F56" s="363">
        <f>LARGE(F8:F54,1)</f>
        <v>5103.6435643564355</v>
      </c>
      <c r="G56" s="323" t="str">
        <f>INDEX(A8:A54,MATCH(F56,$F$8:$F$54,0))</f>
        <v>青森県</v>
      </c>
      <c r="I56" s="342">
        <f>LARGE(I8:I54,1)</f>
        <v>3895.043116337194</v>
      </c>
      <c r="J56" s="323" t="str">
        <f>INDEX(A8:A54,MATCH(I56,$I$8:$I$54,0))</f>
        <v>大阪府</v>
      </c>
    </row>
    <row r="57" spans="1:10" ht="13.5">
      <c r="A57" s="324" t="s">
        <v>115</v>
      </c>
      <c r="B57" s="326">
        <f>LARGE(B8:B54,2)</f>
        <v>2217.910427727734</v>
      </c>
      <c r="C57" s="359" t="str">
        <f>INDEX(A8:A54,MATCH(B57,$B$8:$B$54,0))</f>
        <v>香川県</v>
      </c>
      <c r="D57" s="370">
        <f>LARGE(D8:D54,2)</f>
        <v>2726.1650831397774</v>
      </c>
      <c r="E57" s="325" t="str">
        <f>INDEX(A8:A54,MATCH(D57,$D$8:$D$54,0))</f>
        <v>広島県</v>
      </c>
      <c r="F57" s="364">
        <f>LARGE(F8:F54,2)</f>
        <v>4695.325638911789</v>
      </c>
      <c r="G57" s="327" t="str">
        <f>INDEX(A8:A54,MATCH(F57,$F$8:$F$54,0))</f>
        <v>大阪府</v>
      </c>
      <c r="I57" s="326">
        <f>LARGE(I8:I54,2)</f>
        <v>3383.453467903108</v>
      </c>
      <c r="J57" s="327" t="str">
        <f>INDEX(A8:A54,MATCH(I57,$I$8:$I$54,0))</f>
        <v>広島県</v>
      </c>
    </row>
    <row r="58" spans="1:10" ht="13.5">
      <c r="A58" s="324" t="s">
        <v>116</v>
      </c>
      <c r="B58" s="343">
        <f>LARGE(B8:B54,3)</f>
        <v>2208.4545047439437</v>
      </c>
      <c r="C58" s="359" t="str">
        <f>INDEX(A8:A54,MATCH(B58,$B$8:$B$54,0))</f>
        <v>広島県</v>
      </c>
      <c r="D58" s="371">
        <f>LARGE(D8:D54,3)</f>
        <v>2696.2206025062637</v>
      </c>
      <c r="E58" s="325" t="str">
        <f>INDEX(A8:A54,MATCH(D58,$D$8:$D$54,0))</f>
        <v>兵庫県</v>
      </c>
      <c r="F58" s="365">
        <f>LARGE(F8:F54,3)</f>
        <v>3258.50622406639</v>
      </c>
      <c r="G58" s="327" t="str">
        <f>INDEX(A8:A54,MATCH(F58,$F$8:$F$54,0))</f>
        <v>徳島県</v>
      </c>
      <c r="I58" s="343">
        <f>LARGE(I8:I54,3)</f>
        <v>3230.558219997316</v>
      </c>
      <c r="J58" s="327" t="str">
        <f>INDEX(A8:A54,MATCH(I58,$I$8:$I$54,0))</f>
        <v>福岡県</v>
      </c>
    </row>
    <row r="59" spans="1:10" ht="13.5">
      <c r="A59" s="328" t="s">
        <v>117</v>
      </c>
      <c r="B59" s="344">
        <f>SMALL(B8:B54,3)</f>
        <v>1638.4138245788731</v>
      </c>
      <c r="C59" s="360" t="str">
        <f>INDEX(A8:A54,MATCH(B59,$B$8:$B$54,0))</f>
        <v>福井県</v>
      </c>
      <c r="D59" s="372">
        <f>SMALL(D8:D54,3)</f>
        <v>1955.2621434078644</v>
      </c>
      <c r="E59" s="330" t="str">
        <f>INDEX(A8:A54,MATCH(D59,$D$8:$D$54,0))</f>
        <v>沖縄県</v>
      </c>
      <c r="F59" s="366">
        <f>SMALL(F8:F54,3)</f>
        <v>1516.9148936170213</v>
      </c>
      <c r="G59" s="331" t="str">
        <f>INDEX(A8:A54,MATCH(F59,$F$8:$F$54,0))</f>
        <v>宮城県</v>
      </c>
      <c r="I59" s="344">
        <f>SMALL(I8:I54,3)</f>
        <v>1880.3322194698897</v>
      </c>
      <c r="J59" s="331" t="str">
        <f>INDEX(A8:A54,MATCH(I59,$I$8:$I$54,0))</f>
        <v>富山県</v>
      </c>
    </row>
    <row r="60" spans="1:10" ht="13.5">
      <c r="A60" s="324" t="s">
        <v>118</v>
      </c>
      <c r="B60" s="343">
        <f>SMALL(B8:B54,2)</f>
        <v>1592.8449346262203</v>
      </c>
      <c r="C60" s="359" t="str">
        <f>INDEX(A8:A54,MATCH(B60,$B$8:$B$54,0))</f>
        <v>青森県</v>
      </c>
      <c r="D60" s="371">
        <f>SMALL(D8:D54,2)</f>
        <v>1937.3606034470956</v>
      </c>
      <c r="E60" s="325" t="str">
        <f>INDEX(A8:A54,MATCH(D60,$D$8:$D$54,0))</f>
        <v>福井県</v>
      </c>
      <c r="F60" s="365">
        <f>SMALL(F8:F54,2)</f>
        <v>1463.0516431924882</v>
      </c>
      <c r="G60" s="327" t="str">
        <f>INDEX(A8:A54,MATCH(F60,$F$8:$F$54,0))</f>
        <v>奈良県</v>
      </c>
      <c r="I60" s="343">
        <f>SMALL(I8:I54,2)</f>
        <v>1831.2202624622798</v>
      </c>
      <c r="J60" s="327" t="str">
        <f>INDEX(A8:A54,MATCH(I60,$I$8:$I$54,0))</f>
        <v>石川県</v>
      </c>
    </row>
    <row r="61" spans="1:10" ht="13.5">
      <c r="A61" s="345" t="s">
        <v>119</v>
      </c>
      <c r="B61" s="346">
        <f>SMALL(B8:B54,1)</f>
        <v>1527.3068613240314</v>
      </c>
      <c r="C61" s="361" t="str">
        <f>INDEX(A8:A54,MATCH(B61,$B$8:$B$54,0))</f>
        <v>沖縄県</v>
      </c>
      <c r="D61" s="373">
        <f>SMALL(D8:D54,1)</f>
        <v>1852.8560970659862</v>
      </c>
      <c r="E61" s="334" t="str">
        <f>INDEX(A8:A54,MATCH(D61,$D$8:$D$54,0))</f>
        <v>青森県</v>
      </c>
      <c r="F61" s="367">
        <f>SMALL(F8:F54,1)</f>
        <v>1428.7410071942445</v>
      </c>
      <c r="G61" s="335" t="str">
        <f>INDEX(A8:A54,MATCH(F61,$F$8:$F$54,0))</f>
        <v>高知県</v>
      </c>
      <c r="I61" s="346">
        <f>SMALL(I8:I54,1)</f>
        <v>1583.5764699186066</v>
      </c>
      <c r="J61" s="335" t="str">
        <f>INDEX(A8:A54,MATCH(I61,$I$8:$I$54,0))</f>
        <v>青森県</v>
      </c>
    </row>
    <row r="62" spans="1:10" ht="14.25" thickBot="1">
      <c r="A62" s="336" t="s">
        <v>120</v>
      </c>
      <c r="B62" s="337">
        <f>IF(B61=0,0,B56/B61)</f>
        <v>1.5397421395673871</v>
      </c>
      <c r="C62" s="362"/>
      <c r="D62" s="374">
        <f>IF(D61=0,0,D56/D61)</f>
        <v>1.6410335295631608</v>
      </c>
      <c r="E62" s="338"/>
      <c r="F62" s="368">
        <f>IF(F61=0,0,F56/F61)</f>
        <v>3.5721264656489065</v>
      </c>
      <c r="G62" s="340"/>
      <c r="H62" s="339"/>
      <c r="I62" s="337">
        <f>IF(I61=0,0,I56/I61)</f>
        <v>2.459649527715825</v>
      </c>
      <c r="J62" s="340"/>
    </row>
    <row r="63" spans="1:10" ht="13.5">
      <c r="A63" s="341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1"/>
    </row>
    <row r="73" ht="13.5">
      <c r="E73" s="347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3"/>
  <sheetViews>
    <sheetView zoomScalePageLayoutView="0" workbookViewId="0" topLeftCell="A1">
      <selection activeCell="A1" sqref="A1:J1"/>
    </sheetView>
  </sheetViews>
  <sheetFormatPr defaultColWidth="10.25390625" defaultRowHeight="12.75"/>
  <cols>
    <col min="1" max="1" width="10.25390625" style="1" customWidth="1"/>
    <col min="2" max="2" width="12.125" style="1" customWidth="1"/>
    <col min="3" max="3" width="10.75390625" style="1" customWidth="1"/>
    <col min="4" max="4" width="12.125" style="1" customWidth="1"/>
    <col min="5" max="5" width="10.75390625" style="1" customWidth="1"/>
    <col min="6" max="6" width="12.125" style="1" customWidth="1"/>
    <col min="7" max="7" width="10.75390625" style="1" customWidth="1"/>
    <col min="8" max="8" width="0.6171875" style="1" customWidth="1"/>
    <col min="9" max="9" width="12.125" style="1" customWidth="1"/>
    <col min="10" max="10" width="10.75390625" style="1" customWidth="1"/>
    <col min="11" max="16384" width="10.25390625" style="1" customWidth="1"/>
  </cols>
  <sheetData>
    <row r="1" spans="1:10" ht="17.25">
      <c r="A1" s="377" t="s">
        <v>133</v>
      </c>
      <c r="B1" s="377"/>
      <c r="C1" s="377"/>
      <c r="D1" s="377"/>
      <c r="E1" s="377"/>
      <c r="F1" s="377"/>
      <c r="G1" s="377"/>
      <c r="H1" s="377"/>
      <c r="I1" s="377"/>
      <c r="J1" s="377"/>
    </row>
    <row r="2" spans="1:10" ht="17.25">
      <c r="A2" s="283"/>
      <c r="B2" s="283"/>
      <c r="C2" s="283"/>
      <c r="D2" s="283"/>
      <c r="E2" s="283"/>
      <c r="F2" s="283"/>
      <c r="G2" s="283"/>
      <c r="H2" s="283"/>
      <c r="I2" s="283"/>
      <c r="J2" s="283"/>
    </row>
    <row r="3" spans="1:10" ht="13.5">
      <c r="A3" s="284" t="s">
        <v>130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0" ht="14.25" thickBot="1">
      <c r="A4" s="284"/>
      <c r="B4" s="284"/>
      <c r="C4" s="284"/>
      <c r="D4" s="284"/>
      <c r="E4" s="284"/>
      <c r="F4" s="284"/>
      <c r="G4" s="284"/>
      <c r="H4" s="284"/>
      <c r="I4" s="284"/>
      <c r="J4" s="285" t="s">
        <v>62</v>
      </c>
    </row>
    <row r="5" spans="1:10" ht="18.75" customHeight="1">
      <c r="A5" s="286"/>
      <c r="B5" s="15" t="s">
        <v>63</v>
      </c>
      <c r="C5" s="11"/>
      <c r="D5" s="12" t="s">
        <v>3</v>
      </c>
      <c r="E5" s="11"/>
      <c r="F5" s="12" t="s">
        <v>4</v>
      </c>
      <c r="G5" s="13"/>
      <c r="H5" s="287"/>
      <c r="I5" s="15" t="s">
        <v>65</v>
      </c>
      <c r="J5" s="13"/>
    </row>
    <row r="6" spans="1:10" ht="21.75" thickBot="1">
      <c r="A6" s="288"/>
      <c r="B6" s="289"/>
      <c r="C6" s="19" t="s">
        <v>6</v>
      </c>
      <c r="D6" s="163"/>
      <c r="E6" s="19" t="s">
        <v>6</v>
      </c>
      <c r="F6" s="163"/>
      <c r="G6" s="22" t="s">
        <v>6</v>
      </c>
      <c r="H6" s="290"/>
      <c r="I6" s="165"/>
      <c r="J6" s="22" t="s">
        <v>6</v>
      </c>
    </row>
    <row r="7" spans="1:10" ht="18.75" customHeight="1">
      <c r="A7" s="291" t="s">
        <v>66</v>
      </c>
      <c r="B7" s="292">
        <v>5510.386158063024</v>
      </c>
      <c r="C7" s="293">
        <v>3.693908612211729</v>
      </c>
      <c r="D7" s="294">
        <v>7820.3396459365</v>
      </c>
      <c r="E7" s="295">
        <v>2.0963285706851167</v>
      </c>
      <c r="F7" s="294">
        <v>6787.525080004315</v>
      </c>
      <c r="G7" s="296">
        <v>4.828680542239638</v>
      </c>
      <c r="H7" s="78"/>
      <c r="I7" s="292">
        <v>12934.218650952613</v>
      </c>
      <c r="J7" s="297">
        <v>0.9622880137252707</v>
      </c>
    </row>
    <row r="8" spans="1:10" ht="12.75" customHeight="1">
      <c r="A8" s="298" t="s">
        <v>67</v>
      </c>
      <c r="B8" s="42">
        <v>6467.240076641043</v>
      </c>
      <c r="C8" s="299">
        <v>2.8366766331962054</v>
      </c>
      <c r="D8" s="38">
        <v>8504.23296146817</v>
      </c>
      <c r="E8" s="300">
        <v>1.2041408278851833</v>
      </c>
      <c r="F8" s="38">
        <v>7441.142857142857</v>
      </c>
      <c r="G8" s="301">
        <v>-15.1515251655795</v>
      </c>
      <c r="H8" s="78"/>
      <c r="I8" s="302">
        <v>14552.879138926468</v>
      </c>
      <c r="J8" s="303">
        <v>-0.9627020761493412</v>
      </c>
    </row>
    <row r="9" spans="1:10" ht="12.75" customHeight="1">
      <c r="A9" s="298" t="s">
        <v>68</v>
      </c>
      <c r="B9" s="42">
        <v>6558.122104539692</v>
      </c>
      <c r="C9" s="299">
        <v>2.305352873600313</v>
      </c>
      <c r="D9" s="38">
        <v>8976.089962889946</v>
      </c>
      <c r="E9" s="300">
        <v>0.1259628245751827</v>
      </c>
      <c r="F9" s="38">
        <v>7795.445544554455</v>
      </c>
      <c r="G9" s="301">
        <v>1.9056911579009608</v>
      </c>
      <c r="H9" s="78"/>
      <c r="I9" s="304">
        <v>14445.462557155595</v>
      </c>
      <c r="J9" s="303">
        <v>-1.389831028810562</v>
      </c>
    </row>
    <row r="10" spans="1:10" ht="12.75" customHeight="1">
      <c r="A10" s="298" t="s">
        <v>69</v>
      </c>
      <c r="B10" s="42">
        <v>6347.412699071785</v>
      </c>
      <c r="C10" s="299">
        <v>2.3203066196092266</v>
      </c>
      <c r="D10" s="38">
        <v>8462.83254097287</v>
      </c>
      <c r="E10" s="300">
        <v>1.319381922701936</v>
      </c>
      <c r="F10" s="38">
        <v>5539.903100775194</v>
      </c>
      <c r="G10" s="301">
        <v>-3.0466805657558496</v>
      </c>
      <c r="H10" s="78"/>
      <c r="I10" s="304">
        <v>13574.356171062194</v>
      </c>
      <c r="J10" s="303">
        <v>-0.31019875213461034</v>
      </c>
    </row>
    <row r="11" spans="1:10" ht="12.75" customHeight="1">
      <c r="A11" s="298" t="s">
        <v>70</v>
      </c>
      <c r="B11" s="42">
        <v>6179.544955941061</v>
      </c>
      <c r="C11" s="299">
        <v>4.497587704185534</v>
      </c>
      <c r="D11" s="38">
        <v>8727.10151191964</v>
      </c>
      <c r="E11" s="300">
        <v>3.5467490128071546</v>
      </c>
      <c r="F11" s="38">
        <v>6300.395136778116</v>
      </c>
      <c r="G11" s="301">
        <v>-4.93586375294737</v>
      </c>
      <c r="H11" s="78"/>
      <c r="I11" s="304">
        <v>13595.917396682096</v>
      </c>
      <c r="J11" s="303">
        <v>1.489345276368951</v>
      </c>
    </row>
    <row r="12" spans="1:10" ht="12.75" customHeight="1">
      <c r="A12" s="298" t="s">
        <v>71</v>
      </c>
      <c r="B12" s="42">
        <v>7332.0633773401605</v>
      </c>
      <c r="C12" s="299">
        <v>4.241943520446554</v>
      </c>
      <c r="D12" s="38">
        <v>9396.159803417135</v>
      </c>
      <c r="E12" s="300">
        <v>3.4538947103727224</v>
      </c>
      <c r="F12" s="38">
        <v>8405.660749506904</v>
      </c>
      <c r="G12" s="301">
        <v>1.2049891539334965</v>
      </c>
      <c r="H12" s="78"/>
      <c r="I12" s="304">
        <v>15139.972836975017</v>
      </c>
      <c r="J12" s="303">
        <v>-0.22769406840467354</v>
      </c>
    </row>
    <row r="13" spans="1:10" ht="12.75" customHeight="1">
      <c r="A13" s="305" t="s">
        <v>72</v>
      </c>
      <c r="B13" s="306">
        <v>6179.601347658175</v>
      </c>
      <c r="C13" s="307">
        <v>3.3137902358496376</v>
      </c>
      <c r="D13" s="50">
        <v>7876.86678539626</v>
      </c>
      <c r="E13" s="308">
        <v>2.423389234776849</v>
      </c>
      <c r="F13" s="50">
        <v>6228.439597315436</v>
      </c>
      <c r="G13" s="309">
        <v>-9.792042681912221</v>
      </c>
      <c r="H13" s="78"/>
      <c r="I13" s="310">
        <v>12611.531829003208</v>
      </c>
      <c r="J13" s="311">
        <v>1.2046694387787653</v>
      </c>
    </row>
    <row r="14" spans="1:10" ht="12.75" customHeight="1">
      <c r="A14" s="298" t="s">
        <v>73</v>
      </c>
      <c r="B14" s="42">
        <v>5968.911492972274</v>
      </c>
      <c r="C14" s="299">
        <v>1.5550458249452959</v>
      </c>
      <c r="D14" s="38">
        <v>7962.007915072008</v>
      </c>
      <c r="E14" s="300">
        <v>1.2099707464075777</v>
      </c>
      <c r="F14" s="38">
        <v>5112.627906976744</v>
      </c>
      <c r="G14" s="301">
        <v>-28.049097623381456</v>
      </c>
      <c r="H14" s="78"/>
      <c r="I14" s="304">
        <v>13285.72324436898</v>
      </c>
      <c r="J14" s="303">
        <v>0.6212836392391949</v>
      </c>
    </row>
    <row r="15" spans="1:10" ht="12.75" customHeight="1">
      <c r="A15" s="298" t="s">
        <v>74</v>
      </c>
      <c r="B15" s="42">
        <v>5553.323530605382</v>
      </c>
      <c r="C15" s="299">
        <v>5.677289146641897</v>
      </c>
      <c r="D15" s="38">
        <v>7734.853042084088</v>
      </c>
      <c r="E15" s="300">
        <v>2.7786493883171772</v>
      </c>
      <c r="F15" s="38">
        <v>6722.062146892656</v>
      </c>
      <c r="G15" s="301">
        <v>1.916385197802711</v>
      </c>
      <c r="H15" s="78"/>
      <c r="I15" s="304">
        <v>13500.141352650242</v>
      </c>
      <c r="J15" s="303">
        <v>2.4368917562861583</v>
      </c>
    </row>
    <row r="16" spans="1:10" ht="12.75" customHeight="1">
      <c r="A16" s="298" t="s">
        <v>75</v>
      </c>
      <c r="B16" s="42">
        <v>4789.660316053759</v>
      </c>
      <c r="C16" s="299">
        <v>3.046654176757869</v>
      </c>
      <c r="D16" s="38">
        <v>6696.01809553814</v>
      </c>
      <c r="E16" s="300">
        <v>-0.45985239838306313</v>
      </c>
      <c r="F16" s="38">
        <v>5118.566176470588</v>
      </c>
      <c r="G16" s="301">
        <v>-15.745650090813882</v>
      </c>
      <c r="H16" s="78"/>
      <c r="I16" s="304">
        <v>11362.753763090841</v>
      </c>
      <c r="J16" s="303">
        <v>1.5869005498177842</v>
      </c>
    </row>
    <row r="17" spans="1:10" ht="12.75" customHeight="1">
      <c r="A17" s="312" t="s">
        <v>76</v>
      </c>
      <c r="B17" s="44">
        <v>4664.890141276633</v>
      </c>
      <c r="C17" s="313">
        <v>5.884298423774183</v>
      </c>
      <c r="D17" s="68">
        <v>6476.602637811913</v>
      </c>
      <c r="E17" s="314">
        <v>4.860635871552191</v>
      </c>
      <c r="F17" s="68">
        <v>5516.651785714285</v>
      </c>
      <c r="G17" s="315">
        <v>25.781868835920065</v>
      </c>
      <c r="H17" s="78"/>
      <c r="I17" s="316">
        <v>10351.39407153897</v>
      </c>
      <c r="J17" s="317">
        <v>1.749235218990293</v>
      </c>
    </row>
    <row r="18" spans="1:10" ht="12.75" customHeight="1">
      <c r="A18" s="298" t="s">
        <v>77</v>
      </c>
      <c r="B18" s="42">
        <v>5439.98267529466</v>
      </c>
      <c r="C18" s="299">
        <v>5.364033444341729</v>
      </c>
      <c r="D18" s="38">
        <v>7864.908369327505</v>
      </c>
      <c r="E18" s="300">
        <v>3.2762054598103276</v>
      </c>
      <c r="F18" s="38">
        <v>7160.9005628517825</v>
      </c>
      <c r="G18" s="301">
        <v>19.553777067621226</v>
      </c>
      <c r="H18" s="78"/>
      <c r="I18" s="304">
        <v>12617.292491467208</v>
      </c>
      <c r="J18" s="303">
        <v>1.2731325000327587</v>
      </c>
    </row>
    <row r="19" spans="1:10" ht="12.75" customHeight="1">
      <c r="A19" s="298" t="s">
        <v>78</v>
      </c>
      <c r="B19" s="42">
        <v>5332.072052489341</v>
      </c>
      <c r="C19" s="299">
        <v>3.2118431384125614</v>
      </c>
      <c r="D19" s="38">
        <v>7664.329609260794</v>
      </c>
      <c r="E19" s="300">
        <v>1.2629837202815253</v>
      </c>
      <c r="F19" s="38">
        <v>7224.517583408476</v>
      </c>
      <c r="G19" s="301">
        <v>17.26780095666409</v>
      </c>
      <c r="H19" s="78"/>
      <c r="I19" s="304">
        <v>12294.909649887244</v>
      </c>
      <c r="J19" s="303">
        <v>1.4254852331676773</v>
      </c>
    </row>
    <row r="20" spans="1:10" ht="12.75" customHeight="1">
      <c r="A20" s="298" t="s">
        <v>79</v>
      </c>
      <c r="B20" s="42">
        <v>5177.120560976693</v>
      </c>
      <c r="C20" s="299">
        <v>3.6717325115559873</v>
      </c>
      <c r="D20" s="38">
        <v>8539.085476285898</v>
      </c>
      <c r="E20" s="300">
        <v>2.742067512306434</v>
      </c>
      <c r="F20" s="38">
        <v>7129.311023622047</v>
      </c>
      <c r="G20" s="301">
        <v>6.070123463083888</v>
      </c>
      <c r="H20" s="78"/>
      <c r="I20" s="304">
        <v>13997.32741334861</v>
      </c>
      <c r="J20" s="303">
        <v>1.3426278369951206</v>
      </c>
    </row>
    <row r="21" spans="1:10" ht="12.75" customHeight="1">
      <c r="A21" s="298" t="s">
        <v>80</v>
      </c>
      <c r="B21" s="42">
        <v>5906.543069604681</v>
      </c>
      <c r="C21" s="299">
        <v>4.368279183607783</v>
      </c>
      <c r="D21" s="38">
        <v>8522.180854641598</v>
      </c>
      <c r="E21" s="300">
        <v>2.7501481473350537</v>
      </c>
      <c r="F21" s="38">
        <v>7581.274509803921</v>
      </c>
      <c r="G21" s="301">
        <v>-4.8137428437604655</v>
      </c>
      <c r="H21" s="78"/>
      <c r="I21" s="304">
        <v>13815.149203523884</v>
      </c>
      <c r="J21" s="303">
        <v>0.9330429186140634</v>
      </c>
    </row>
    <row r="22" spans="1:10" ht="12.75" customHeight="1">
      <c r="A22" s="298" t="s">
        <v>81</v>
      </c>
      <c r="B22" s="42">
        <v>5820.128444580527</v>
      </c>
      <c r="C22" s="299">
        <v>3.8086269088652074</v>
      </c>
      <c r="D22" s="38">
        <v>7540.703143668018</v>
      </c>
      <c r="E22" s="300">
        <v>1.3667796044437353</v>
      </c>
      <c r="F22" s="38">
        <v>11000.941960038059</v>
      </c>
      <c r="G22" s="301">
        <v>55.29133361836321</v>
      </c>
      <c r="H22" s="78"/>
      <c r="I22" s="304">
        <v>12167.774571244496</v>
      </c>
      <c r="J22" s="303">
        <v>0.6738282527110897</v>
      </c>
    </row>
    <row r="23" spans="1:10" ht="12.75" customHeight="1">
      <c r="A23" s="305" t="s">
        <v>82</v>
      </c>
      <c r="B23" s="306">
        <v>5307.556662477077</v>
      </c>
      <c r="C23" s="307">
        <v>3.5586331454832134</v>
      </c>
      <c r="D23" s="50">
        <v>6769.069390218601</v>
      </c>
      <c r="E23" s="308">
        <v>4.87460262433963</v>
      </c>
      <c r="F23" s="50">
        <v>3790.2977667493797</v>
      </c>
      <c r="G23" s="309">
        <v>-25.48087102805235</v>
      </c>
      <c r="H23" s="78"/>
      <c r="I23" s="310">
        <v>11064.307825306312</v>
      </c>
      <c r="J23" s="311">
        <v>3.5585799086602634</v>
      </c>
    </row>
    <row r="24" spans="1:10" ht="12.75" customHeight="1">
      <c r="A24" s="298" t="s">
        <v>83</v>
      </c>
      <c r="B24" s="42">
        <v>5717.767567445942</v>
      </c>
      <c r="C24" s="299">
        <v>0.5304175187364137</v>
      </c>
      <c r="D24" s="38">
        <v>7536.199486588717</v>
      </c>
      <c r="E24" s="300">
        <v>-0.8295815069494239</v>
      </c>
      <c r="F24" s="38">
        <v>4022.6876513317193</v>
      </c>
      <c r="G24" s="301">
        <v>-45.49641699846817</v>
      </c>
      <c r="H24" s="78"/>
      <c r="I24" s="304">
        <v>12441.46611616646</v>
      </c>
      <c r="J24" s="303">
        <v>-1.5805370969411285</v>
      </c>
    </row>
    <row r="25" spans="1:10" ht="12.75" customHeight="1">
      <c r="A25" s="298" t="s">
        <v>84</v>
      </c>
      <c r="B25" s="42">
        <v>5168.699139767101</v>
      </c>
      <c r="C25" s="299">
        <v>4.8999679293273175</v>
      </c>
      <c r="D25" s="38">
        <v>6780.8835407340475</v>
      </c>
      <c r="E25" s="300">
        <v>5.591793465197341</v>
      </c>
      <c r="F25" s="38">
        <v>8029.487951807229</v>
      </c>
      <c r="G25" s="301">
        <v>57.859926840265274</v>
      </c>
      <c r="H25" s="78"/>
      <c r="I25" s="304">
        <v>10069.822310776492</v>
      </c>
      <c r="J25" s="303">
        <v>2.2005311321966445</v>
      </c>
    </row>
    <row r="26" spans="1:10" ht="12.75" customHeight="1">
      <c r="A26" s="298" t="s">
        <v>85</v>
      </c>
      <c r="B26" s="42">
        <v>5487.552869624278</v>
      </c>
      <c r="C26" s="299">
        <v>0.38184048261840076</v>
      </c>
      <c r="D26" s="38">
        <v>7876.206970534948</v>
      </c>
      <c r="E26" s="300">
        <v>-0.84579837570584</v>
      </c>
      <c r="F26" s="38">
        <v>3821.684210526316</v>
      </c>
      <c r="G26" s="301">
        <v>-29.163905978745746</v>
      </c>
      <c r="H26" s="78"/>
      <c r="I26" s="304">
        <v>13096.832806742425</v>
      </c>
      <c r="J26" s="303">
        <v>-1.5825320996709706</v>
      </c>
    </row>
    <row r="27" spans="1:10" ht="12.75" customHeight="1">
      <c r="A27" s="312" t="s">
        <v>86</v>
      </c>
      <c r="B27" s="44">
        <v>5806.645902944047</v>
      </c>
      <c r="C27" s="313">
        <v>3.5627319805442</v>
      </c>
      <c r="D27" s="68">
        <v>7860.649025280315</v>
      </c>
      <c r="E27" s="314">
        <v>1.8313381955981356</v>
      </c>
      <c r="F27" s="68">
        <v>7708.0327868852455</v>
      </c>
      <c r="G27" s="315">
        <v>1.4438822084336778</v>
      </c>
      <c r="H27" s="78"/>
      <c r="I27" s="316">
        <v>12338.35610557887</v>
      </c>
      <c r="J27" s="317">
        <v>0.8952926729860451</v>
      </c>
    </row>
    <row r="28" spans="1:10" ht="12.75" customHeight="1">
      <c r="A28" s="298" t="s">
        <v>87</v>
      </c>
      <c r="B28" s="42">
        <v>5415.175379418905</v>
      </c>
      <c r="C28" s="299">
        <v>3.464201711152441</v>
      </c>
      <c r="D28" s="38">
        <v>7501.508139155979</v>
      </c>
      <c r="E28" s="300">
        <v>2.6419073120004697</v>
      </c>
      <c r="F28" s="38">
        <v>6094.282296650717</v>
      </c>
      <c r="G28" s="301">
        <v>11.381691275845256</v>
      </c>
      <c r="H28" s="78"/>
      <c r="I28" s="304">
        <v>12255.937626003148</v>
      </c>
      <c r="J28" s="303">
        <v>1.2939787745615376</v>
      </c>
    </row>
    <row r="29" spans="1:10" ht="12.75" customHeight="1">
      <c r="A29" s="298" t="s">
        <v>88</v>
      </c>
      <c r="B29" s="42">
        <v>5377.376780887881</v>
      </c>
      <c r="C29" s="299">
        <v>3.1211596550529066</v>
      </c>
      <c r="D29" s="38">
        <v>7384.214140640171</v>
      </c>
      <c r="E29" s="300">
        <v>1.2888483960594215</v>
      </c>
      <c r="F29" s="38">
        <v>5619.0625</v>
      </c>
      <c r="G29" s="301">
        <v>-5.001764302105144</v>
      </c>
      <c r="H29" s="78"/>
      <c r="I29" s="304">
        <v>12075.54336450186</v>
      </c>
      <c r="J29" s="303">
        <v>1.140871595468468</v>
      </c>
    </row>
    <row r="30" spans="1:10" ht="12.75" customHeight="1">
      <c r="A30" s="298" t="s">
        <v>89</v>
      </c>
      <c r="B30" s="42">
        <v>4808.384446378306</v>
      </c>
      <c r="C30" s="299">
        <v>3.7842775731805176</v>
      </c>
      <c r="D30" s="38">
        <v>6553.541852095206</v>
      </c>
      <c r="E30" s="300">
        <v>2.518355977516947</v>
      </c>
      <c r="F30" s="38">
        <v>6175.56466302368</v>
      </c>
      <c r="G30" s="301">
        <v>7.507333248016906</v>
      </c>
      <c r="H30" s="78"/>
      <c r="I30" s="304">
        <v>12094.213312885675</v>
      </c>
      <c r="J30" s="303">
        <v>1.007450544606428</v>
      </c>
    </row>
    <row r="31" spans="1:10" ht="12.75" customHeight="1">
      <c r="A31" s="298" t="s">
        <v>90</v>
      </c>
      <c r="B31" s="42">
        <v>5398.813359602823</v>
      </c>
      <c r="C31" s="299">
        <v>4.755571146417665</v>
      </c>
      <c r="D31" s="38">
        <v>7229.666186986404</v>
      </c>
      <c r="E31" s="300">
        <v>1.8311302716779352</v>
      </c>
      <c r="F31" s="38">
        <v>6269.337231968811</v>
      </c>
      <c r="G31" s="301">
        <v>18.947449067962665</v>
      </c>
      <c r="H31" s="78"/>
      <c r="I31" s="304">
        <v>11246.450001464944</v>
      </c>
      <c r="J31" s="303">
        <v>3.238545378466199</v>
      </c>
    </row>
    <row r="32" spans="1:10" ht="12.75" customHeight="1">
      <c r="A32" s="298" t="s">
        <v>91</v>
      </c>
      <c r="B32" s="42">
        <v>5957.4942798815</v>
      </c>
      <c r="C32" s="299">
        <v>4.875474070364234</v>
      </c>
      <c r="D32" s="38">
        <v>8287.402759097722</v>
      </c>
      <c r="E32" s="300">
        <v>3.2860946204974653</v>
      </c>
      <c r="F32" s="38">
        <v>5390.887372013652</v>
      </c>
      <c r="G32" s="301">
        <v>-26.752990678211475</v>
      </c>
      <c r="H32" s="78"/>
      <c r="I32" s="304">
        <v>13085.738326944956</v>
      </c>
      <c r="J32" s="303">
        <v>1.994578565376898</v>
      </c>
    </row>
    <row r="33" spans="1:10" ht="12.75" customHeight="1">
      <c r="A33" s="305" t="s">
        <v>92</v>
      </c>
      <c r="B33" s="306">
        <v>5235.865735740369</v>
      </c>
      <c r="C33" s="307">
        <v>3.6358458069632746</v>
      </c>
      <c r="D33" s="50">
        <v>7506.315608025158</v>
      </c>
      <c r="E33" s="308">
        <v>2.166139091329626</v>
      </c>
      <c r="F33" s="50">
        <v>4112.5</v>
      </c>
      <c r="G33" s="309">
        <v>-31.465098958179766</v>
      </c>
      <c r="H33" s="78"/>
      <c r="I33" s="310">
        <v>12004.52410771877</v>
      </c>
      <c r="J33" s="311">
        <v>1.8670583806557346</v>
      </c>
    </row>
    <row r="34" spans="1:10" ht="12.75" customHeight="1">
      <c r="A34" s="298" t="s">
        <v>93</v>
      </c>
      <c r="B34" s="42">
        <v>5118.90359142948</v>
      </c>
      <c r="C34" s="299">
        <v>3.0978663077502233</v>
      </c>
      <c r="D34" s="38">
        <v>7702.026932915042</v>
      </c>
      <c r="E34" s="300">
        <v>2.2098409308399596</v>
      </c>
      <c r="F34" s="38">
        <v>8153.314097279473</v>
      </c>
      <c r="G34" s="301">
        <v>24.73455218319178</v>
      </c>
      <c r="H34" s="78"/>
      <c r="I34" s="304">
        <v>12939.169217579782</v>
      </c>
      <c r="J34" s="303">
        <v>1.190235502344379</v>
      </c>
    </row>
    <row r="35" spans="1:10" ht="12.75" customHeight="1">
      <c r="A35" s="298" t="s">
        <v>94</v>
      </c>
      <c r="B35" s="42">
        <v>5851.833147034358</v>
      </c>
      <c r="C35" s="299">
        <v>3.6190813729849935</v>
      </c>
      <c r="D35" s="38">
        <v>8094.301494302815</v>
      </c>
      <c r="E35" s="300">
        <v>1.422470802651162</v>
      </c>
      <c r="F35" s="38">
        <v>5956.075268817204</v>
      </c>
      <c r="G35" s="301">
        <v>0.2134121389429282</v>
      </c>
      <c r="H35" s="78"/>
      <c r="I35" s="304">
        <v>13570.359077756377</v>
      </c>
      <c r="J35" s="303">
        <v>0.49178186176821725</v>
      </c>
    </row>
    <row r="36" spans="1:10" ht="12.75" customHeight="1">
      <c r="A36" s="298" t="s">
        <v>95</v>
      </c>
      <c r="B36" s="42">
        <v>4282.4457517283945</v>
      </c>
      <c r="C36" s="299">
        <v>3.4714773230601423</v>
      </c>
      <c r="D36" s="38">
        <v>6004.53941755304</v>
      </c>
      <c r="E36" s="300">
        <v>1.4936338748170925</v>
      </c>
      <c r="F36" s="38">
        <v>4446.478873239436</v>
      </c>
      <c r="G36" s="301">
        <v>-7.721065373918137</v>
      </c>
      <c r="H36" s="78"/>
      <c r="I36" s="304">
        <v>10762.184853144921</v>
      </c>
      <c r="J36" s="303">
        <v>1.3437412661036348</v>
      </c>
    </row>
    <row r="37" spans="1:10" ht="12.75" customHeight="1">
      <c r="A37" s="312" t="s">
        <v>96</v>
      </c>
      <c r="B37" s="44">
        <v>4939.274279486068</v>
      </c>
      <c r="C37" s="313">
        <v>6.036182471219092</v>
      </c>
      <c r="D37" s="68">
        <v>6848.782718683041</v>
      </c>
      <c r="E37" s="314">
        <v>3.1648358417577356</v>
      </c>
      <c r="F37" s="68">
        <v>5901.626016260163</v>
      </c>
      <c r="G37" s="315">
        <v>-1.0534831890178964</v>
      </c>
      <c r="H37" s="78"/>
      <c r="I37" s="316">
        <v>11346.97922505066</v>
      </c>
      <c r="J37" s="317">
        <v>1.6876902999256203</v>
      </c>
    </row>
    <row r="38" spans="1:10" ht="12.75" customHeight="1">
      <c r="A38" s="298" t="s">
        <v>97</v>
      </c>
      <c r="B38" s="42">
        <v>5901.06566402349</v>
      </c>
      <c r="C38" s="299">
        <v>2.2408678890351013</v>
      </c>
      <c r="D38" s="38">
        <v>7693.714786915695</v>
      </c>
      <c r="E38" s="300">
        <v>-0.27365727282126784</v>
      </c>
      <c r="F38" s="38">
        <v>15860.40590405904</v>
      </c>
      <c r="G38" s="301">
        <v>297.569521210828</v>
      </c>
      <c r="H38" s="78"/>
      <c r="I38" s="304">
        <v>12432.381720371914</v>
      </c>
      <c r="J38" s="303">
        <v>-1.1154029370536165</v>
      </c>
    </row>
    <row r="39" spans="1:10" ht="12.75" customHeight="1">
      <c r="A39" s="298" t="s">
        <v>98</v>
      </c>
      <c r="B39" s="42">
        <v>7079.253476777749</v>
      </c>
      <c r="C39" s="299">
        <v>3.348043790333577</v>
      </c>
      <c r="D39" s="38">
        <v>8770.534569676996</v>
      </c>
      <c r="E39" s="300">
        <v>1.5294877581180089</v>
      </c>
      <c r="F39" s="38">
        <v>4956.379310344828</v>
      </c>
      <c r="G39" s="301">
        <v>-41.52983972187394</v>
      </c>
      <c r="H39" s="78"/>
      <c r="I39" s="304">
        <v>13590.099296681843</v>
      </c>
      <c r="J39" s="303">
        <v>1.318918466039534</v>
      </c>
    </row>
    <row r="40" spans="1:10" ht="12.75" customHeight="1">
      <c r="A40" s="298" t="s">
        <v>99</v>
      </c>
      <c r="B40" s="42">
        <v>4949.415056295687</v>
      </c>
      <c r="C40" s="299">
        <v>3.282067777566212</v>
      </c>
      <c r="D40" s="38">
        <v>6596.452443670288</v>
      </c>
      <c r="E40" s="300">
        <v>1.714345326796419</v>
      </c>
      <c r="F40" s="38">
        <v>4641.561771561772</v>
      </c>
      <c r="G40" s="301">
        <v>-26.754462949804264</v>
      </c>
      <c r="H40" s="78"/>
      <c r="I40" s="304">
        <v>11291.502429530019</v>
      </c>
      <c r="J40" s="303">
        <v>1.6118380186058943</v>
      </c>
    </row>
    <row r="41" spans="1:10" ht="12.75" customHeight="1">
      <c r="A41" s="298" t="s">
        <v>100</v>
      </c>
      <c r="B41" s="42">
        <v>6022.789169391188</v>
      </c>
      <c r="C41" s="299">
        <v>1.8996615480263443</v>
      </c>
      <c r="D41" s="38">
        <v>7948.356849292306</v>
      </c>
      <c r="E41" s="300">
        <v>0.3051226216531404</v>
      </c>
      <c r="F41" s="38">
        <v>7484.015151515152</v>
      </c>
      <c r="G41" s="301">
        <v>23.10058381288738</v>
      </c>
      <c r="H41" s="78"/>
      <c r="I41" s="304">
        <v>14006.882662747405</v>
      </c>
      <c r="J41" s="303">
        <v>0.14551928903398448</v>
      </c>
    </row>
    <row r="42" spans="1:10" ht="12.75" customHeight="1">
      <c r="A42" s="298" t="s">
        <v>101</v>
      </c>
      <c r="B42" s="42">
        <v>6646.209397393686</v>
      </c>
      <c r="C42" s="299">
        <v>3.309116050680913</v>
      </c>
      <c r="D42" s="38">
        <v>8530.184332964076</v>
      </c>
      <c r="E42" s="300">
        <v>2.2724989395780426</v>
      </c>
      <c r="F42" s="38">
        <v>7119.462025316456</v>
      </c>
      <c r="G42" s="301">
        <v>6.840179877076906</v>
      </c>
      <c r="H42" s="78"/>
      <c r="I42" s="304">
        <v>13495.245937375325</v>
      </c>
      <c r="J42" s="303">
        <v>-0.17956623251036774</v>
      </c>
    </row>
    <row r="43" spans="1:10" ht="12.75" customHeight="1">
      <c r="A43" s="305" t="s">
        <v>102</v>
      </c>
      <c r="B43" s="306">
        <v>5065.887731057906</v>
      </c>
      <c r="C43" s="307">
        <v>5.822326482218429</v>
      </c>
      <c r="D43" s="50">
        <v>6478.789573942906</v>
      </c>
      <c r="E43" s="308">
        <v>3.718678067577329</v>
      </c>
      <c r="F43" s="50">
        <v>5453.692946058091</v>
      </c>
      <c r="G43" s="309">
        <v>18.581508684763065</v>
      </c>
      <c r="H43" s="78"/>
      <c r="I43" s="310">
        <v>10949.928887546977</v>
      </c>
      <c r="J43" s="311">
        <v>1.578621840787676</v>
      </c>
    </row>
    <row r="44" spans="1:10" ht="12.75" customHeight="1">
      <c r="A44" s="298" t="s">
        <v>103</v>
      </c>
      <c r="B44" s="42">
        <v>6517.4619698144725</v>
      </c>
      <c r="C44" s="299">
        <v>5.923883208403382</v>
      </c>
      <c r="D44" s="38">
        <v>8653.348926911285</v>
      </c>
      <c r="E44" s="300">
        <v>3.8040561070965566</v>
      </c>
      <c r="F44" s="38">
        <v>6141.196013289036</v>
      </c>
      <c r="G44" s="301">
        <v>-2.389565650605391</v>
      </c>
      <c r="H44" s="78"/>
      <c r="I44" s="304">
        <v>13972.223522223523</v>
      </c>
      <c r="J44" s="303">
        <v>1.328077201291805</v>
      </c>
    </row>
    <row r="45" spans="1:10" ht="12.75" customHeight="1">
      <c r="A45" s="298" t="s">
        <v>104</v>
      </c>
      <c r="B45" s="42">
        <v>5457.525193155578</v>
      </c>
      <c r="C45" s="299">
        <v>5.322599114694242</v>
      </c>
      <c r="D45" s="38">
        <v>7448.2281944751085</v>
      </c>
      <c r="E45" s="300">
        <v>5.754479834091725</v>
      </c>
      <c r="F45" s="38">
        <v>5475.286783042394</v>
      </c>
      <c r="G45" s="301">
        <v>-20.22198130465334</v>
      </c>
      <c r="H45" s="78"/>
      <c r="I45" s="304">
        <v>11550.21242451671</v>
      </c>
      <c r="J45" s="303">
        <v>2.1905347751594206</v>
      </c>
    </row>
    <row r="46" spans="1:10" ht="12.75" customHeight="1">
      <c r="A46" s="298" t="s">
        <v>105</v>
      </c>
      <c r="B46" s="42">
        <v>6086.393687190542</v>
      </c>
      <c r="C46" s="299">
        <v>1.7837491823781875</v>
      </c>
      <c r="D46" s="38">
        <v>8407.416347027354</v>
      </c>
      <c r="E46" s="300">
        <v>2.0951207550656648</v>
      </c>
      <c r="F46" s="38">
        <v>8371.834532374101</v>
      </c>
      <c r="G46" s="301">
        <v>18.71384151477804</v>
      </c>
      <c r="H46" s="78"/>
      <c r="I46" s="304">
        <v>13561.602463878566</v>
      </c>
      <c r="J46" s="303">
        <v>-0.2908646038485614</v>
      </c>
    </row>
    <row r="47" spans="1:10" ht="12.75" customHeight="1">
      <c r="A47" s="312" t="s">
        <v>106</v>
      </c>
      <c r="B47" s="44">
        <v>5304.351955998625</v>
      </c>
      <c r="C47" s="313">
        <v>2.744757734039794</v>
      </c>
      <c r="D47" s="68">
        <v>7736.740601654305</v>
      </c>
      <c r="E47" s="314">
        <v>1.1596328025478329</v>
      </c>
      <c r="F47" s="68">
        <v>6224.284304047384</v>
      </c>
      <c r="G47" s="315">
        <v>9.356857711282473</v>
      </c>
      <c r="H47" s="78"/>
      <c r="I47" s="316">
        <v>13568.000983120664</v>
      </c>
      <c r="J47" s="317">
        <v>0.9255215804773798</v>
      </c>
    </row>
    <row r="48" spans="1:10" ht="12.75" customHeight="1">
      <c r="A48" s="305" t="s">
        <v>107</v>
      </c>
      <c r="B48" s="306">
        <v>6281.148595341817</v>
      </c>
      <c r="C48" s="307">
        <v>1.7496053678731016</v>
      </c>
      <c r="D48" s="50">
        <v>8940.408889793012</v>
      </c>
      <c r="E48" s="308">
        <v>0.49595208809995484</v>
      </c>
      <c r="F48" s="50">
        <v>8953.08943089431</v>
      </c>
      <c r="G48" s="309">
        <v>20.131378300471397</v>
      </c>
      <c r="H48" s="78"/>
      <c r="I48" s="310">
        <v>14548.581319325638</v>
      </c>
      <c r="J48" s="311">
        <v>1.0299570732353232</v>
      </c>
    </row>
    <row r="49" spans="1:10" ht="12.75" customHeight="1">
      <c r="A49" s="298" t="s">
        <v>108</v>
      </c>
      <c r="B49" s="42">
        <v>6090.280371816162</v>
      </c>
      <c r="C49" s="299">
        <v>1.8111721482169827</v>
      </c>
      <c r="D49" s="38">
        <v>8651.515815974337</v>
      </c>
      <c r="E49" s="300">
        <v>-1.5084692121581753</v>
      </c>
      <c r="F49" s="38">
        <v>7335.833333333333</v>
      </c>
      <c r="G49" s="301">
        <v>8.753400160873298</v>
      </c>
      <c r="H49" s="78"/>
      <c r="I49" s="304">
        <v>14417.432965299684</v>
      </c>
      <c r="J49" s="303">
        <v>-0.15554461616923732</v>
      </c>
    </row>
    <row r="50" spans="1:10" ht="12.75" customHeight="1">
      <c r="A50" s="298" t="s">
        <v>109</v>
      </c>
      <c r="B50" s="42">
        <v>5282.451305224507</v>
      </c>
      <c r="C50" s="299">
        <v>5.484844767052152</v>
      </c>
      <c r="D50" s="38">
        <v>7338.188156595631</v>
      </c>
      <c r="E50" s="300">
        <v>2.8820809674116106</v>
      </c>
      <c r="F50" s="38">
        <v>5968.0672268907565</v>
      </c>
      <c r="G50" s="301">
        <v>0.2617694770150649</v>
      </c>
      <c r="H50" s="78"/>
      <c r="I50" s="304">
        <v>11888.387108197789</v>
      </c>
      <c r="J50" s="303">
        <v>3.3864438553294747</v>
      </c>
    </row>
    <row r="51" spans="1:10" ht="12.75" customHeight="1">
      <c r="A51" s="298" t="s">
        <v>110</v>
      </c>
      <c r="B51" s="42">
        <v>6110.252682392552</v>
      </c>
      <c r="C51" s="299">
        <v>4.69674292752606</v>
      </c>
      <c r="D51" s="38">
        <v>8369.670353146106</v>
      </c>
      <c r="E51" s="300">
        <v>3.4081223103227103</v>
      </c>
      <c r="F51" s="38">
        <v>8553.275261324041</v>
      </c>
      <c r="G51" s="301">
        <v>-7.4788524387027735</v>
      </c>
      <c r="H51" s="78"/>
      <c r="I51" s="304">
        <v>13516.211974331685</v>
      </c>
      <c r="J51" s="303">
        <v>0.8131809290014473</v>
      </c>
    </row>
    <row r="52" spans="1:10" ht="12.75" customHeight="1">
      <c r="A52" s="312" t="s">
        <v>111</v>
      </c>
      <c r="B52" s="44">
        <v>5506.569194689233</v>
      </c>
      <c r="C52" s="313">
        <v>4.203151458954736</v>
      </c>
      <c r="D52" s="68">
        <v>7815.055454021981</v>
      </c>
      <c r="E52" s="314">
        <v>2.5432052088155643</v>
      </c>
      <c r="F52" s="68">
        <v>7451.654676258992</v>
      </c>
      <c r="G52" s="315">
        <v>40.11771257711251</v>
      </c>
      <c r="H52" s="78"/>
      <c r="I52" s="316">
        <v>12644.097811485028</v>
      </c>
      <c r="J52" s="317">
        <v>0.3776211058036836</v>
      </c>
    </row>
    <row r="53" spans="1:10" ht="12.75" customHeight="1">
      <c r="A53" s="298" t="s">
        <v>112</v>
      </c>
      <c r="B53" s="42">
        <v>5478.964752604578</v>
      </c>
      <c r="C53" s="299">
        <v>3.867634345541333</v>
      </c>
      <c r="D53" s="38">
        <v>7747.352457020971</v>
      </c>
      <c r="E53" s="300">
        <v>1.8530008923860066</v>
      </c>
      <c r="F53" s="38">
        <v>6101.320754716981</v>
      </c>
      <c r="G53" s="301">
        <v>-10.969490602838718</v>
      </c>
      <c r="H53" s="78"/>
      <c r="I53" s="304">
        <v>12685.89225931958</v>
      </c>
      <c r="J53" s="303">
        <v>0.8797142767371895</v>
      </c>
    </row>
    <row r="54" spans="1:10" ht="12.75" customHeight="1" thickBot="1">
      <c r="A54" s="298" t="s">
        <v>113</v>
      </c>
      <c r="B54" s="42">
        <v>4422.070878220636</v>
      </c>
      <c r="C54" s="299">
        <v>5.392430042230359</v>
      </c>
      <c r="D54" s="38">
        <v>7692.254470022396</v>
      </c>
      <c r="E54" s="300">
        <v>1.1983251600932618</v>
      </c>
      <c r="F54" s="38">
        <v>6633.840579710145</v>
      </c>
      <c r="G54" s="301">
        <v>8.022330134704262</v>
      </c>
      <c r="H54" s="78"/>
      <c r="I54" s="304">
        <v>12112.378404901287</v>
      </c>
      <c r="J54" s="303">
        <v>2.575279672154849</v>
      </c>
    </row>
    <row r="55" spans="1:10" ht="12.75" customHeight="1" thickBot="1">
      <c r="A55" s="318"/>
      <c r="B55" s="319"/>
      <c r="C55" s="320"/>
      <c r="D55" s="319"/>
      <c r="E55" s="320"/>
      <c r="F55" s="319"/>
      <c r="G55" s="320"/>
      <c r="H55" s="78"/>
      <c r="I55" s="319"/>
      <c r="J55" s="320"/>
    </row>
    <row r="56" spans="1:10" ht="13.5">
      <c r="A56" s="321" t="s">
        <v>114</v>
      </c>
      <c r="B56" s="342">
        <f>LARGE(B8:B54,1)</f>
        <v>7332.0633773401605</v>
      </c>
      <c r="C56" s="358" t="str">
        <f>INDEX(A8:A54,MATCH(B56,$B$8:$B$54,0))</f>
        <v>秋田県</v>
      </c>
      <c r="D56" s="369">
        <f>LARGE(D8:D54,1)</f>
        <v>9396.159803417135</v>
      </c>
      <c r="E56" s="322" t="str">
        <f>INDEX(A8:A54,MATCH(D56,$D$8:$D$54,0))</f>
        <v>秋田県</v>
      </c>
      <c r="F56" s="363">
        <f>LARGE(F8:F54,1)</f>
        <v>15860.40590405904</v>
      </c>
      <c r="G56" s="323" t="str">
        <f>INDEX(A8:A54,MATCH(F56,$F$8:$F$54,0))</f>
        <v>鳥取県</v>
      </c>
      <c r="I56" s="342">
        <f>LARGE(I8:I54,1)</f>
        <v>15139.972836975017</v>
      </c>
      <c r="J56" s="323" t="str">
        <f>INDEX(A8:A54,MATCH(I56,$I$8:$I$54,0))</f>
        <v>秋田県</v>
      </c>
    </row>
    <row r="57" spans="1:10" ht="13.5">
      <c r="A57" s="324" t="s">
        <v>115</v>
      </c>
      <c r="B57" s="326">
        <f>LARGE(B8:B54,2)</f>
        <v>7079.253476777749</v>
      </c>
      <c r="C57" s="359" t="str">
        <f>INDEX(A8:A54,MATCH(B57,$B$8:$B$54,0))</f>
        <v>島根県</v>
      </c>
      <c r="D57" s="370">
        <f>LARGE(D8:D54,2)</f>
        <v>8976.089962889946</v>
      </c>
      <c r="E57" s="325" t="str">
        <f>INDEX(A8:A54,MATCH(D57,$D$8:$D$54,0))</f>
        <v>青森県</v>
      </c>
      <c r="F57" s="364">
        <f>LARGE(F8:F54,2)</f>
        <v>11000.941960038059</v>
      </c>
      <c r="G57" s="327" t="str">
        <f>INDEX(A8:A54,MATCH(F57,$F$8:$F$54,0))</f>
        <v>新潟県</v>
      </c>
      <c r="I57" s="326">
        <f>LARGE(I8:I54,2)</f>
        <v>14552.879138926468</v>
      </c>
      <c r="J57" s="327" t="str">
        <f>INDEX(A8:A54,MATCH(I57,$I$8:$I$54,0))</f>
        <v>北海道</v>
      </c>
    </row>
    <row r="58" spans="1:10" ht="13.5">
      <c r="A58" s="324" t="s">
        <v>116</v>
      </c>
      <c r="B58" s="343">
        <f>LARGE(B8:B54,3)</f>
        <v>6646.209397393686</v>
      </c>
      <c r="C58" s="359" t="str">
        <f>INDEX(A8:A54,MATCH(B58,$B$8:$B$54,0))</f>
        <v>山口県</v>
      </c>
      <c r="D58" s="371">
        <f>LARGE(D8:D54,3)</f>
        <v>8940.408889793012</v>
      </c>
      <c r="E58" s="325" t="str">
        <f>INDEX(A8:A54,MATCH(D58,$D$8:$D$54,0))</f>
        <v>佐賀県</v>
      </c>
      <c r="F58" s="365">
        <f>LARGE(F8:F54,3)</f>
        <v>8953.08943089431</v>
      </c>
      <c r="G58" s="327" t="str">
        <f>INDEX(A8:A54,MATCH(F58,$F$8:$F$54,0))</f>
        <v>佐賀県</v>
      </c>
      <c r="I58" s="343">
        <f>LARGE(I8:I54,3)</f>
        <v>14548.581319325638</v>
      </c>
      <c r="J58" s="327" t="str">
        <f>INDEX(A8:A54,MATCH(I58,$I$8:$I$54,0))</f>
        <v>佐賀県</v>
      </c>
    </row>
    <row r="59" spans="1:10" ht="13.5">
      <c r="A59" s="328" t="s">
        <v>117</v>
      </c>
      <c r="B59" s="344">
        <f>SMALL(B8:B54,3)</f>
        <v>4664.890141276633</v>
      </c>
      <c r="C59" s="360" t="str">
        <f>INDEX(A8:A54,MATCH(B59,$B$8:$B$54,0))</f>
        <v>群馬県</v>
      </c>
      <c r="D59" s="372">
        <f>SMALL(D8:D54,3)</f>
        <v>6478.789573942906</v>
      </c>
      <c r="E59" s="330" t="str">
        <f>INDEX(A8:A54,MATCH(D59,$D$8:$D$54,0))</f>
        <v>徳島県</v>
      </c>
      <c r="F59" s="366">
        <f>SMALL(F8:F54,3)</f>
        <v>4022.6876513317193</v>
      </c>
      <c r="G59" s="331" t="str">
        <f>INDEX(A8:A54,MATCH(F59,$F$8:$F$54,0))</f>
        <v>石川県</v>
      </c>
      <c r="I59" s="344">
        <f>SMALL(I8:I54,3)</f>
        <v>10762.184853144921</v>
      </c>
      <c r="J59" s="331" t="str">
        <f>INDEX(A8:A54,MATCH(I59,$I$8:$I$54,0))</f>
        <v>奈良県</v>
      </c>
    </row>
    <row r="60" spans="1:10" ht="13.5">
      <c r="A60" s="324" t="s">
        <v>118</v>
      </c>
      <c r="B60" s="343">
        <f>SMALL(B8:B54,2)</f>
        <v>4422.070878220636</v>
      </c>
      <c r="C60" s="359" t="str">
        <f>INDEX(A8:A54,MATCH(B60,$B$8:$B$54,0))</f>
        <v>沖縄県</v>
      </c>
      <c r="D60" s="371">
        <f>SMALL(D8:D54,2)</f>
        <v>6476.602637811913</v>
      </c>
      <c r="E60" s="325" t="str">
        <f>INDEX(A8:A54,MATCH(D60,$D$8:$D$54,0))</f>
        <v>群馬県</v>
      </c>
      <c r="F60" s="365">
        <f>SMALL(F8:F54,2)</f>
        <v>3821.684210526316</v>
      </c>
      <c r="G60" s="327" t="str">
        <f>INDEX(A8:A54,MATCH(F60,$F$8:$F$54,0))</f>
        <v>山梨県</v>
      </c>
      <c r="I60" s="343">
        <f>SMALL(I8:I54,2)</f>
        <v>10351.39407153897</v>
      </c>
      <c r="J60" s="327" t="str">
        <f>INDEX(A8:A54,MATCH(I60,$I$8:$I$54,0))</f>
        <v>群馬県</v>
      </c>
    </row>
    <row r="61" spans="1:10" ht="13.5">
      <c r="A61" s="345" t="s">
        <v>119</v>
      </c>
      <c r="B61" s="346">
        <f>SMALL(B8:B54,1)</f>
        <v>4282.4457517283945</v>
      </c>
      <c r="C61" s="361" t="str">
        <f>INDEX(A8:A54,MATCH(B61,$B$8:$B$54,0))</f>
        <v>奈良県</v>
      </c>
      <c r="D61" s="373">
        <f>SMALL(D8:D54,1)</f>
        <v>6004.53941755304</v>
      </c>
      <c r="E61" s="334" t="str">
        <f>INDEX(A8:A54,MATCH(D61,$D$8:$D$54,0))</f>
        <v>奈良県</v>
      </c>
      <c r="F61" s="367">
        <f>SMALL(F8:F54,1)</f>
        <v>3790.2977667493797</v>
      </c>
      <c r="G61" s="335" t="str">
        <f>INDEX(A8:A54,MATCH(F61,$F$8:$F$54,0))</f>
        <v>富山県</v>
      </c>
      <c r="I61" s="346">
        <f>SMALL(I8:I54,1)</f>
        <v>10069.822310776492</v>
      </c>
      <c r="J61" s="335" t="str">
        <f>INDEX(A8:A54,MATCH(I61,$I$8:$I$54,0))</f>
        <v>福井県</v>
      </c>
    </row>
    <row r="62" spans="1:10" ht="14.25" thickBot="1">
      <c r="A62" s="336" t="s">
        <v>120</v>
      </c>
      <c r="B62" s="337">
        <f>IF(B61=0,0,B56/B61)</f>
        <v>1.712120550360957</v>
      </c>
      <c r="C62" s="362"/>
      <c r="D62" s="374">
        <f>IF(D61=0,0,D56/D61)</f>
        <v>1.5648427214832479</v>
      </c>
      <c r="E62" s="338"/>
      <c r="F62" s="368">
        <f>IF(F61=0,0,F56/F61)</f>
        <v>4.184474909384542</v>
      </c>
      <c r="G62" s="340"/>
      <c r="H62" s="339"/>
      <c r="I62" s="337">
        <f>IF(I61=0,0,I56/I61)</f>
        <v>1.503499502744211</v>
      </c>
      <c r="J62" s="340"/>
    </row>
    <row r="63" spans="1:10" ht="13.5">
      <c r="A63" s="341"/>
      <c r="B63" s="78"/>
      <c r="C63" s="78"/>
      <c r="D63" s="78"/>
      <c r="E63" s="78"/>
      <c r="F63" s="78"/>
      <c r="G63" s="78"/>
      <c r="H63" s="78"/>
      <c r="I63" s="78"/>
      <c r="J63" s="78"/>
    </row>
    <row r="64" ht="13.5">
      <c r="A64" s="341"/>
    </row>
    <row r="73" ht="13.5">
      <c r="E73" s="347"/>
    </row>
  </sheetData>
  <sheetProtection/>
  <mergeCells count="1">
    <mergeCell ref="A1:J1"/>
  </mergeCells>
  <printOptions/>
  <pageMargins left="0.7874015748031497" right="0.5905511811023623" top="0.7874015748031497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国民健康保険中央会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saito</dc:creator>
  <cp:keywords/>
  <dc:description/>
  <cp:lastModifiedBy>localadmin</cp:lastModifiedBy>
  <cp:lastPrinted>2019-12-16T02:15:30Z</cp:lastPrinted>
  <dcterms:created xsi:type="dcterms:W3CDTF">2009-12-09T05:20:57Z</dcterms:created>
  <dcterms:modified xsi:type="dcterms:W3CDTF">2020-01-09T02:03:58Z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-1299925278</vt:i4>
  </property>
  <property fmtid="{D5CDD505-2E9C-101B-9397-08002B2CF9AE}" pid="3" name="_EmailSubject">
    <vt:lpwstr>速報システム 雛形ファイル修正のご連絡</vt:lpwstr>
  </property>
  <property fmtid="{D5CDD505-2E9C-101B-9397-08002B2CF9AE}" pid="4" name="_AuthorEmail">
    <vt:lpwstr>suenaga@kokuho.or.jp</vt:lpwstr>
  </property>
  <property fmtid="{D5CDD505-2E9C-101B-9397-08002B2CF9AE}" pid="5" name="_AuthorEmailDisplayName">
    <vt:lpwstr>204 末永 明</vt:lpwstr>
  </property>
  <property fmtid="{D5CDD505-2E9C-101B-9397-08002B2CF9AE}" pid="6" name="_ReviewingToolsShownOnce">
    <vt:lpwstr/>
  </property>
</Properties>
</file>