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815" activeTab="0"/>
  </bookViews>
  <sheets>
    <sheet name="表１" sheetId="1" r:id="rId1"/>
    <sheet name="表２-１(国保・後期高齢者)" sheetId="2" r:id="rId2"/>
    <sheet name="表２-２(市町村国保)" sheetId="3" r:id="rId3"/>
    <sheet name="表２-３(国保組合)" sheetId="4" r:id="rId4"/>
    <sheet name="表３-１一人当たり医療費（市町村国保）" sheetId="5" r:id="rId5"/>
    <sheet name="表３-２（一人当たり入院医療費）" sheetId="6" r:id="rId6"/>
    <sheet name="表３-３（一人当たり入院外医療費）" sheetId="7" r:id="rId7"/>
    <sheet name="表３-４（一人当たり歯科医療費）" sheetId="8" r:id="rId8"/>
    <sheet name="表３-５（一人当たり調剤医療費）" sheetId="9" r:id="rId9"/>
    <sheet name="表４（医療費）" sheetId="10" r:id="rId10"/>
    <sheet name="（参考）被保険者数" sheetId="11" r:id="rId11"/>
  </sheets>
  <externalReferences>
    <externalReference r:id="rId14"/>
    <externalReference r:id="rId15"/>
    <externalReference r:id="rId16"/>
    <externalReference r:id="rId17"/>
  </externalReferences>
  <definedNames>
    <definedName name="_Key1" hidden="1">#REF!</definedName>
    <definedName name="_Order1" hidden="1">255</definedName>
    <definedName name="_Sort" hidden="1">#REF!</definedName>
    <definedName name="D２">#REF!</definedName>
    <definedName name="D４_２">#REF!</definedName>
    <definedName name="D６_３">#REF!</definedName>
    <definedName name="D８_２確定">#REF!</definedName>
    <definedName name="D８_２返戻">#REF!</definedName>
    <definedName name="HTML_CodePage" hidden="1">932</definedName>
    <definedName name="HTML_Control" localSheetId="6" hidden="1">{"'確定金額'!$A$3:$E$37"}</definedName>
    <definedName name="HTML_Control" localSheetId="7" hidden="1">{"'確定金額'!$A$3:$E$37"}</definedName>
    <definedName name="HTML_Control" localSheetId="8" hidden="1">{"'確定金額'!$A$3:$E$37"}</definedName>
    <definedName name="HTML_Control" hidden="1">{"'確定金額'!$A$3:$E$37"}</definedName>
    <definedName name="HTML_Description" hidden="1">""</definedName>
    <definedName name="HTML_Email" hidden="1">""</definedName>
    <definedName name="HTML_Header" hidden="1">""</definedName>
    <definedName name="HTML_LastUpdate" hidden="1">"98/11/20"</definedName>
    <definedName name="HTML_LineAfter" hidden="1">FALSE</definedName>
    <definedName name="HTML_LineBefore" hidden="1">FALSE</definedName>
    <definedName name="HTML_Name" hidden="1">"統計管理課"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"h:\統計管理課\1MyHTML.htm"</definedName>
    <definedName name="HTML_PathTemplate" hidden="1">"H:\統計管理課\MyHTML.htm"</definedName>
    <definedName name="HTML_Title" hidden="1">""</definedName>
    <definedName name="ktg金額">#REF!</definedName>
    <definedName name="ktg金額前月">#REF!</definedName>
    <definedName name="ktg金額前年同月">#REF!</definedName>
    <definedName name="ktg件数">#REF!</definedName>
    <definedName name="ktg件数前月">#REF!</definedName>
    <definedName name="ktg件数前年同月">#REF!</definedName>
    <definedName name="SSORT">[1]!SSORT</definedName>
    <definedName name="ｺﾋﾟｰ元">#REF!</definedName>
    <definedName name="コピー先">#REF!</definedName>
    <definedName name="デｰタ取込">[3]!デｰタ取込</definedName>
    <definedName name="実績SIRT">[2]!実績SIRT</definedName>
    <definedName name="対前年度比">#REF!</definedName>
    <definedName name="第１表">#REF!</definedName>
    <definedName name="第１表の２">#REF!</definedName>
    <definedName name="第２表">#REF!</definedName>
    <definedName name="第３表">#REF!</definedName>
    <definedName name="第４表">#REF!</definedName>
    <definedName name="第４表の２">#REF!</definedName>
    <definedName name="第５表">#REF!</definedName>
    <definedName name="第６表">#REF!</definedName>
    <definedName name="第６表の２">#REF!</definedName>
    <definedName name="第６表の３">#REF!</definedName>
    <definedName name="第７表">#REF!</definedName>
    <definedName name="第７表の２">#REF!</definedName>
    <definedName name="第８表の２確定">#REF!</definedName>
    <definedName name="第８表の２返戻">#REF!</definedName>
    <definedName name="第８表確定">#REF!</definedName>
    <definedName name="第８表返戻">#REF!</definedName>
  </definedNames>
  <calcPr fullCalcOnLoad="1"/>
</workbook>
</file>

<file path=xl/sharedStrings.xml><?xml version="1.0" encoding="utf-8"?>
<sst xmlns="http://schemas.openxmlformats.org/spreadsheetml/2006/main" count="1351" uniqueCount="142">
  <si>
    <t>国民健康保険中央会</t>
  </si>
  <si>
    <t>表１　総括表</t>
  </si>
  <si>
    <t>国保計</t>
  </si>
  <si>
    <t>うち前期高齢者</t>
  </si>
  <si>
    <t>うち退職者等</t>
  </si>
  <si>
    <t>後期高齢者</t>
  </si>
  <si>
    <t>対前年
同月比</t>
  </si>
  <si>
    <t>(市町村+組合)</t>
  </si>
  <si>
    <t>医療費（億円）</t>
  </si>
  <si>
    <t>件数（万件）</t>
  </si>
  <si>
    <t>日数（万日）</t>
  </si>
  <si>
    <t>被保険者数（万人）</t>
  </si>
  <si>
    <t>(市町村)</t>
  </si>
  <si>
    <t>医療費（億円）</t>
  </si>
  <si>
    <t>日数（万日）</t>
  </si>
  <si>
    <t>被保険者数（万人）</t>
  </si>
  <si>
    <t>（組合）</t>
  </si>
  <si>
    <t>日数（万日）</t>
  </si>
  <si>
    <t>○稼働日数</t>
  </si>
  <si>
    <t>日数</t>
  </si>
  <si>
    <t>稼働日</t>
  </si>
  <si>
    <t>対前年同月</t>
  </si>
  <si>
    <t>平日</t>
  </si>
  <si>
    <t>土曜</t>
  </si>
  <si>
    <t>休日</t>
  </si>
  <si>
    <t>合計</t>
  </si>
  <si>
    <t>1人当たり医療費（円）</t>
  </si>
  <si>
    <t>1人当たり日数（日）</t>
  </si>
  <si>
    <t>1日当たり医療費（円）</t>
  </si>
  <si>
    <t>(組合)</t>
  </si>
  <si>
    <t>表２-１　種類別医療費　（国保（市町村+組合）・後期高齢者）</t>
  </si>
  <si>
    <t>(実数)</t>
  </si>
  <si>
    <t>医療費
（億円）</t>
  </si>
  <si>
    <t>合計</t>
  </si>
  <si>
    <t>入院</t>
  </si>
  <si>
    <t>入院外</t>
  </si>
  <si>
    <t>歯科</t>
  </si>
  <si>
    <t>調剤</t>
  </si>
  <si>
    <t>食事・生活療養</t>
  </si>
  <si>
    <t>訪問看護</t>
  </si>
  <si>
    <t>件数
（万件）</t>
  </si>
  <si>
    <t>入院</t>
  </si>
  <si>
    <t>歯科</t>
  </si>
  <si>
    <t>日数
（万日）</t>
  </si>
  <si>
    <t>枚数(万枚）</t>
  </si>
  <si>
    <t>回数（万回）</t>
  </si>
  <si>
    <t>(諸率)</t>
  </si>
  <si>
    <t>1人当たり
医療費（円）</t>
  </si>
  <si>
    <t>1人当たり
日数（日）</t>
  </si>
  <si>
    <t>(処方箋枚数)</t>
  </si>
  <si>
    <t>(回数)</t>
  </si>
  <si>
    <t>1人当たり日数</t>
  </si>
  <si>
    <t>1日当たり
医療費（円）</t>
  </si>
  <si>
    <t>(1枚当たり)</t>
  </si>
  <si>
    <t>(1回当たり)</t>
  </si>
  <si>
    <t>1日当たり医療費</t>
  </si>
  <si>
    <t>1件当たり
医療費（円）</t>
  </si>
  <si>
    <t>※日数 ： 調剤については調剤報酬明細書における処方箋枚数。食事療養については入院時食事回数。</t>
  </si>
  <si>
    <t>表２-２　種類別医療費　（市町村国保）</t>
  </si>
  <si>
    <t>市町村計</t>
  </si>
  <si>
    <t>表２-３　種類別医療費　（国保組合）</t>
  </si>
  <si>
    <t>組合計</t>
  </si>
  <si>
    <t>（単位：円）</t>
  </si>
  <si>
    <t>市町村計</t>
  </si>
  <si>
    <t>うち前期高齢者</t>
  </si>
  <si>
    <r>
      <t>後期</t>
    </r>
    <r>
      <rPr>
        <sz val="11"/>
        <rFont val="ＭＳ Ｐゴシック"/>
        <family val="3"/>
      </rPr>
      <t>高齢者</t>
    </r>
  </si>
  <si>
    <t>全国平均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</si>
  <si>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</si>
  <si>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</si>
  <si>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</si>
  <si>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</si>
  <si>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</si>
  <si>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</si>
  <si>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</si>
  <si>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</si>
  <si>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</si>
  <si>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</si>
  <si>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</si>
  <si>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</si>
  <si>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</si>
  <si>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</si>
  <si>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</si>
  <si>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</si>
  <si>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</si>
  <si>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</si>
  <si>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</si>
  <si>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</si>
  <si>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</si>
  <si>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</si>
  <si>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</si>
  <si>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</si>
  <si>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</si>
  <si>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</si>
  <si>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</si>
  <si>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</si>
  <si>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</si>
  <si>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</si>
  <si>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</si>
  <si>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</si>
  <si>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</si>
  <si>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</si>
  <si>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</si>
  <si>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</si>
  <si>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</si>
  <si>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</si>
  <si>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</si>
  <si>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</si>
  <si>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</si>
  <si>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</si>
  <si>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</si>
  <si>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</si>
  <si>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</si>
  <si>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</si>
  <si>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</si>
  <si>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１位</t>
  </si>
  <si>
    <t>２位</t>
  </si>
  <si>
    <t>３位</t>
  </si>
  <si>
    <t>４５位</t>
  </si>
  <si>
    <t>４６位</t>
  </si>
  <si>
    <t>４７位</t>
  </si>
  <si>
    <t>１位/４７位</t>
  </si>
  <si>
    <t>表３－２ 都道府県別 入院医療費（被保険者1人当たり）（市町村国保・後期高齢者）</t>
  </si>
  <si>
    <t>表４ 都道府県別 医療費（市町村国保・後期高齢者）</t>
  </si>
  <si>
    <t>（単位：百万円）</t>
  </si>
  <si>
    <t>全国計</t>
  </si>
  <si>
    <t>（参考）　都道府県別　被保険者数（市町村国保・後期高齢者）</t>
  </si>
  <si>
    <t>（単位：人）</t>
  </si>
  <si>
    <t>全国計</t>
  </si>
  <si>
    <t>入院外</t>
  </si>
  <si>
    <t>入院外</t>
  </si>
  <si>
    <t>入院外</t>
  </si>
  <si>
    <t>表３－３都道府県別 入院外医療費（被保険者1人当たり）（市町村国保・後期高齢者）</t>
  </si>
  <si>
    <t>表３－４都道府県別 歯科医療費（被保険者1人当たり）（市町村国保・後期高齢者）</t>
  </si>
  <si>
    <t>表３－５都道府県別 調剤医療費（被保険者1人当たり）（市町村国保・後期高齢者）</t>
  </si>
  <si>
    <t>表３－１ 都道府県別 医療費（被保険者1人当たり）（市町村国保・後期高齢者）</t>
  </si>
  <si>
    <t>-</t>
  </si>
  <si>
    <t>-</t>
  </si>
  <si>
    <t>令和5年10月診療分 国民健康保険・後期高齢者医療 医療費速報</t>
  </si>
  <si>
    <t>21日</t>
  </si>
  <si>
    <t>4日</t>
  </si>
  <si>
    <t>6日</t>
  </si>
  <si>
    <t>---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</si>
</sst>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;[Red]\-#,##0.00\ "/>
    <numFmt numFmtId="178" formatCode="#,##0_ ;[Red]\-#,##0\ "/>
    <numFmt numFmtId="179" formatCode="0.00_ ;[Red]\-0.00\ "/>
    <numFmt numFmtId="180" formatCode="0.000;&quot;▲ &quot;0.000"/>
    <numFmt numFmtId="181" formatCode="&quot;　&quot;@"/>
    <numFmt numFmtId="182" formatCode="#,##0;&quot;▲ &quot;#,##0"/>
    <numFmt numFmtId="183" formatCode="#,##0.0;&quot;▲ &quot;#,##0.0"/>
    <numFmt numFmtId="184" formatCode="#,##0_);[Red]\(#,##0\)"/>
    <numFmt numFmtId="185" formatCode="#,##0.00;&quot;▲ &quot;#,##0.00"/>
    <numFmt numFmtId="186" formatCode="\(##0.0\);\(##0.0\)"/>
    <numFmt numFmtId="187" formatCode="0.00_ "/>
    <numFmt numFmtId="188" formatCode="0.00&quot;倍&quot;"/>
    <numFmt numFmtId="189" formatCode="0.0&quot;倍&quot;"/>
    <numFmt numFmtId="190" formatCode="\(##0.0\);&quot;(▲&quot;##0.0\)"/>
    <numFmt numFmtId="191" formatCode="\(\ ##0.0\ \);&quot;( ▲&quot;##0.0\ \)"/>
    <numFmt numFmtId="192" formatCode="&quot;＋&quot;0.0&quot;日&quot;;&quot;▲&quot;##0.0&quot;日&quot;"/>
    <numFmt numFmtId="193" formatCode="0&quot;日&quot;"/>
    <numFmt numFmtId="194" formatCode="0.0&quot;日&quot;"/>
    <numFmt numFmtId="195" formatCode="0.000000_);[Red]\(0.000000\)"/>
    <numFmt numFmtId="196" formatCode="0.0;&quot;▲ &quot;0.0"/>
    <numFmt numFmtId="197" formatCode="#,##0.00_ "/>
    <numFmt numFmtId="198" formatCode="#,##0.000_ "/>
    <numFmt numFmtId="199" formatCode="#,##0.00_);[Red]\(#,##0.00\)"/>
    <numFmt numFmtId="200" formatCode="#,##0.0;[Red]\-#,##0.0"/>
    <numFmt numFmtId="201" formatCode="0;&quot;▲ &quot;0"/>
    <numFmt numFmtId="202" formatCode="0.00;&quot;▲ &quot;0.00"/>
    <numFmt numFmtId="203" formatCode="0.0_ "/>
    <numFmt numFmtId="204" formatCode="#,##0.0_ "/>
    <numFmt numFmtId="205" formatCode="0_ "/>
    <numFmt numFmtId="206" formatCode="[$-411]e&quot;年&quot;m&quot;月&quot;"/>
    <numFmt numFmtId="207" formatCode="0.00_);[Red]\(0.00\)"/>
    <numFmt numFmtId="208" formatCode="0.000_);[Red]\(0.000\)"/>
    <numFmt numFmtId="209" formatCode="0.000_ "/>
    <numFmt numFmtId="210" formatCode="#,##0.000_);[Red]\(#,##0.000\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#,##0.0_);\(#,##0.0\)"/>
    <numFmt numFmtId="216" formatCode="[$]ggge&quot;年&quot;m&quot;月&quot;d&quot;日&quot;;@"/>
    <numFmt numFmtId="217" formatCode="[$-411]gge&quot;年&quot;m&quot;月&quot;d&quot;日&quot;;@"/>
    <numFmt numFmtId="218" formatCode="[$]gge&quot;年&quot;m&quot;月&quot;d&quot;日&quot;;@"/>
    <numFmt numFmtId="219" formatCode="[$]ggge&quot;年&quot;m&quot;月&quot;d&quot;日&quot;;@"/>
    <numFmt numFmtId="220" formatCode="[$]gge&quot;年&quot;m&quot;月&quot;d&quot;日&quot;;@"/>
  </numFmts>
  <fonts count="53"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・団"/>
      <family val="1"/>
    </font>
    <font>
      <sz val="14"/>
      <name val="ＭＳ 明朝"/>
      <family val="1"/>
    </font>
    <font>
      <sz val="6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8"/>
      <color indexed="9"/>
      <name val="ＭＳ Ｐゴシック"/>
      <family val="3"/>
    </font>
    <font>
      <sz val="9"/>
      <color indexed="9"/>
      <name val="ＭＳ Ｐゴシック"/>
      <family val="3"/>
    </font>
    <font>
      <sz val="9"/>
      <color indexed="10"/>
      <name val="ＭＳ Ｐゴシック"/>
      <family val="3"/>
    </font>
    <font>
      <sz val="14"/>
      <name val="ＭＳ Ｐゴシック"/>
      <family val="3"/>
    </font>
    <font>
      <sz val="10"/>
      <name val="HG丸ｺﾞｼｯｸM-PRO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52" fillId="31" borderId="0" applyNumberFormat="0" applyBorder="0" applyAlignment="0" applyProtection="0"/>
  </cellStyleXfs>
  <cellXfs count="395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1" applyFont="1" applyBorder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2" fillId="0" borderId="0" xfId="61" applyAlignment="1">
      <alignment vertical="center"/>
      <protection/>
    </xf>
    <xf numFmtId="0" fontId="8" fillId="0" borderId="0" xfId="61" applyFont="1" applyBorder="1" applyAlignment="1">
      <alignment horizontal="right" vertical="center"/>
      <protection/>
    </xf>
    <xf numFmtId="0" fontId="8" fillId="0" borderId="0" xfId="61" applyFont="1" applyBorder="1" applyAlignment="1">
      <alignment vertical="center"/>
      <protection/>
    </xf>
    <xf numFmtId="0" fontId="8" fillId="0" borderId="0" xfId="61" applyFont="1" applyBorder="1">
      <alignment vertical="center"/>
      <protection/>
    </xf>
    <xf numFmtId="0" fontId="2" fillId="0" borderId="0" xfId="61" applyFont="1" applyAlignment="1">
      <alignment vertical="center"/>
      <protection/>
    </xf>
    <xf numFmtId="0" fontId="2" fillId="0" borderId="10" xfId="61" applyFont="1" applyBorder="1">
      <alignment vertical="center"/>
      <protection/>
    </xf>
    <xf numFmtId="0" fontId="2" fillId="0" borderId="11" xfId="61" applyFont="1" applyBorder="1" applyAlignment="1">
      <alignment horizontal="centerContinuous" vertical="center"/>
      <protection/>
    </xf>
    <xf numFmtId="0" fontId="2" fillId="0" borderId="12" xfId="61" applyFont="1" applyBorder="1" applyAlignment="1">
      <alignment horizontal="centerContinuous" vertical="center"/>
      <protection/>
    </xf>
    <xf numFmtId="0" fontId="9" fillId="0" borderId="13" xfId="61" applyFont="1" applyBorder="1" applyAlignment="1">
      <alignment horizontal="centerContinuous" vertical="center"/>
      <protection/>
    </xf>
    <xf numFmtId="0" fontId="2" fillId="0" borderId="14" xfId="61" applyFont="1" applyBorder="1" applyAlignment="1">
      <alignment horizontal="centerContinuous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centerContinuous" vertical="center"/>
      <protection/>
    </xf>
    <xf numFmtId="0" fontId="2" fillId="0" borderId="14" xfId="61" applyBorder="1" applyAlignment="1">
      <alignment horizontal="centerContinuous" vertical="center"/>
      <protection/>
    </xf>
    <xf numFmtId="0" fontId="2" fillId="0" borderId="16" xfId="61" applyFont="1" applyBorder="1" applyAlignment="1">
      <alignment vertical="center" wrapText="1"/>
      <protection/>
    </xf>
    <xf numFmtId="0" fontId="10" fillId="0" borderId="17" xfId="61" applyFont="1" applyBorder="1" applyAlignment="1">
      <alignment horizontal="center" vertical="center" wrapText="1"/>
      <protection/>
    </xf>
    <xf numFmtId="0" fontId="11" fillId="0" borderId="18" xfId="61" applyFont="1" applyBorder="1" applyAlignment="1">
      <alignment horizontal="center" vertical="center" wrapText="1"/>
      <protection/>
    </xf>
    <xf numFmtId="0" fontId="10" fillId="0" borderId="19" xfId="61" applyFont="1" applyBorder="1" applyAlignment="1">
      <alignment horizontal="center" vertical="center" wrapText="1"/>
      <protection/>
    </xf>
    <xf numFmtId="0" fontId="10" fillId="0" borderId="20" xfId="61" applyFont="1" applyBorder="1" applyAlignment="1">
      <alignment horizontal="center" vertical="center" wrapText="1"/>
      <protection/>
    </xf>
    <xf numFmtId="0" fontId="11" fillId="0" borderId="21" xfId="61" applyFont="1" applyBorder="1" applyAlignment="1">
      <alignment horizontal="center" vertical="center" wrapText="1"/>
      <protection/>
    </xf>
    <xf numFmtId="0" fontId="10" fillId="0" borderId="0" xfId="61" applyFont="1" applyBorder="1" applyAlignment="1">
      <alignment horizontal="center" vertical="center" wrapText="1"/>
      <protection/>
    </xf>
    <xf numFmtId="0" fontId="2" fillId="0" borderId="22" xfId="61" applyFont="1" applyBorder="1" applyAlignment="1">
      <alignment vertical="center"/>
      <protection/>
    </xf>
    <xf numFmtId="0" fontId="12" fillId="0" borderId="10" xfId="61" applyFont="1" applyBorder="1" applyAlignment="1">
      <alignment horizontal="left" vertical="center" wrapText="1"/>
      <protection/>
    </xf>
    <xf numFmtId="0" fontId="10" fillId="0" borderId="11" xfId="61" applyFont="1" applyBorder="1" applyAlignment="1">
      <alignment horizontal="center" vertical="center" wrapText="1"/>
      <protection/>
    </xf>
    <xf numFmtId="0" fontId="11" fillId="0" borderId="23" xfId="61" applyFont="1" applyBorder="1" applyAlignment="1">
      <alignment horizontal="center" vertical="center" wrapText="1"/>
      <protection/>
    </xf>
    <xf numFmtId="0" fontId="10" fillId="0" borderId="24" xfId="61" applyFont="1" applyBorder="1" applyAlignment="1">
      <alignment horizontal="center" vertical="center" wrapText="1"/>
      <protection/>
    </xf>
    <xf numFmtId="0" fontId="11" fillId="0" borderId="12" xfId="61" applyFont="1" applyBorder="1" applyAlignment="1">
      <alignment horizontal="center" vertical="center" wrapText="1"/>
      <protection/>
    </xf>
    <xf numFmtId="0" fontId="10" fillId="0" borderId="13" xfId="61" applyFont="1" applyBorder="1" applyAlignment="1">
      <alignment horizontal="center" vertical="center" wrapText="1"/>
      <protection/>
    </xf>
    <xf numFmtId="0" fontId="11" fillId="0" borderId="25" xfId="61" applyFont="1" applyBorder="1" applyAlignment="1">
      <alignment horizontal="center" vertical="center" wrapText="1"/>
      <protection/>
    </xf>
    <xf numFmtId="0" fontId="10" fillId="0" borderId="26" xfId="61" applyFont="1" applyBorder="1" applyAlignment="1">
      <alignment horizontal="center" vertical="center" wrapText="1"/>
      <protection/>
    </xf>
    <xf numFmtId="0" fontId="2" fillId="0" borderId="27" xfId="61" applyBorder="1">
      <alignment vertical="center"/>
      <protection/>
    </xf>
    <xf numFmtId="0" fontId="12" fillId="0" borderId="28" xfId="61" applyFont="1" applyBorder="1" applyAlignment="1">
      <alignment horizontal="right" vertical="center" shrinkToFit="1"/>
      <protection/>
    </xf>
    <xf numFmtId="182" fontId="2" fillId="0" borderId="0" xfId="61" applyNumberFormat="1" applyFont="1" applyBorder="1" applyAlignment="1" applyProtection="1">
      <alignment horizontal="right" vertical="center"/>
      <protection locked="0"/>
    </xf>
    <xf numFmtId="196" fontId="2" fillId="0" borderId="29" xfId="61" applyNumberFormat="1" applyFont="1" applyBorder="1" applyAlignment="1">
      <alignment horizontal="right" vertical="center"/>
      <protection/>
    </xf>
    <xf numFmtId="182" fontId="2" fillId="0" borderId="30" xfId="61" applyNumberFormat="1" applyFont="1" applyBorder="1" applyAlignment="1" applyProtection="1">
      <alignment horizontal="right" vertical="center"/>
      <protection locked="0"/>
    </xf>
    <xf numFmtId="182" fontId="2" fillId="0" borderId="31" xfId="61" applyNumberFormat="1" applyFont="1" applyBorder="1" applyAlignment="1" applyProtection="1">
      <alignment horizontal="right" vertical="center"/>
      <protection locked="0"/>
    </xf>
    <xf numFmtId="196" fontId="2" fillId="0" borderId="32" xfId="61" applyNumberFormat="1" applyFont="1" applyBorder="1" applyAlignment="1">
      <alignment horizontal="right" vertical="center"/>
      <protection/>
    </xf>
    <xf numFmtId="196" fontId="2" fillId="0" borderId="27" xfId="61" applyNumberFormat="1" applyFont="1" applyBorder="1" applyAlignment="1">
      <alignment horizontal="right" vertical="center"/>
      <protection/>
    </xf>
    <xf numFmtId="0" fontId="2" fillId="0" borderId="0" xfId="61" applyFont="1" applyBorder="1">
      <alignment vertical="center"/>
      <protection/>
    </xf>
    <xf numFmtId="182" fontId="2" fillId="0" borderId="26" xfId="61" applyNumberFormat="1" applyFont="1" applyBorder="1" applyAlignment="1" applyProtection="1">
      <alignment horizontal="right" vertical="center"/>
      <protection locked="0"/>
    </xf>
    <xf numFmtId="196" fontId="2" fillId="0" borderId="27" xfId="61" applyNumberFormat="1" applyBorder="1">
      <alignment vertical="center"/>
      <protection/>
    </xf>
    <xf numFmtId="182" fontId="2" fillId="0" borderId="33" xfId="61" applyNumberFormat="1" applyFont="1" applyBorder="1" applyAlignment="1" applyProtection="1">
      <alignment horizontal="right" vertical="center"/>
      <protection locked="0"/>
    </xf>
    <xf numFmtId="196" fontId="2" fillId="0" borderId="34" xfId="61" applyNumberFormat="1" applyFont="1" applyBorder="1" applyAlignment="1" applyProtection="1">
      <alignment vertical="center"/>
      <protection locked="0"/>
    </xf>
    <xf numFmtId="0" fontId="12" fillId="0" borderId="35" xfId="61" applyFont="1" applyBorder="1" applyAlignment="1">
      <alignment horizontal="right" vertical="center" shrinkToFit="1"/>
      <protection/>
    </xf>
    <xf numFmtId="182" fontId="2" fillId="0" borderId="36" xfId="61" applyNumberFormat="1" applyFont="1" applyBorder="1" applyAlignment="1" applyProtection="1">
      <alignment horizontal="right" vertical="center"/>
      <protection locked="0"/>
    </xf>
    <xf numFmtId="196" fontId="2" fillId="0" borderId="37" xfId="61" applyNumberFormat="1" applyFont="1" applyBorder="1" applyAlignment="1">
      <alignment horizontal="right" vertical="center"/>
      <protection/>
    </xf>
    <xf numFmtId="182" fontId="2" fillId="0" borderId="38" xfId="61" applyNumberFormat="1" applyFont="1" applyBorder="1" applyAlignment="1" applyProtection="1">
      <alignment horizontal="right" vertical="center"/>
      <protection locked="0"/>
    </xf>
    <xf numFmtId="182" fontId="2" fillId="0" borderId="39" xfId="61" applyNumberFormat="1" applyFont="1" applyBorder="1" applyAlignment="1" applyProtection="1">
      <alignment horizontal="right" vertical="center"/>
      <protection locked="0"/>
    </xf>
    <xf numFmtId="196" fontId="2" fillId="0" borderId="40" xfId="61" applyNumberFormat="1" applyFont="1" applyBorder="1" applyAlignment="1">
      <alignment horizontal="right" vertical="center"/>
      <protection/>
    </xf>
    <xf numFmtId="196" fontId="2" fillId="0" borderId="41" xfId="61" applyNumberFormat="1" applyFont="1" applyBorder="1" applyAlignment="1">
      <alignment horizontal="right" vertical="center"/>
      <protection/>
    </xf>
    <xf numFmtId="182" fontId="2" fillId="0" borderId="42" xfId="61" applyNumberFormat="1" applyFont="1" applyBorder="1" applyAlignment="1" applyProtection="1" quotePrefix="1">
      <alignment horizontal="right" vertical="center"/>
      <protection locked="0"/>
    </xf>
    <xf numFmtId="196" fontId="2" fillId="0" borderId="43" xfId="61" applyNumberFormat="1" applyBorder="1">
      <alignment vertical="center"/>
      <protection/>
    </xf>
    <xf numFmtId="0" fontId="12" fillId="0" borderId="44" xfId="61" applyFont="1" applyBorder="1" applyAlignment="1">
      <alignment horizontal="left" vertical="center" wrapText="1"/>
      <protection/>
    </xf>
    <xf numFmtId="182" fontId="2" fillId="0" borderId="45" xfId="61" applyNumberFormat="1" applyFont="1" applyBorder="1" applyAlignment="1">
      <alignment horizontal="right" vertical="center"/>
      <protection/>
    </xf>
    <xf numFmtId="196" fontId="2" fillId="0" borderId="46" xfId="61" applyNumberFormat="1" applyFont="1" applyBorder="1" applyAlignment="1">
      <alignment horizontal="right" vertical="center"/>
      <protection/>
    </xf>
    <xf numFmtId="182" fontId="2" fillId="0" borderId="47" xfId="61" applyNumberFormat="1" applyFont="1" applyBorder="1" applyAlignment="1">
      <alignment horizontal="right" vertical="center"/>
      <protection/>
    </xf>
    <xf numFmtId="182" fontId="2" fillId="0" borderId="48" xfId="61" applyNumberFormat="1" applyFont="1" applyBorder="1" applyAlignment="1">
      <alignment horizontal="right" vertical="center"/>
      <protection/>
    </xf>
    <xf numFmtId="196" fontId="2" fillId="0" borderId="49" xfId="61" applyNumberFormat="1" applyFont="1" applyBorder="1" applyAlignment="1">
      <alignment horizontal="right" vertical="center"/>
      <protection/>
    </xf>
    <xf numFmtId="196" fontId="2" fillId="0" borderId="50" xfId="61" applyNumberFormat="1" applyFont="1" applyBorder="1" applyAlignment="1">
      <alignment horizontal="right" vertical="center"/>
      <protection/>
    </xf>
    <xf numFmtId="182" fontId="2" fillId="0" borderId="0" xfId="61" applyNumberFormat="1" applyFont="1" applyBorder="1" applyAlignment="1" quotePrefix="1">
      <alignment horizontal="right" vertical="center"/>
      <protection/>
    </xf>
    <xf numFmtId="0" fontId="2" fillId="0" borderId="0" xfId="61" applyFont="1" applyBorder="1" applyAlignment="1">
      <alignment horizontal="right" vertical="center"/>
      <protection/>
    </xf>
    <xf numFmtId="0" fontId="12" fillId="0" borderId="51" xfId="61" applyFont="1" applyBorder="1" applyAlignment="1">
      <alignment horizontal="right" vertical="center" shrinkToFit="1"/>
      <protection/>
    </xf>
    <xf numFmtId="182" fontId="2" fillId="0" borderId="52" xfId="61" applyNumberFormat="1" applyFont="1" applyBorder="1" applyAlignment="1" applyProtection="1">
      <alignment horizontal="right" vertical="center"/>
      <protection locked="0"/>
    </xf>
    <xf numFmtId="196" fontId="2" fillId="0" borderId="53" xfId="61" applyNumberFormat="1" applyFont="1" applyBorder="1" applyAlignment="1">
      <alignment horizontal="right" vertical="center"/>
      <protection/>
    </xf>
    <xf numFmtId="182" fontId="2" fillId="0" borderId="54" xfId="61" applyNumberFormat="1" applyFont="1" applyBorder="1" applyAlignment="1" applyProtection="1">
      <alignment horizontal="right" vertical="center"/>
      <protection locked="0"/>
    </xf>
    <xf numFmtId="182" fontId="2" fillId="0" borderId="55" xfId="61" applyNumberFormat="1" applyFont="1" applyBorder="1" applyAlignment="1" applyProtection="1">
      <alignment horizontal="right" vertical="center"/>
      <protection locked="0"/>
    </xf>
    <xf numFmtId="196" fontId="2" fillId="0" borderId="56" xfId="61" applyNumberFormat="1" applyFont="1" applyBorder="1" applyAlignment="1">
      <alignment horizontal="right" vertical="center"/>
      <protection/>
    </xf>
    <xf numFmtId="196" fontId="2" fillId="0" borderId="34" xfId="61" applyNumberFormat="1" applyFont="1" applyBorder="1" applyAlignment="1">
      <alignment horizontal="right" vertical="center"/>
      <protection/>
    </xf>
    <xf numFmtId="0" fontId="12" fillId="0" borderId="57" xfId="61" applyFont="1" applyBorder="1" applyAlignment="1">
      <alignment horizontal="right" vertical="center" shrinkToFit="1"/>
      <protection/>
    </xf>
    <xf numFmtId="182" fontId="2" fillId="0" borderId="58" xfId="61" applyNumberFormat="1" applyFont="1" applyBorder="1" applyAlignment="1" applyProtection="1">
      <alignment horizontal="right" vertical="center"/>
      <protection locked="0"/>
    </xf>
    <xf numFmtId="196" fontId="2" fillId="0" borderId="59" xfId="61" applyNumberFormat="1" applyFont="1" applyBorder="1" applyAlignment="1">
      <alignment horizontal="right" vertical="center"/>
      <protection/>
    </xf>
    <xf numFmtId="182" fontId="2" fillId="0" borderId="60" xfId="61" applyNumberFormat="1" applyFont="1" applyBorder="1" applyAlignment="1" applyProtection="1">
      <alignment horizontal="right" vertical="center"/>
      <protection locked="0"/>
    </xf>
    <xf numFmtId="196" fontId="2" fillId="0" borderId="61" xfId="61" applyNumberFormat="1" applyFont="1" applyBorder="1" applyAlignment="1">
      <alignment horizontal="right" vertical="center"/>
      <protection/>
    </xf>
    <xf numFmtId="182" fontId="2" fillId="0" borderId="62" xfId="61" applyNumberFormat="1" applyFont="1" applyBorder="1" applyAlignment="1" applyProtection="1">
      <alignment horizontal="right" vertical="center"/>
      <protection locked="0"/>
    </xf>
    <xf numFmtId="196" fontId="2" fillId="0" borderId="21" xfId="61" applyNumberFormat="1" applyFont="1" applyBorder="1" applyAlignment="1">
      <alignment horizontal="right" vertical="center"/>
      <protection/>
    </xf>
    <xf numFmtId="0" fontId="2" fillId="0" borderId="0" xfId="61" applyFont="1">
      <alignment vertical="center"/>
      <protection/>
    </xf>
    <xf numFmtId="0" fontId="12" fillId="0" borderId="28" xfId="61" applyFont="1" applyBorder="1" applyAlignment="1">
      <alignment horizontal="left" vertical="center" wrapText="1"/>
      <protection/>
    </xf>
    <xf numFmtId="182" fontId="2" fillId="0" borderId="0" xfId="61" applyNumberFormat="1" applyFont="1" applyBorder="1" applyAlignment="1">
      <alignment horizontal="right" vertical="center"/>
      <protection/>
    </xf>
    <xf numFmtId="182" fontId="2" fillId="0" borderId="31" xfId="61" applyNumberFormat="1" applyFont="1" applyBorder="1" applyAlignment="1">
      <alignment horizontal="right" vertical="center"/>
      <protection/>
    </xf>
    <xf numFmtId="183" fontId="2" fillId="0" borderId="0" xfId="61" applyNumberFormat="1" applyFont="1" applyBorder="1" applyAlignment="1">
      <alignment horizontal="right" vertical="center"/>
      <protection/>
    </xf>
    <xf numFmtId="196" fontId="2" fillId="0" borderId="63" xfId="61" applyNumberFormat="1" applyFont="1" applyBorder="1" applyAlignment="1">
      <alignment horizontal="right" vertical="center"/>
      <protection/>
    </xf>
    <xf numFmtId="182" fontId="2" fillId="0" borderId="26" xfId="61" applyNumberFormat="1" applyFont="1" applyBorder="1" applyAlignment="1">
      <alignment horizontal="right" vertical="center"/>
      <protection/>
    </xf>
    <xf numFmtId="196" fontId="2" fillId="0" borderId="64" xfId="61" applyNumberFormat="1" applyFont="1" applyBorder="1" applyAlignment="1">
      <alignment horizontal="right" vertical="center"/>
      <protection/>
    </xf>
    <xf numFmtId="0" fontId="12" fillId="0" borderId="65" xfId="61" applyFont="1" applyBorder="1" applyAlignment="1">
      <alignment horizontal="right" vertical="center" shrinkToFit="1"/>
      <protection/>
    </xf>
    <xf numFmtId="182" fontId="2" fillId="0" borderId="66" xfId="61" applyNumberFormat="1" applyFont="1" applyBorder="1" applyAlignment="1" applyProtection="1">
      <alignment horizontal="right" vertical="center"/>
      <protection locked="0"/>
    </xf>
    <xf numFmtId="196" fontId="2" fillId="0" borderId="18" xfId="61" applyNumberFormat="1" applyFont="1" applyBorder="1" applyAlignment="1">
      <alignment horizontal="right" vertical="center"/>
      <protection/>
    </xf>
    <xf numFmtId="182" fontId="2" fillId="0" borderId="67" xfId="61" applyNumberFormat="1" applyFont="1" applyBorder="1" applyAlignment="1" applyProtection="1">
      <alignment horizontal="right" vertical="center"/>
      <protection locked="0"/>
    </xf>
    <xf numFmtId="196" fontId="2" fillId="0" borderId="68" xfId="61" applyNumberFormat="1" applyFont="1" applyBorder="1" applyAlignment="1">
      <alignment horizontal="right" vertical="center"/>
      <protection/>
    </xf>
    <xf numFmtId="0" fontId="2" fillId="0" borderId="0" xfId="61" applyBorder="1">
      <alignment vertical="center"/>
      <protection/>
    </xf>
    <xf numFmtId="0" fontId="12" fillId="0" borderId="0" xfId="61" applyFont="1" applyBorder="1" applyAlignment="1">
      <alignment vertical="center"/>
      <protection/>
    </xf>
    <xf numFmtId="0" fontId="12" fillId="0" borderId="0" xfId="61" applyFont="1" applyAlignment="1">
      <alignment vertical="center"/>
      <protection/>
    </xf>
    <xf numFmtId="0" fontId="13" fillId="0" borderId="0" xfId="61" applyFont="1" applyBorder="1" applyAlignment="1">
      <alignment vertical="center"/>
      <protection/>
    </xf>
    <xf numFmtId="0" fontId="14" fillId="0" borderId="0" xfId="61" applyFont="1" applyBorder="1" applyAlignment="1">
      <alignment horizontal="center" vertical="center" wrapText="1"/>
      <protection/>
    </xf>
    <xf numFmtId="0" fontId="2" fillId="0" borderId="0" xfId="61" applyFont="1" applyBorder="1" applyAlignment="1">
      <alignment vertical="center"/>
      <protection/>
    </xf>
    <xf numFmtId="49" fontId="12" fillId="0" borderId="0" xfId="61" applyNumberFormat="1" applyFont="1" applyBorder="1" applyAlignment="1">
      <alignment horizontal="right" vertical="center" indent="1"/>
      <protection/>
    </xf>
    <xf numFmtId="0" fontId="12" fillId="0" borderId="0" xfId="61" applyFont="1" applyBorder="1" applyAlignment="1">
      <alignment horizontal="right" vertical="center"/>
      <protection/>
    </xf>
    <xf numFmtId="49" fontId="12" fillId="0" borderId="0" xfId="61" applyNumberFormat="1" applyFont="1" applyBorder="1" applyAlignment="1">
      <alignment horizontal="center" vertical="center" wrapText="1"/>
      <protection/>
    </xf>
    <xf numFmtId="0" fontId="2" fillId="0" borderId="0" xfId="61" applyBorder="1" applyAlignment="1">
      <alignment horizontal="center" vertical="center"/>
      <protection/>
    </xf>
    <xf numFmtId="0" fontId="15" fillId="0" borderId="0" xfId="61" applyFont="1" applyBorder="1" applyAlignment="1">
      <alignment horizontal="right" vertical="center" shrinkToFit="1"/>
      <protection/>
    </xf>
    <xf numFmtId="182" fontId="13" fillId="0" borderId="0" xfId="61" applyNumberFormat="1" applyFont="1" applyBorder="1" applyProtection="1">
      <alignment vertical="center"/>
      <protection/>
    </xf>
    <xf numFmtId="183" fontId="13" fillId="0" borderId="0" xfId="61" applyNumberFormat="1" applyFont="1" applyBorder="1" applyAlignment="1">
      <alignment horizontal="right" vertical="center"/>
      <protection/>
    </xf>
    <xf numFmtId="0" fontId="12" fillId="0" borderId="0" xfId="61" applyFont="1" applyAlignment="1">
      <alignment horizontal="right" vertical="center"/>
      <protection/>
    </xf>
    <xf numFmtId="193" fontId="12" fillId="0" borderId="0" xfId="49" applyNumberFormat="1" applyFont="1" applyBorder="1" applyAlignment="1" applyProtection="1">
      <alignment horizontal="right" vertical="center" indent="1"/>
      <protection locked="0"/>
    </xf>
    <xf numFmtId="194" fontId="12" fillId="0" borderId="0" xfId="61" applyNumberFormat="1" applyFont="1" applyAlignment="1">
      <alignment horizontal="right" vertical="center"/>
      <protection/>
    </xf>
    <xf numFmtId="183" fontId="13" fillId="0" borderId="0" xfId="61" applyNumberFormat="1" applyFont="1" applyBorder="1">
      <alignment vertical="center"/>
      <protection/>
    </xf>
    <xf numFmtId="194" fontId="12" fillId="0" borderId="0" xfId="61" applyNumberFormat="1" applyFont="1" applyBorder="1" applyAlignment="1">
      <alignment horizontal="right" vertical="center"/>
      <protection/>
    </xf>
    <xf numFmtId="0" fontId="12" fillId="0" borderId="45" xfId="61" applyFont="1" applyBorder="1" applyAlignment="1">
      <alignment horizontal="right" vertical="center"/>
      <protection/>
    </xf>
    <xf numFmtId="193" fontId="12" fillId="0" borderId="45" xfId="49" applyNumberFormat="1" applyFont="1" applyBorder="1" applyAlignment="1">
      <alignment horizontal="right" vertical="center" indent="1"/>
    </xf>
    <xf numFmtId="194" fontId="12" fillId="0" borderId="45" xfId="61" applyNumberFormat="1" applyFont="1" applyBorder="1" applyAlignment="1">
      <alignment horizontal="right" vertical="center"/>
      <protection/>
    </xf>
    <xf numFmtId="192" fontId="12" fillId="0" borderId="45" xfId="61" applyNumberFormat="1" applyFont="1" applyBorder="1" applyAlignment="1" applyProtection="1">
      <alignment horizontal="center" vertical="center"/>
      <protection locked="0"/>
    </xf>
    <xf numFmtId="0" fontId="11" fillId="0" borderId="0" xfId="61" applyFont="1" applyBorder="1" applyAlignment="1">
      <alignment horizontal="right" vertical="center" shrinkToFit="1"/>
      <protection/>
    </xf>
    <xf numFmtId="182" fontId="2" fillId="0" borderId="0" xfId="61" applyNumberFormat="1" applyFont="1" applyBorder="1">
      <alignment vertical="center"/>
      <protection/>
    </xf>
    <xf numFmtId="193" fontId="12" fillId="0" borderId="0" xfId="49" applyNumberFormat="1" applyFont="1" applyBorder="1" applyAlignment="1">
      <alignment horizontal="right" vertical="center" indent="1"/>
    </xf>
    <xf numFmtId="191" fontId="12" fillId="0" borderId="0" xfId="61" applyNumberFormat="1" applyFont="1" applyBorder="1" applyAlignment="1">
      <alignment horizontal="center" vertical="center"/>
      <protection/>
    </xf>
    <xf numFmtId="192" fontId="12" fillId="0" borderId="0" xfId="61" applyNumberFormat="1" applyFont="1" applyBorder="1" applyAlignment="1">
      <alignment horizontal="center" vertical="center"/>
      <protection/>
    </xf>
    <xf numFmtId="0" fontId="12" fillId="0" borderId="0" xfId="61" applyFont="1">
      <alignment vertical="center"/>
      <protection/>
    </xf>
    <xf numFmtId="0" fontId="11" fillId="0" borderId="37" xfId="61" applyFont="1" applyBorder="1" applyAlignment="1">
      <alignment horizontal="center" vertical="center" wrapText="1"/>
      <protection/>
    </xf>
    <xf numFmtId="0" fontId="10" fillId="0" borderId="31" xfId="61" applyFont="1" applyBorder="1" applyAlignment="1">
      <alignment horizontal="center" vertical="center" wrapText="1"/>
      <protection/>
    </xf>
    <xf numFmtId="0" fontId="11" fillId="0" borderId="40" xfId="61" applyFont="1" applyBorder="1" applyAlignment="1">
      <alignment horizontal="center" vertical="center" wrapText="1"/>
      <protection/>
    </xf>
    <xf numFmtId="0" fontId="10" fillId="0" borderId="30" xfId="61" applyFont="1" applyBorder="1" applyAlignment="1">
      <alignment horizontal="center" vertical="center" wrapText="1"/>
      <protection/>
    </xf>
    <xf numFmtId="0" fontId="11" fillId="0" borderId="27" xfId="61" applyFont="1" applyBorder="1" applyAlignment="1">
      <alignment horizontal="center" vertical="center" wrapText="1"/>
      <protection/>
    </xf>
    <xf numFmtId="0" fontId="11" fillId="0" borderId="28" xfId="61" applyFont="1" applyBorder="1" applyAlignment="1">
      <alignment horizontal="right" vertical="center" shrinkToFit="1"/>
      <protection/>
    </xf>
    <xf numFmtId="185" fontId="2" fillId="0" borderId="0" xfId="61" applyNumberFormat="1" applyFont="1" applyBorder="1" applyAlignment="1" applyProtection="1">
      <alignment horizontal="right" vertical="center"/>
      <protection locked="0"/>
    </xf>
    <xf numFmtId="185" fontId="2" fillId="0" borderId="30" xfId="61" applyNumberFormat="1" applyFont="1" applyBorder="1" applyAlignment="1" applyProtection="1">
      <alignment horizontal="right" vertical="center"/>
      <protection locked="0"/>
    </xf>
    <xf numFmtId="185" fontId="2" fillId="0" borderId="31" xfId="61" applyNumberFormat="1" applyFont="1" applyBorder="1" applyAlignment="1" applyProtection="1">
      <alignment horizontal="right" vertical="center"/>
      <protection locked="0"/>
    </xf>
    <xf numFmtId="185" fontId="2" fillId="0" borderId="26" xfId="61" applyNumberFormat="1" applyFont="1" applyBorder="1" applyAlignment="1" applyProtection="1">
      <alignment horizontal="right" vertical="center"/>
      <protection locked="0"/>
    </xf>
    <xf numFmtId="0" fontId="11" fillId="0" borderId="69" xfId="61" applyFont="1" applyBorder="1" applyAlignment="1">
      <alignment horizontal="right" vertical="center" shrinkToFit="1"/>
      <protection/>
    </xf>
    <xf numFmtId="182" fontId="2" fillId="0" borderId="70" xfId="61" applyNumberFormat="1" applyFont="1" applyBorder="1" applyAlignment="1" applyProtection="1">
      <alignment horizontal="right" vertical="center"/>
      <protection locked="0"/>
    </xf>
    <xf numFmtId="196" fontId="2" fillId="0" borderId="71" xfId="61" applyNumberFormat="1" applyFont="1" applyBorder="1" applyAlignment="1">
      <alignment horizontal="right" vertical="center"/>
      <protection/>
    </xf>
    <xf numFmtId="182" fontId="2" fillId="0" borderId="72" xfId="61" applyNumberFormat="1" applyFont="1" applyBorder="1" applyAlignment="1" applyProtection="1">
      <alignment horizontal="right" vertical="center"/>
      <protection locked="0"/>
    </xf>
    <xf numFmtId="182" fontId="2" fillId="0" borderId="73" xfId="61" applyNumberFormat="1" applyFont="1" applyBorder="1" applyAlignment="1" applyProtection="1">
      <alignment horizontal="right" vertical="center"/>
      <protection locked="0"/>
    </xf>
    <xf numFmtId="196" fontId="2" fillId="0" borderId="74" xfId="61" applyNumberFormat="1" applyFont="1" applyBorder="1" applyAlignment="1">
      <alignment horizontal="right" vertical="center"/>
      <protection/>
    </xf>
    <xf numFmtId="196" fontId="2" fillId="0" borderId="75" xfId="61" applyNumberFormat="1" applyFont="1" applyBorder="1" applyAlignment="1">
      <alignment horizontal="right" vertical="center"/>
      <protection/>
    </xf>
    <xf numFmtId="182" fontId="2" fillId="0" borderId="11" xfId="61" applyNumberFormat="1" applyFont="1" applyBorder="1" applyAlignment="1" applyProtection="1" quotePrefix="1">
      <alignment horizontal="right" vertical="center"/>
      <protection locked="0"/>
    </xf>
    <xf numFmtId="0" fontId="2" fillId="0" borderId="11" xfId="61" applyBorder="1">
      <alignment vertical="center"/>
      <protection/>
    </xf>
    <xf numFmtId="182" fontId="2" fillId="0" borderId="20" xfId="61" applyNumberFormat="1" applyFont="1" applyBorder="1" applyAlignment="1" applyProtection="1">
      <alignment horizontal="right" vertical="center"/>
      <protection locked="0"/>
    </xf>
    <xf numFmtId="196" fontId="2" fillId="0" borderId="43" xfId="61" applyNumberFormat="1" applyFont="1" applyBorder="1" applyAlignment="1">
      <alignment horizontal="right" vertical="center"/>
      <protection/>
    </xf>
    <xf numFmtId="196" fontId="2" fillId="0" borderId="76" xfId="61" applyNumberFormat="1" applyFont="1" applyBorder="1" applyAlignment="1">
      <alignment horizontal="right" vertical="center"/>
      <protection/>
    </xf>
    <xf numFmtId="190" fontId="2" fillId="0" borderId="0" xfId="61" applyNumberFormat="1" applyFont="1" applyBorder="1" applyAlignment="1">
      <alignment horizontal="right" vertical="center"/>
      <protection/>
    </xf>
    <xf numFmtId="196" fontId="2" fillId="0" borderId="0" xfId="61" applyNumberFormat="1" applyFont="1" applyBorder="1" applyAlignment="1">
      <alignment horizontal="right" vertical="center"/>
      <protection/>
    </xf>
    <xf numFmtId="183" fontId="2" fillId="0" borderId="26" xfId="61" applyNumberFormat="1" applyFont="1" applyBorder="1" applyAlignment="1">
      <alignment horizontal="right" vertical="center"/>
      <protection/>
    </xf>
    <xf numFmtId="0" fontId="11" fillId="0" borderId="16" xfId="61" applyFont="1" applyBorder="1" applyAlignment="1">
      <alignment horizontal="right" vertical="center" shrinkToFit="1"/>
      <protection/>
    </xf>
    <xf numFmtId="182" fontId="2" fillId="0" borderId="17" xfId="61" applyNumberFormat="1" applyFont="1" applyBorder="1" applyAlignment="1" applyProtection="1">
      <alignment horizontal="right" vertical="center"/>
      <protection locked="0"/>
    </xf>
    <xf numFmtId="196" fontId="2" fillId="0" borderId="77" xfId="61" applyNumberFormat="1" applyFont="1" applyBorder="1" applyAlignment="1">
      <alignment horizontal="right" vertical="center"/>
      <protection/>
    </xf>
    <xf numFmtId="182" fontId="2" fillId="0" borderId="19" xfId="61" applyNumberFormat="1" applyFont="1" applyBorder="1" applyAlignment="1" applyProtection="1">
      <alignment horizontal="right" vertical="center"/>
      <protection locked="0"/>
    </xf>
    <xf numFmtId="196" fontId="2" fillId="0" borderId="17" xfId="61" applyNumberFormat="1" applyFont="1" applyBorder="1" applyAlignment="1">
      <alignment horizontal="right" vertical="center"/>
      <protection/>
    </xf>
    <xf numFmtId="191" fontId="16" fillId="0" borderId="0" xfId="61" applyNumberFormat="1" applyFont="1" applyBorder="1" applyAlignment="1">
      <alignment horizontal="center" vertical="center"/>
      <protection/>
    </xf>
    <xf numFmtId="49" fontId="16" fillId="0" borderId="0" xfId="61" applyNumberFormat="1" applyFont="1" applyBorder="1" applyAlignment="1">
      <alignment horizontal="center" vertical="center"/>
      <protection/>
    </xf>
    <xf numFmtId="191" fontId="16" fillId="0" borderId="0" xfId="61" applyNumberFormat="1" applyFont="1" applyAlignment="1">
      <alignment horizontal="center" vertical="center"/>
      <protection/>
    </xf>
    <xf numFmtId="0" fontId="17" fillId="0" borderId="0" xfId="61" applyFont="1">
      <alignment vertical="center"/>
      <protection/>
    </xf>
    <xf numFmtId="0" fontId="8" fillId="0" borderId="0" xfId="61" applyFont="1" applyAlignment="1">
      <alignment vertical="center"/>
      <protection/>
    </xf>
    <xf numFmtId="0" fontId="18" fillId="0" borderId="0" xfId="61" applyFont="1">
      <alignment vertical="center"/>
      <protection/>
    </xf>
    <xf numFmtId="0" fontId="9" fillId="0" borderId="0" xfId="61" applyFont="1">
      <alignment vertical="center"/>
      <protection/>
    </xf>
    <xf numFmtId="0" fontId="2" fillId="0" borderId="15" xfId="61" applyFont="1" applyBorder="1" applyAlignment="1">
      <alignment vertical="center"/>
      <protection/>
    </xf>
    <xf numFmtId="0" fontId="2" fillId="0" borderId="14" xfId="61" applyFont="1" applyBorder="1">
      <alignment vertical="center"/>
      <protection/>
    </xf>
    <xf numFmtId="0" fontId="9" fillId="0" borderId="15" xfId="61" applyFont="1" applyBorder="1" applyAlignment="1">
      <alignment horizontal="centerContinuous" vertical="center"/>
      <protection/>
    </xf>
    <xf numFmtId="0" fontId="2" fillId="0" borderId="22" xfId="61" applyFont="1" applyBorder="1" applyAlignment="1">
      <alignment vertical="center" wrapText="1"/>
      <protection/>
    </xf>
    <xf numFmtId="0" fontId="9" fillId="0" borderId="78" xfId="61" applyFont="1" applyBorder="1" applyAlignment="1">
      <alignment vertical="center" wrapText="1"/>
      <protection/>
    </xf>
    <xf numFmtId="0" fontId="9" fillId="0" borderId="17" xfId="61" applyFont="1" applyBorder="1" applyAlignment="1">
      <alignment horizontal="center" vertical="center" wrapText="1"/>
      <protection/>
    </xf>
    <xf numFmtId="0" fontId="19" fillId="0" borderId="18" xfId="61" applyFont="1" applyBorder="1" applyAlignment="1">
      <alignment horizontal="center" vertical="center" wrapText="1"/>
      <protection/>
    </xf>
    <xf numFmtId="0" fontId="9" fillId="0" borderId="19" xfId="61" applyFont="1" applyBorder="1" applyAlignment="1">
      <alignment horizontal="center" vertical="center" wrapText="1"/>
      <protection/>
    </xf>
    <xf numFmtId="0" fontId="19" fillId="0" borderId="21" xfId="61" applyFont="1" applyBorder="1" applyAlignment="1">
      <alignment horizontal="center" vertical="center" wrapText="1"/>
      <protection/>
    </xf>
    <xf numFmtId="0" fontId="9" fillId="0" borderId="79" xfId="61" applyFont="1" applyBorder="1" applyAlignment="1">
      <alignment horizontal="center" vertical="center" wrapText="1"/>
      <protection/>
    </xf>
    <xf numFmtId="0" fontId="12" fillId="0" borderId="80" xfId="61" applyFont="1" applyBorder="1" applyAlignment="1">
      <alignment horizontal="right" vertical="center" shrinkToFit="1"/>
      <protection/>
    </xf>
    <xf numFmtId="182" fontId="9" fillId="0" borderId="0" xfId="61" applyNumberFormat="1" applyFont="1" applyBorder="1" applyAlignment="1" applyProtection="1">
      <alignment horizontal="right" vertical="center"/>
      <protection locked="0"/>
    </xf>
    <xf numFmtId="196" fontId="9" fillId="0" borderId="29" xfId="61" applyNumberFormat="1" applyFont="1" applyBorder="1" applyAlignment="1">
      <alignment horizontal="right" vertical="center"/>
      <protection/>
    </xf>
    <xf numFmtId="182" fontId="9" fillId="0" borderId="31" xfId="61" applyNumberFormat="1" applyFont="1" applyBorder="1" applyAlignment="1" applyProtection="1">
      <alignment horizontal="right" vertical="center"/>
      <protection locked="0"/>
    </xf>
    <xf numFmtId="196" fontId="9" fillId="0" borderId="32" xfId="61" applyNumberFormat="1" applyFont="1" applyBorder="1" applyAlignment="1">
      <alignment horizontal="right" vertical="center"/>
      <protection/>
    </xf>
    <xf numFmtId="196" fontId="9" fillId="0" borderId="63" xfId="61" applyNumberFormat="1" applyFont="1" applyBorder="1" applyAlignment="1">
      <alignment horizontal="right" vertical="center"/>
      <protection/>
    </xf>
    <xf numFmtId="182" fontId="9" fillId="0" borderId="81" xfId="61" applyNumberFormat="1" applyFont="1" applyBorder="1" applyAlignment="1" applyProtection="1">
      <alignment horizontal="right" vertical="center"/>
      <protection locked="0"/>
    </xf>
    <xf numFmtId="0" fontId="12" fillId="0" borderId="80" xfId="61" applyFont="1" applyFill="1" applyBorder="1" applyAlignment="1">
      <alignment horizontal="right" vertical="center" shrinkToFit="1"/>
      <protection/>
    </xf>
    <xf numFmtId="182" fontId="9" fillId="0" borderId="0" xfId="61" applyNumberFormat="1" applyFont="1">
      <alignment vertical="center"/>
      <protection/>
    </xf>
    <xf numFmtId="0" fontId="12" fillId="0" borderId="82" xfId="61" applyFont="1" applyFill="1" applyBorder="1" applyAlignment="1">
      <alignment horizontal="right" vertical="center" shrinkToFit="1"/>
      <protection/>
    </xf>
    <xf numFmtId="182" fontId="9" fillId="0" borderId="36" xfId="61" applyNumberFormat="1" applyFont="1" applyBorder="1" applyAlignment="1" applyProtection="1">
      <alignment horizontal="right" vertical="center"/>
      <protection locked="0"/>
    </xf>
    <xf numFmtId="196" fontId="9" fillId="0" borderId="37" xfId="61" applyNumberFormat="1" applyFont="1" applyBorder="1" applyAlignment="1">
      <alignment horizontal="right" vertical="center"/>
      <protection/>
    </xf>
    <xf numFmtId="182" fontId="9" fillId="0" borderId="39" xfId="61" applyNumberFormat="1" applyFont="1" applyBorder="1" applyAlignment="1" applyProtection="1">
      <alignment horizontal="right" vertical="center"/>
      <protection locked="0"/>
    </xf>
    <xf numFmtId="196" fontId="9" fillId="0" borderId="40" xfId="61" applyNumberFormat="1" applyFont="1" applyBorder="1" applyAlignment="1">
      <alignment horizontal="right" vertical="center"/>
      <protection/>
    </xf>
    <xf numFmtId="196" fontId="9" fillId="0" borderId="83" xfId="61" applyNumberFormat="1" applyFont="1" applyBorder="1" applyAlignment="1">
      <alignment horizontal="right" vertical="center"/>
      <protection/>
    </xf>
    <xf numFmtId="182" fontId="9" fillId="0" borderId="84" xfId="61" applyNumberFormat="1" applyFont="1" applyBorder="1" applyAlignment="1" applyProtection="1">
      <alignment horizontal="right" vertical="center"/>
      <protection locked="0"/>
    </xf>
    <xf numFmtId="0" fontId="12" fillId="0" borderId="85" xfId="61" applyFont="1" applyFill="1" applyBorder="1" applyAlignment="1">
      <alignment horizontal="right" vertical="center" shrinkToFit="1"/>
      <protection/>
    </xf>
    <xf numFmtId="182" fontId="9" fillId="0" borderId="33" xfId="61" applyNumberFormat="1" applyFont="1" applyBorder="1" applyAlignment="1" applyProtection="1">
      <alignment horizontal="right" vertical="center"/>
      <protection locked="0"/>
    </xf>
    <xf numFmtId="196" fontId="9" fillId="0" borderId="53" xfId="61" applyNumberFormat="1" applyFont="1" applyBorder="1" applyAlignment="1">
      <alignment horizontal="right" vertical="center"/>
      <protection/>
    </xf>
    <xf numFmtId="182" fontId="9" fillId="0" borderId="55" xfId="61" applyNumberFormat="1" applyFont="1" applyBorder="1" applyAlignment="1" applyProtection="1">
      <alignment horizontal="right" vertical="center"/>
      <protection locked="0"/>
    </xf>
    <xf numFmtId="196" fontId="9" fillId="0" borderId="56" xfId="61" applyNumberFormat="1" applyFont="1" applyBorder="1" applyAlignment="1">
      <alignment horizontal="right" vertical="center"/>
      <protection/>
    </xf>
    <xf numFmtId="196" fontId="9" fillId="0" borderId="64" xfId="61" applyNumberFormat="1" applyFont="1" applyBorder="1" applyAlignment="1">
      <alignment horizontal="right" vertical="center"/>
      <protection/>
    </xf>
    <xf numFmtId="182" fontId="9" fillId="0" borderId="86" xfId="61" applyNumberFormat="1" applyFont="1" applyBorder="1" applyAlignment="1" applyProtection="1">
      <alignment horizontal="right" vertical="center"/>
      <protection locked="0"/>
    </xf>
    <xf numFmtId="182" fontId="9" fillId="0" borderId="26" xfId="61" applyNumberFormat="1" applyFont="1" applyBorder="1" applyAlignment="1" applyProtection="1">
      <alignment horizontal="right" vertical="center"/>
      <protection locked="0"/>
    </xf>
    <xf numFmtId="0" fontId="12" fillId="0" borderId="87" xfId="61" applyFont="1" applyFill="1" applyBorder="1" applyAlignment="1">
      <alignment horizontal="right" vertical="center" shrinkToFit="1"/>
      <protection/>
    </xf>
    <xf numFmtId="182" fontId="9" fillId="0" borderId="45" xfId="61" applyNumberFormat="1" applyFont="1" applyBorder="1" applyAlignment="1" applyProtection="1">
      <alignment horizontal="right" vertical="center"/>
      <protection locked="0"/>
    </xf>
    <xf numFmtId="196" fontId="9" fillId="0" borderId="46" xfId="61" applyNumberFormat="1" applyFont="1" applyBorder="1" applyAlignment="1">
      <alignment horizontal="right" vertical="center"/>
      <protection/>
    </xf>
    <xf numFmtId="182" fontId="9" fillId="0" borderId="48" xfId="61" applyNumberFormat="1" applyFont="1" applyBorder="1" applyAlignment="1" applyProtection="1">
      <alignment horizontal="right" vertical="center"/>
      <protection locked="0"/>
    </xf>
    <xf numFmtId="196" fontId="9" fillId="0" borderId="49" xfId="61" applyNumberFormat="1" applyFont="1" applyBorder="1" applyAlignment="1">
      <alignment horizontal="right" vertical="center"/>
      <protection/>
    </xf>
    <xf numFmtId="196" fontId="9" fillId="0" borderId="76" xfId="61" applyNumberFormat="1" applyFont="1" applyBorder="1" applyAlignment="1">
      <alignment horizontal="right" vertical="center"/>
      <protection/>
    </xf>
    <xf numFmtId="182" fontId="9" fillId="0" borderId="88" xfId="61" applyNumberFormat="1" applyFont="1" applyBorder="1" applyAlignment="1" applyProtection="1">
      <alignment horizontal="right" vertical="center"/>
      <protection locked="0"/>
    </xf>
    <xf numFmtId="186" fontId="9" fillId="0" borderId="0" xfId="61" applyNumberFormat="1" applyFont="1">
      <alignment vertical="center"/>
      <protection/>
    </xf>
    <xf numFmtId="182" fontId="9" fillId="0" borderId="52" xfId="61" applyNumberFormat="1" applyFont="1" applyBorder="1" applyAlignment="1" applyProtection="1">
      <alignment horizontal="right" vertical="center"/>
      <protection locked="0"/>
    </xf>
    <xf numFmtId="0" fontId="11" fillId="0" borderId="89" xfId="61" applyFont="1" applyBorder="1" applyAlignment="1">
      <alignment horizontal="center" vertical="center"/>
      <protection/>
    </xf>
    <xf numFmtId="0" fontId="11" fillId="0" borderId="90" xfId="61" applyFont="1" applyBorder="1" applyAlignment="1">
      <alignment horizontal="center" vertical="center"/>
      <protection/>
    </xf>
    <xf numFmtId="0" fontId="2" fillId="0" borderId="91" xfId="61" applyFont="1" applyBorder="1" applyAlignment="1">
      <alignment vertical="center"/>
      <protection/>
    </xf>
    <xf numFmtId="182" fontId="9" fillId="0" borderId="92" xfId="61" applyNumberFormat="1" applyFont="1" applyBorder="1" applyAlignment="1">
      <alignment horizontal="right" vertical="center"/>
      <protection/>
    </xf>
    <xf numFmtId="183" fontId="9" fillId="0" borderId="93" xfId="61" applyNumberFormat="1" applyFont="1" applyBorder="1" applyAlignment="1">
      <alignment horizontal="right" vertical="center"/>
      <protection/>
    </xf>
    <xf numFmtId="182" fontId="9" fillId="0" borderId="94" xfId="61" applyNumberFormat="1" applyFont="1" applyBorder="1" applyAlignment="1">
      <alignment horizontal="right" vertical="center"/>
      <protection/>
    </xf>
    <xf numFmtId="183" fontId="9" fillId="0" borderId="95" xfId="61" applyNumberFormat="1" applyFont="1" applyBorder="1" applyAlignment="1">
      <alignment horizontal="right" vertical="center"/>
      <protection/>
    </xf>
    <xf numFmtId="0" fontId="9" fillId="0" borderId="0" xfId="61" applyFont="1" applyFill="1" applyBorder="1" applyAlignment="1">
      <alignment horizontal="right" vertical="center" shrinkToFit="1"/>
      <protection/>
    </xf>
    <xf numFmtId="182" fontId="9" fillId="0" borderId="0" xfId="61" applyNumberFormat="1" applyFont="1" applyBorder="1" applyAlignment="1">
      <alignment horizontal="right" vertical="center"/>
      <protection/>
    </xf>
    <xf numFmtId="183" fontId="9" fillId="0" borderId="0" xfId="61" applyNumberFormat="1" applyFont="1" applyBorder="1" applyAlignment="1">
      <alignment horizontal="right" vertical="center"/>
      <protection/>
    </xf>
    <xf numFmtId="0" fontId="9" fillId="0" borderId="0" xfId="61" applyFont="1" applyBorder="1">
      <alignment vertical="center"/>
      <protection/>
    </xf>
    <xf numFmtId="0" fontId="2" fillId="0" borderId="14" xfId="61" applyFont="1" applyFill="1" applyBorder="1">
      <alignment vertical="center"/>
      <protection/>
    </xf>
    <xf numFmtId="0" fontId="9" fillId="0" borderId="78" xfId="61" applyFont="1" applyFill="1" applyBorder="1" applyAlignment="1">
      <alignment vertical="center" wrapText="1"/>
      <protection/>
    </xf>
    <xf numFmtId="185" fontId="9" fillId="0" borderId="45" xfId="61" applyNumberFormat="1" applyFont="1" applyBorder="1" applyAlignment="1" applyProtection="1">
      <alignment horizontal="right" vertical="center"/>
      <protection locked="0"/>
    </xf>
    <xf numFmtId="185" fontId="9" fillId="0" borderId="48" xfId="61" applyNumberFormat="1" applyFont="1" applyBorder="1" applyAlignment="1" applyProtection="1">
      <alignment horizontal="right" vertical="center"/>
      <protection locked="0"/>
    </xf>
    <xf numFmtId="185" fontId="9" fillId="0" borderId="88" xfId="61" applyNumberFormat="1" applyFont="1" applyBorder="1" applyAlignment="1" applyProtection="1">
      <alignment horizontal="right" vertical="center"/>
      <protection locked="0"/>
    </xf>
    <xf numFmtId="185" fontId="9" fillId="0" borderId="0" xfId="61" applyNumberFormat="1" applyFont="1" applyBorder="1" applyAlignment="1" applyProtection="1">
      <alignment horizontal="right" vertical="center"/>
      <protection locked="0"/>
    </xf>
    <xf numFmtId="185" fontId="9" fillId="0" borderId="31" xfId="61" applyNumberFormat="1" applyFont="1" applyBorder="1" applyAlignment="1" applyProtection="1">
      <alignment horizontal="right" vertical="center"/>
      <protection locked="0"/>
    </xf>
    <xf numFmtId="185" fontId="9" fillId="0" borderId="81" xfId="61" applyNumberFormat="1" applyFont="1" applyBorder="1" applyAlignment="1" applyProtection="1">
      <alignment horizontal="right" vertical="center"/>
      <protection locked="0"/>
    </xf>
    <xf numFmtId="185" fontId="9" fillId="0" borderId="36" xfId="61" applyNumberFormat="1" applyFont="1" applyBorder="1" applyAlignment="1" applyProtection="1">
      <alignment horizontal="right" vertical="center"/>
      <protection locked="0"/>
    </xf>
    <xf numFmtId="185" fontId="9" fillId="0" borderId="39" xfId="61" applyNumberFormat="1" applyFont="1" applyBorder="1" applyAlignment="1" applyProtection="1">
      <alignment horizontal="right" vertical="center"/>
      <protection locked="0"/>
    </xf>
    <xf numFmtId="185" fontId="9" fillId="0" borderId="84" xfId="61" applyNumberFormat="1" applyFont="1" applyBorder="1" applyAlignment="1" applyProtection="1">
      <alignment horizontal="right" vertical="center"/>
      <protection locked="0"/>
    </xf>
    <xf numFmtId="185" fontId="9" fillId="0" borderId="33" xfId="61" applyNumberFormat="1" applyFont="1" applyBorder="1" applyAlignment="1" applyProtection="1">
      <alignment horizontal="right" vertical="center"/>
      <protection locked="0"/>
    </xf>
    <xf numFmtId="185" fontId="9" fillId="0" borderId="55" xfId="61" applyNumberFormat="1" applyFont="1" applyBorder="1" applyAlignment="1" applyProtection="1">
      <alignment horizontal="right" vertical="center"/>
      <protection locked="0"/>
    </xf>
    <xf numFmtId="185" fontId="9" fillId="0" borderId="86" xfId="61" applyNumberFormat="1" applyFont="1" applyBorder="1" applyAlignment="1" applyProtection="1">
      <alignment horizontal="right" vertical="center"/>
      <protection locked="0"/>
    </xf>
    <xf numFmtId="0" fontId="12" fillId="0" borderId="96" xfId="61" applyFont="1" applyBorder="1" applyAlignment="1">
      <alignment horizontal="center" vertical="center" shrinkToFit="1"/>
      <protection/>
    </xf>
    <xf numFmtId="185" fontId="9" fillId="0" borderId="26" xfId="61" applyNumberFormat="1" applyFont="1" applyBorder="1" applyAlignment="1" applyProtection="1">
      <alignment horizontal="right" vertical="center"/>
      <protection locked="0"/>
    </xf>
    <xf numFmtId="0" fontId="12" fillId="0" borderId="89" xfId="61" applyFont="1" applyBorder="1" applyAlignment="1">
      <alignment horizontal="center" vertical="center" shrinkToFit="1"/>
      <protection/>
    </xf>
    <xf numFmtId="182" fontId="9" fillId="0" borderId="97" xfId="61" applyNumberFormat="1" applyFont="1" applyBorder="1" applyAlignment="1" applyProtection="1">
      <alignment horizontal="right" vertical="center"/>
      <protection locked="0"/>
    </xf>
    <xf numFmtId="0" fontId="9" fillId="0" borderId="87" xfId="61" applyFont="1" applyFill="1" applyBorder="1" applyAlignment="1">
      <alignment horizontal="right" vertical="center" shrinkToFit="1"/>
      <protection/>
    </xf>
    <xf numFmtId="182" fontId="9" fillId="0" borderId="45" xfId="61" applyNumberFormat="1" applyFont="1" applyBorder="1" applyAlignment="1">
      <alignment horizontal="right" vertical="center"/>
      <protection/>
    </xf>
    <xf numFmtId="182" fontId="9" fillId="0" borderId="48" xfId="61" applyNumberFormat="1" applyFont="1" applyBorder="1" applyAlignment="1">
      <alignment horizontal="right" vertical="center"/>
      <protection/>
    </xf>
    <xf numFmtId="0" fontId="9" fillId="0" borderId="26" xfId="61" applyNumberFormat="1" applyFont="1" applyBorder="1" applyAlignment="1">
      <alignment horizontal="right" vertical="center"/>
      <protection/>
    </xf>
    <xf numFmtId="182" fontId="9" fillId="0" borderId="88" xfId="61" applyNumberFormat="1" applyFont="1" applyBorder="1" applyAlignment="1">
      <alignment horizontal="right" vertical="center"/>
      <protection/>
    </xf>
    <xf numFmtId="0" fontId="9" fillId="0" borderId="80" xfId="61" applyFont="1" applyFill="1" applyBorder="1" applyAlignment="1">
      <alignment horizontal="right" vertical="center" shrinkToFit="1"/>
      <protection/>
    </xf>
    <xf numFmtId="182" fontId="9" fillId="0" borderId="31" xfId="61" applyNumberFormat="1" applyFont="1" applyBorder="1" applyAlignment="1">
      <alignment horizontal="right" vertical="center"/>
      <protection/>
    </xf>
    <xf numFmtId="182" fontId="9" fillId="0" borderId="81" xfId="61" applyNumberFormat="1" applyFont="1" applyBorder="1" applyAlignment="1">
      <alignment horizontal="right" vertical="center"/>
      <protection/>
    </xf>
    <xf numFmtId="0" fontId="9" fillId="0" borderId="82" xfId="61" applyFont="1" applyFill="1" applyBorder="1" applyAlignment="1">
      <alignment horizontal="right" vertical="center" shrinkToFit="1"/>
      <protection/>
    </xf>
    <xf numFmtId="182" fontId="9" fillId="0" borderId="36" xfId="61" applyNumberFormat="1" applyFont="1" applyBorder="1" applyAlignment="1">
      <alignment horizontal="right" vertical="center"/>
      <protection/>
    </xf>
    <xf numFmtId="182" fontId="9" fillId="0" borderId="39" xfId="61" applyNumberFormat="1" applyFont="1" applyBorder="1" applyAlignment="1">
      <alignment horizontal="right" vertical="center"/>
      <protection/>
    </xf>
    <xf numFmtId="182" fontId="9" fillId="0" borderId="84" xfId="61" applyNumberFormat="1" applyFont="1" applyBorder="1" applyAlignment="1">
      <alignment horizontal="right" vertical="center"/>
      <protection/>
    </xf>
    <xf numFmtId="0" fontId="9" fillId="0" borderId="85" xfId="61" applyFont="1" applyFill="1" applyBorder="1" applyAlignment="1">
      <alignment horizontal="right" vertical="center" shrinkToFit="1"/>
      <protection/>
    </xf>
    <xf numFmtId="182" fontId="9" fillId="0" borderId="33" xfId="61" applyNumberFormat="1" applyFont="1" applyBorder="1" applyAlignment="1">
      <alignment horizontal="right" vertical="center"/>
      <protection/>
    </xf>
    <xf numFmtId="182" fontId="9" fillId="0" borderId="55" xfId="61" applyNumberFormat="1" applyFont="1" applyBorder="1" applyAlignment="1">
      <alignment horizontal="right" vertical="center"/>
      <protection/>
    </xf>
    <xf numFmtId="182" fontId="9" fillId="0" borderId="86" xfId="61" applyNumberFormat="1" applyFont="1" applyBorder="1" applyAlignment="1">
      <alignment horizontal="right" vertical="center"/>
      <protection/>
    </xf>
    <xf numFmtId="0" fontId="9" fillId="0" borderId="98" xfId="61" applyFont="1" applyFill="1" applyBorder="1" applyAlignment="1">
      <alignment horizontal="right" vertical="center" shrinkToFit="1"/>
      <protection/>
    </xf>
    <xf numFmtId="182" fontId="9" fillId="0" borderId="22" xfId="61" applyNumberFormat="1" applyFont="1" applyBorder="1" applyAlignment="1">
      <alignment horizontal="right" vertical="center"/>
      <protection/>
    </xf>
    <xf numFmtId="196" fontId="9" fillId="0" borderId="77" xfId="61" applyNumberFormat="1" applyFont="1" applyBorder="1" applyAlignment="1">
      <alignment horizontal="right" vertical="center"/>
      <protection/>
    </xf>
    <xf numFmtId="182" fontId="9" fillId="0" borderId="19" xfId="61" applyNumberFormat="1" applyFont="1" applyBorder="1" applyAlignment="1">
      <alignment horizontal="right" vertical="center"/>
      <protection/>
    </xf>
    <xf numFmtId="196" fontId="9" fillId="0" borderId="99" xfId="61" applyNumberFormat="1" applyFont="1" applyBorder="1" applyAlignment="1">
      <alignment horizontal="right" vertical="center"/>
      <protection/>
    </xf>
    <xf numFmtId="196" fontId="9" fillId="0" borderId="78" xfId="61" applyNumberFormat="1" applyFont="1" applyBorder="1" applyAlignment="1">
      <alignment horizontal="right" vertical="center"/>
      <protection/>
    </xf>
    <xf numFmtId="182" fontId="9" fillId="0" borderId="79" xfId="61" applyNumberFormat="1" applyFont="1" applyBorder="1" applyAlignment="1">
      <alignment horizontal="right" vertical="center"/>
      <protection/>
    </xf>
    <xf numFmtId="0" fontId="11" fillId="0" borderId="0" xfId="61" applyFont="1">
      <alignment vertical="center"/>
      <protection/>
    </xf>
    <xf numFmtId="0" fontId="11" fillId="0" borderId="0" xfId="61" applyFont="1" applyFill="1" applyBorder="1" applyAlignment="1">
      <alignment vertical="center"/>
      <protection/>
    </xf>
    <xf numFmtId="195" fontId="9" fillId="0" borderId="0" xfId="61" applyNumberFormat="1" applyFont="1" applyBorder="1" applyAlignment="1">
      <alignment horizontal="right" vertical="center"/>
      <protection/>
    </xf>
    <xf numFmtId="195" fontId="9" fillId="0" borderId="0" xfId="61" applyNumberFormat="1" applyFont="1">
      <alignment vertical="center"/>
      <protection/>
    </xf>
    <xf numFmtId="0" fontId="9" fillId="0" borderId="82" xfId="61" applyFont="1" applyBorder="1" applyAlignment="1">
      <alignment horizontal="right" vertical="center" shrinkToFit="1"/>
      <protection/>
    </xf>
    <xf numFmtId="0" fontId="9" fillId="0" borderId="85" xfId="61" applyFont="1" applyBorder="1" applyAlignment="1">
      <alignment horizontal="right" vertical="center" shrinkToFit="1"/>
      <protection/>
    </xf>
    <xf numFmtId="0" fontId="9" fillId="0" borderId="98" xfId="61" applyFont="1" applyBorder="1" applyAlignment="1">
      <alignment horizontal="right" vertical="center" shrinkToFit="1"/>
      <protection/>
    </xf>
    <xf numFmtId="182" fontId="9" fillId="0" borderId="0" xfId="61" applyNumberFormat="1" applyFont="1" applyFill="1" applyBorder="1" applyAlignment="1" applyProtection="1">
      <alignment horizontal="right" vertical="center"/>
      <protection locked="0"/>
    </xf>
    <xf numFmtId="182" fontId="9" fillId="0" borderId="36" xfId="61" applyNumberFormat="1" applyFont="1" applyFill="1" applyBorder="1" applyAlignment="1" applyProtection="1">
      <alignment horizontal="right" vertical="center"/>
      <protection locked="0"/>
    </xf>
    <xf numFmtId="182" fontId="9" fillId="0" borderId="33" xfId="61" applyNumberFormat="1" applyFont="1" applyFill="1" applyBorder="1" applyAlignment="1" applyProtection="1">
      <alignment horizontal="right" vertical="center"/>
      <protection locked="0"/>
    </xf>
    <xf numFmtId="182" fontId="9" fillId="0" borderId="26" xfId="61" applyNumberFormat="1" applyFont="1" applyFill="1" applyBorder="1" applyAlignment="1" applyProtection="1">
      <alignment horizontal="right" vertical="center"/>
      <protection locked="0"/>
    </xf>
    <xf numFmtId="182" fontId="9" fillId="0" borderId="45" xfId="61" applyNumberFormat="1" applyFont="1" applyFill="1" applyBorder="1" applyAlignment="1" applyProtection="1">
      <alignment horizontal="right" vertical="center"/>
      <protection locked="0"/>
    </xf>
    <xf numFmtId="182" fontId="9" fillId="0" borderId="52" xfId="61" applyNumberFormat="1" applyFont="1" applyFill="1" applyBorder="1" applyAlignment="1" applyProtection="1">
      <alignment horizontal="right" vertical="center"/>
      <protection locked="0"/>
    </xf>
    <xf numFmtId="182" fontId="9" fillId="0" borderId="0" xfId="61" applyNumberFormat="1" applyFont="1" applyFill="1" applyBorder="1" applyAlignment="1">
      <alignment horizontal="right" vertical="center"/>
      <protection/>
    </xf>
    <xf numFmtId="183" fontId="9" fillId="0" borderId="17" xfId="61" applyNumberFormat="1" applyFont="1" applyBorder="1" applyAlignment="1">
      <alignment horizontal="right" vertical="center"/>
      <protection/>
    </xf>
    <xf numFmtId="0" fontId="2" fillId="0" borderId="11" xfId="61" applyFont="1" applyFill="1" applyBorder="1" applyAlignment="1">
      <alignment horizontal="centerContinuous" vertical="center"/>
      <protection/>
    </xf>
    <xf numFmtId="0" fontId="9" fillId="0" borderId="17" xfId="61" applyFont="1" applyFill="1" applyBorder="1" applyAlignment="1">
      <alignment horizontal="center" vertical="center" wrapText="1"/>
      <protection/>
    </xf>
    <xf numFmtId="185" fontId="9" fillId="0" borderId="45" xfId="61" applyNumberFormat="1" applyFont="1" applyFill="1" applyBorder="1" applyAlignment="1" applyProtection="1">
      <alignment horizontal="right" vertical="center"/>
      <protection locked="0"/>
    </xf>
    <xf numFmtId="185" fontId="9" fillId="0" borderId="0" xfId="61" applyNumberFormat="1" applyFont="1" applyFill="1" applyBorder="1" applyAlignment="1" applyProtection="1">
      <alignment horizontal="right" vertical="center"/>
      <protection locked="0"/>
    </xf>
    <xf numFmtId="185" fontId="9" fillId="0" borderId="36" xfId="61" applyNumberFormat="1" applyFont="1" applyFill="1" applyBorder="1" applyAlignment="1" applyProtection="1">
      <alignment horizontal="right" vertical="center"/>
      <protection locked="0"/>
    </xf>
    <xf numFmtId="185" fontId="9" fillId="0" borderId="33" xfId="61" applyNumberFormat="1" applyFont="1" applyFill="1" applyBorder="1" applyAlignment="1" applyProtection="1">
      <alignment horizontal="right" vertical="center"/>
      <protection locked="0"/>
    </xf>
    <xf numFmtId="185" fontId="9" fillId="0" borderId="26" xfId="61" applyNumberFormat="1" applyFont="1" applyFill="1" applyBorder="1" applyAlignment="1" applyProtection="1">
      <alignment horizontal="right" vertical="center"/>
      <protection locked="0"/>
    </xf>
    <xf numFmtId="182" fontId="9" fillId="0" borderId="97" xfId="61" applyNumberFormat="1" applyFont="1" applyFill="1" applyBorder="1" applyAlignment="1" applyProtection="1">
      <alignment horizontal="right" vertical="center"/>
      <protection locked="0"/>
    </xf>
    <xf numFmtId="182" fontId="9" fillId="0" borderId="45" xfId="61" applyNumberFormat="1" applyFont="1" applyFill="1" applyBorder="1" applyAlignment="1">
      <alignment horizontal="right" vertical="center"/>
      <protection/>
    </xf>
    <xf numFmtId="196" fontId="9" fillId="0" borderId="100" xfId="61" applyNumberFormat="1" applyFont="1" applyBorder="1">
      <alignment vertical="center"/>
      <protection/>
    </xf>
    <xf numFmtId="196" fontId="9" fillId="0" borderId="101" xfId="61" applyNumberFormat="1" applyFont="1" applyBorder="1">
      <alignment vertical="center"/>
      <protection/>
    </xf>
    <xf numFmtId="182" fontId="9" fillId="0" borderId="97" xfId="61" applyNumberFormat="1" applyFont="1" applyFill="1" applyBorder="1" applyAlignment="1">
      <alignment horizontal="right" vertical="center"/>
      <protection/>
    </xf>
    <xf numFmtId="196" fontId="9" fillId="0" borderId="102" xfId="61" applyNumberFormat="1" applyFont="1" applyBorder="1">
      <alignment vertical="center"/>
      <protection/>
    </xf>
    <xf numFmtId="182" fontId="9" fillId="0" borderId="33" xfId="61" applyNumberFormat="1" applyFont="1" applyFill="1" applyBorder="1" applyAlignment="1">
      <alignment horizontal="right" vertical="center"/>
      <protection/>
    </xf>
    <xf numFmtId="196" fontId="9" fillId="0" borderId="103" xfId="61" applyNumberFormat="1" applyFont="1" applyBorder="1">
      <alignment vertical="center"/>
      <protection/>
    </xf>
    <xf numFmtId="182" fontId="9" fillId="0" borderId="17" xfId="61" applyNumberFormat="1" applyFont="1" applyBorder="1" applyAlignment="1">
      <alignment horizontal="right" vertical="center"/>
      <protection/>
    </xf>
    <xf numFmtId="196" fontId="9" fillId="0" borderId="104" xfId="61" applyNumberFormat="1" applyFont="1" applyBorder="1">
      <alignment vertical="center"/>
      <protection/>
    </xf>
    <xf numFmtId="0" fontId="7" fillId="0" borderId="0" xfId="61" applyFont="1">
      <alignment vertical="center"/>
      <protection/>
    </xf>
    <xf numFmtId="0" fontId="8" fillId="0" borderId="0" xfId="61" applyFont="1">
      <alignment vertical="center"/>
      <protection/>
    </xf>
    <xf numFmtId="0" fontId="8" fillId="0" borderId="0" xfId="61" applyFont="1" applyAlignment="1">
      <alignment horizontal="right" vertical="center"/>
      <protection/>
    </xf>
    <xf numFmtId="0" fontId="2" fillId="0" borderId="15" xfId="61" applyFont="1" applyBorder="1">
      <alignment vertical="center"/>
      <protection/>
    </xf>
    <xf numFmtId="0" fontId="2" fillId="0" borderId="0" xfId="61" applyFont="1" applyAlignment="1">
      <alignment horizontal="center" vertical="center"/>
      <protection/>
    </xf>
    <xf numFmtId="0" fontId="9" fillId="0" borderId="22" xfId="61" applyFont="1" applyBorder="1" applyAlignment="1">
      <alignment vertical="center" wrapText="1"/>
      <protection/>
    </xf>
    <xf numFmtId="0" fontId="9" fillId="0" borderId="22" xfId="61" applyFont="1" applyBorder="1" applyAlignment="1">
      <alignment horizontal="center" vertical="center" wrapText="1"/>
      <protection/>
    </xf>
    <xf numFmtId="0" fontId="9" fillId="0" borderId="0" xfId="61" applyFont="1" applyAlignment="1">
      <alignment horizontal="center" vertical="center" wrapText="1"/>
      <protection/>
    </xf>
    <xf numFmtId="181" fontId="12" fillId="0" borderId="105" xfId="61" applyNumberFormat="1" applyFont="1" applyBorder="1" applyAlignment="1">
      <alignment horizontal="left" vertical="center"/>
      <protection/>
    </xf>
    <xf numFmtId="182" fontId="2" fillId="0" borderId="105" xfId="61" applyNumberFormat="1" applyFont="1" applyBorder="1" applyAlignment="1" applyProtection="1">
      <alignment horizontal="right" vertical="center"/>
      <protection locked="0"/>
    </xf>
    <xf numFmtId="183" fontId="2" fillId="0" borderId="106" xfId="61" applyNumberFormat="1" applyFont="1" applyBorder="1" applyAlignment="1">
      <alignment horizontal="right" vertical="center"/>
      <protection/>
    </xf>
    <xf numFmtId="182" fontId="2" fillId="0" borderId="107" xfId="61" applyNumberFormat="1" applyFont="1" applyBorder="1" applyAlignment="1" applyProtection="1">
      <alignment horizontal="right" vertical="center"/>
      <protection locked="0"/>
    </xf>
    <xf numFmtId="182" fontId="2" fillId="0" borderId="108" xfId="61" applyNumberFormat="1" applyFont="1" applyBorder="1" applyAlignment="1" applyProtection="1">
      <alignment horizontal="right" vertical="center"/>
      <protection locked="0"/>
    </xf>
    <xf numFmtId="183" fontId="2" fillId="0" borderId="109" xfId="61" applyNumberFormat="1" applyFont="1" applyBorder="1" applyAlignment="1">
      <alignment horizontal="right" vertical="center"/>
      <protection/>
    </xf>
    <xf numFmtId="183" fontId="2" fillId="0" borderId="110" xfId="61" applyNumberFormat="1" applyFont="1" applyBorder="1" applyAlignment="1">
      <alignment horizontal="right" vertical="center"/>
      <protection/>
    </xf>
    <xf numFmtId="183" fontId="2" fillId="0" borderId="111" xfId="61" applyNumberFormat="1" applyFont="1" applyBorder="1" applyAlignment="1">
      <alignment horizontal="right" vertical="center"/>
      <protection/>
    </xf>
    <xf numFmtId="181" fontId="11" fillId="0" borderId="26" xfId="61" applyNumberFormat="1" applyFont="1" applyBorder="1" applyAlignment="1">
      <alignment horizontal="left" vertical="center"/>
      <protection/>
    </xf>
    <xf numFmtId="183" fontId="2" fillId="0" borderId="29" xfId="61" applyNumberFormat="1" applyFont="1" applyBorder="1" applyAlignment="1">
      <alignment horizontal="right" vertical="center"/>
      <protection/>
    </xf>
    <xf numFmtId="183" fontId="2" fillId="0" borderId="32" xfId="61" applyNumberFormat="1" applyFont="1" applyBorder="1" applyAlignment="1">
      <alignment horizontal="right" vertical="center"/>
      <protection/>
    </xf>
    <xf numFmtId="183" fontId="2" fillId="0" borderId="63" xfId="61" applyNumberFormat="1" applyFont="1" applyBorder="1" applyAlignment="1">
      <alignment horizontal="right" vertical="center"/>
      <protection/>
    </xf>
    <xf numFmtId="182" fontId="2" fillId="0" borderId="88" xfId="61" applyNumberFormat="1" applyFont="1" applyBorder="1" applyAlignment="1" applyProtection="1">
      <alignment horizontal="right" vertical="center"/>
      <protection locked="0"/>
    </xf>
    <xf numFmtId="183" fontId="2" fillId="0" borderId="27" xfId="61" applyNumberFormat="1" applyFont="1" applyBorder="1" applyAlignment="1">
      <alignment horizontal="right" vertical="center"/>
      <protection/>
    </xf>
    <xf numFmtId="182" fontId="2" fillId="0" borderId="81" xfId="61" applyNumberFormat="1" applyFont="1" applyBorder="1" applyAlignment="1" applyProtection="1">
      <alignment horizontal="right" vertical="center"/>
      <protection locked="0"/>
    </xf>
    <xf numFmtId="181" fontId="11" fillId="0" borderId="97" xfId="61" applyNumberFormat="1" applyFont="1" applyBorder="1" applyAlignment="1">
      <alignment horizontal="left" vertical="center"/>
      <protection/>
    </xf>
    <xf numFmtId="182" fontId="2" fillId="0" borderId="97" xfId="61" applyNumberFormat="1" applyFont="1" applyBorder="1" applyAlignment="1" applyProtection="1">
      <alignment horizontal="right" vertical="center"/>
      <protection locked="0"/>
    </xf>
    <xf numFmtId="183" fontId="2" fillId="0" borderId="37" xfId="61" applyNumberFormat="1" applyFont="1" applyBorder="1" applyAlignment="1">
      <alignment horizontal="right" vertical="center"/>
      <protection/>
    </xf>
    <xf numFmtId="183" fontId="2" fillId="0" borderId="40" xfId="61" applyNumberFormat="1" applyFont="1" applyBorder="1" applyAlignment="1">
      <alignment horizontal="right" vertical="center"/>
      <protection/>
    </xf>
    <xf numFmtId="183" fontId="2" fillId="0" borderId="83" xfId="61" applyNumberFormat="1" applyFont="1" applyBorder="1" applyAlignment="1">
      <alignment horizontal="right" vertical="center"/>
      <protection/>
    </xf>
    <xf numFmtId="182" fontId="2" fillId="0" borderId="84" xfId="61" applyNumberFormat="1" applyFont="1" applyBorder="1" applyAlignment="1" applyProtection="1">
      <alignment horizontal="right" vertical="center"/>
      <protection locked="0"/>
    </xf>
    <xf numFmtId="183" fontId="2" fillId="0" borderId="41" xfId="61" applyNumberFormat="1" applyFont="1" applyBorder="1" applyAlignment="1">
      <alignment horizontal="right" vertical="center"/>
      <protection/>
    </xf>
    <xf numFmtId="181" fontId="11" fillId="0" borderId="33" xfId="61" applyNumberFormat="1" applyFont="1" applyBorder="1" applyAlignment="1">
      <alignment horizontal="left" vertical="center"/>
      <protection/>
    </xf>
    <xf numFmtId="183" fontId="2" fillId="0" borderId="53" xfId="61" applyNumberFormat="1" applyFont="1" applyBorder="1" applyAlignment="1">
      <alignment horizontal="right" vertical="center"/>
      <protection/>
    </xf>
    <xf numFmtId="183" fontId="2" fillId="0" borderId="56" xfId="61" applyNumberFormat="1" applyFont="1" applyBorder="1" applyAlignment="1">
      <alignment horizontal="right" vertical="center"/>
      <protection/>
    </xf>
    <xf numFmtId="183" fontId="2" fillId="0" borderId="64" xfId="61" applyNumberFormat="1" applyFont="1" applyBorder="1" applyAlignment="1">
      <alignment horizontal="right" vertical="center"/>
      <protection/>
    </xf>
    <xf numFmtId="182" fontId="2" fillId="0" borderId="86" xfId="61" applyNumberFormat="1" applyFont="1" applyBorder="1" applyAlignment="1" applyProtection="1">
      <alignment horizontal="right" vertical="center"/>
      <protection locked="0"/>
    </xf>
    <xf numFmtId="183" fontId="2" fillId="0" borderId="34" xfId="61" applyNumberFormat="1" applyFont="1" applyBorder="1" applyAlignment="1">
      <alignment horizontal="right" vertical="center"/>
      <protection/>
    </xf>
    <xf numFmtId="181" fontId="11" fillId="0" borderId="112" xfId="61" applyNumberFormat="1" applyFont="1" applyBorder="1" applyAlignment="1">
      <alignment horizontal="left" vertical="center"/>
      <protection/>
    </xf>
    <xf numFmtId="182" fontId="2" fillId="0" borderId="112" xfId="61" applyNumberFormat="1" applyFont="1" applyBorder="1" applyAlignment="1" applyProtection="1">
      <alignment horizontal="right" vertical="center"/>
      <protection locked="0"/>
    </xf>
    <xf numFmtId="183" fontId="2" fillId="0" borderId="112" xfId="61" applyNumberFormat="1" applyFont="1" applyBorder="1" applyAlignment="1">
      <alignment horizontal="right" vertical="center"/>
      <protection/>
    </xf>
    <xf numFmtId="181" fontId="11" fillId="0" borderId="15" xfId="61" applyNumberFormat="1" applyFont="1" applyBorder="1" applyAlignment="1">
      <alignment horizontal="right" vertical="center"/>
      <protection/>
    </xf>
    <xf numFmtId="183" fontId="11" fillId="0" borderId="23" xfId="61" applyNumberFormat="1" applyFont="1" applyBorder="1" applyAlignment="1">
      <alignment horizontal="right" vertical="center"/>
      <protection/>
    </xf>
    <xf numFmtId="183" fontId="11" fillId="0" borderId="25" xfId="61" applyNumberFormat="1" applyFont="1" applyBorder="1" applyAlignment="1">
      <alignment horizontal="right" vertical="center"/>
      <protection/>
    </xf>
    <xf numFmtId="181" fontId="11" fillId="0" borderId="26" xfId="61" applyNumberFormat="1" applyFont="1" applyBorder="1" applyAlignment="1">
      <alignment horizontal="right" vertical="center"/>
      <protection/>
    </xf>
    <xf numFmtId="183" fontId="11" fillId="0" borderId="29" xfId="61" applyNumberFormat="1" applyFont="1" applyBorder="1" applyAlignment="1">
      <alignment horizontal="right" vertical="center"/>
      <protection/>
    </xf>
    <xf numFmtId="176" fontId="2" fillId="0" borderId="81" xfId="61" applyNumberFormat="1" applyFont="1" applyBorder="1" applyAlignment="1">
      <alignment horizontal="right" vertical="center"/>
      <protection/>
    </xf>
    <xf numFmtId="183" fontId="11" fillId="0" borderId="27" xfId="61" applyNumberFormat="1" applyFont="1" applyBorder="1" applyAlignment="1">
      <alignment horizontal="right" vertical="center"/>
      <protection/>
    </xf>
    <xf numFmtId="181" fontId="11" fillId="0" borderId="97" xfId="61" applyNumberFormat="1" applyFont="1" applyBorder="1" applyAlignment="1">
      <alignment horizontal="right" vertical="center"/>
      <protection/>
    </xf>
    <xf numFmtId="182" fontId="2" fillId="0" borderId="97" xfId="61" applyNumberFormat="1" applyFont="1" applyBorder="1" applyAlignment="1">
      <alignment horizontal="right" vertical="center"/>
      <protection/>
    </xf>
    <xf numFmtId="183" fontId="11" fillId="0" borderId="37" xfId="61" applyNumberFormat="1" applyFont="1" applyBorder="1" applyAlignment="1">
      <alignment horizontal="right" vertical="center"/>
      <protection/>
    </xf>
    <xf numFmtId="183" fontId="11" fillId="0" borderId="41" xfId="61" applyNumberFormat="1" applyFont="1" applyBorder="1" applyAlignment="1">
      <alignment horizontal="right" vertical="center"/>
      <protection/>
    </xf>
    <xf numFmtId="181" fontId="11" fillId="0" borderId="51" xfId="61" applyNumberFormat="1" applyFont="1" applyBorder="1" applyAlignment="1">
      <alignment horizontal="right" vertical="center"/>
      <protection/>
    </xf>
    <xf numFmtId="182" fontId="2" fillId="0" borderId="33" xfId="61" applyNumberFormat="1" applyFont="1" applyBorder="1" applyAlignment="1">
      <alignment horizontal="right" vertical="center"/>
      <protection/>
    </xf>
    <xf numFmtId="183" fontId="11" fillId="0" borderId="53" xfId="61" applyNumberFormat="1" applyFont="1" applyBorder="1" applyAlignment="1">
      <alignment horizontal="right" vertical="center"/>
      <protection/>
    </xf>
    <xf numFmtId="183" fontId="11" fillId="0" borderId="34" xfId="61" applyNumberFormat="1" applyFont="1" applyBorder="1" applyAlignment="1">
      <alignment horizontal="right" vertical="center"/>
      <protection/>
    </xf>
    <xf numFmtId="181" fontId="11" fillId="0" borderId="22" xfId="61" applyNumberFormat="1" applyFont="1" applyBorder="1" applyAlignment="1">
      <alignment horizontal="right" vertical="center"/>
      <protection/>
    </xf>
    <xf numFmtId="188" fontId="2" fillId="0" borderId="22" xfId="61" applyNumberFormat="1" applyFont="1" applyBorder="1">
      <alignment vertical="center"/>
      <protection/>
    </xf>
    <xf numFmtId="189" fontId="2" fillId="0" borderId="77" xfId="61" applyNumberFormat="1" applyFont="1" applyBorder="1">
      <alignment vertical="center"/>
      <protection/>
    </xf>
    <xf numFmtId="188" fontId="2" fillId="0" borderId="0" xfId="61" applyNumberFormat="1" applyFont="1">
      <alignment vertical="center"/>
      <protection/>
    </xf>
    <xf numFmtId="189" fontId="2" fillId="0" borderId="43" xfId="61" applyNumberFormat="1" applyFont="1" applyBorder="1">
      <alignment vertical="center"/>
      <protection/>
    </xf>
    <xf numFmtId="181" fontId="11" fillId="0" borderId="0" xfId="61" applyNumberFormat="1" applyFont="1" applyFill="1" applyBorder="1" applyAlignment="1">
      <alignment horizontal="left" vertical="center"/>
      <protection/>
    </xf>
    <xf numFmtId="176" fontId="2" fillId="0" borderId="15" xfId="61" applyNumberFormat="1" applyFont="1" applyBorder="1" applyAlignment="1">
      <alignment horizontal="right" vertical="center"/>
      <protection/>
    </xf>
    <xf numFmtId="176" fontId="2" fillId="0" borderId="26" xfId="61" applyNumberFormat="1" applyFont="1" applyBorder="1" applyAlignment="1">
      <alignment horizontal="right" vertical="center"/>
      <protection/>
    </xf>
    <xf numFmtId="176" fontId="2" fillId="0" borderId="97" xfId="61" applyNumberFormat="1" applyFont="1" applyBorder="1" applyAlignment="1">
      <alignment horizontal="right" vertical="center"/>
      <protection/>
    </xf>
    <xf numFmtId="181" fontId="11" fillId="0" borderId="33" xfId="61" applyNumberFormat="1" applyFont="1" applyBorder="1" applyAlignment="1">
      <alignment horizontal="right" vertical="center"/>
      <protection/>
    </xf>
    <xf numFmtId="176" fontId="2" fillId="0" borderId="33" xfId="61" applyNumberFormat="1" applyFont="1" applyBorder="1" applyAlignment="1">
      <alignment horizontal="right" vertical="center"/>
      <protection/>
    </xf>
    <xf numFmtId="0" fontId="2" fillId="0" borderId="0" xfId="61" applyProtection="1">
      <alignment vertical="center"/>
      <protection locked="0"/>
    </xf>
    <xf numFmtId="182" fontId="2" fillId="0" borderId="105" xfId="61" applyNumberFormat="1" applyFont="1" applyBorder="1" applyAlignment="1">
      <alignment horizontal="right" vertical="center"/>
      <protection/>
    </xf>
    <xf numFmtId="182" fontId="2" fillId="0" borderId="108" xfId="61" applyNumberFormat="1" applyFont="1" applyBorder="1" applyAlignment="1">
      <alignment horizontal="right" vertical="center"/>
      <protection/>
    </xf>
    <xf numFmtId="182" fontId="2" fillId="0" borderId="88" xfId="61" applyNumberFormat="1" applyFont="1" applyBorder="1" applyAlignment="1">
      <alignment horizontal="right" vertical="center"/>
      <protection/>
    </xf>
    <xf numFmtId="182" fontId="2" fillId="0" borderId="81" xfId="61" applyNumberFormat="1" applyFont="1" applyBorder="1" applyAlignment="1">
      <alignment horizontal="right" vertical="center"/>
      <protection/>
    </xf>
    <xf numFmtId="182" fontId="2" fillId="0" borderId="39" xfId="61" applyNumberFormat="1" applyFont="1" applyBorder="1" applyAlignment="1">
      <alignment horizontal="right" vertical="center"/>
      <protection/>
    </xf>
    <xf numFmtId="182" fontId="2" fillId="0" borderId="84" xfId="61" applyNumberFormat="1" applyFont="1" applyBorder="1" applyAlignment="1">
      <alignment horizontal="right" vertical="center"/>
      <protection/>
    </xf>
    <xf numFmtId="182" fontId="2" fillId="0" borderId="55" xfId="61" applyNumberFormat="1" applyFont="1" applyBorder="1" applyAlignment="1">
      <alignment horizontal="right" vertical="center"/>
      <protection/>
    </xf>
    <xf numFmtId="182" fontId="2" fillId="0" borderId="86" xfId="61" applyNumberFormat="1" applyFont="1" applyBorder="1" applyAlignment="1">
      <alignment horizontal="right" vertical="center"/>
      <protection/>
    </xf>
    <xf numFmtId="182" fontId="2" fillId="0" borderId="112" xfId="61" applyNumberFormat="1" applyFont="1" applyBorder="1" applyAlignment="1">
      <alignment horizontal="right" vertical="center"/>
      <protection/>
    </xf>
    <xf numFmtId="0" fontId="9" fillId="0" borderId="16" xfId="61" applyFont="1" applyBorder="1" applyAlignment="1">
      <alignment vertical="center" wrapText="1"/>
      <protection/>
    </xf>
    <xf numFmtId="181" fontId="11" fillId="0" borderId="28" xfId="61" applyNumberFormat="1" applyFont="1" applyBorder="1" applyAlignment="1">
      <alignment horizontal="left" vertical="center"/>
      <protection/>
    </xf>
    <xf numFmtId="0" fontId="2" fillId="0" borderId="15" xfId="61" applyFont="1" applyBorder="1" applyAlignment="1">
      <alignment horizontal="centerContinuous" vertical="center" shrinkToFit="1"/>
      <protection/>
    </xf>
    <xf numFmtId="183" fontId="11" fillId="0" borderId="113" xfId="61" applyNumberFormat="1" applyFont="1" applyBorder="1" applyAlignment="1">
      <alignment horizontal="right" vertical="center"/>
      <protection/>
    </xf>
    <xf numFmtId="183" fontId="11" fillId="0" borderId="101" xfId="61" applyNumberFormat="1" applyFont="1" applyBorder="1" applyAlignment="1">
      <alignment horizontal="right" vertical="center"/>
      <protection/>
    </xf>
    <xf numFmtId="183" fontId="11" fillId="0" borderId="102" xfId="61" applyNumberFormat="1" applyFont="1" applyBorder="1" applyAlignment="1">
      <alignment horizontal="right" vertical="center"/>
      <protection/>
    </xf>
    <xf numFmtId="183" fontId="11" fillId="0" borderId="103" xfId="61" applyNumberFormat="1" applyFont="1" applyBorder="1" applyAlignment="1">
      <alignment horizontal="right" vertical="center"/>
      <protection/>
    </xf>
    <xf numFmtId="189" fontId="2" fillId="0" borderId="104" xfId="61" applyNumberFormat="1" applyFont="1" applyBorder="1">
      <alignment vertical="center"/>
      <protection/>
    </xf>
    <xf numFmtId="176" fontId="2" fillId="0" borderId="13" xfId="61" applyNumberFormat="1" applyFont="1" applyBorder="1" applyAlignment="1">
      <alignment horizontal="right" vertical="center"/>
      <protection/>
    </xf>
    <xf numFmtId="176" fontId="2" fillId="0" borderId="31" xfId="61" applyNumberFormat="1" applyFont="1" applyBorder="1" applyAlignment="1">
      <alignment horizontal="right" vertical="center"/>
      <protection/>
    </xf>
    <xf numFmtId="176" fontId="2" fillId="0" borderId="30" xfId="61" applyNumberFormat="1" applyFont="1" applyBorder="1" applyAlignment="1">
      <alignment horizontal="right" vertical="center"/>
      <protection/>
    </xf>
    <xf numFmtId="176" fontId="2" fillId="0" borderId="38" xfId="61" applyNumberFormat="1" applyFont="1" applyBorder="1" applyAlignment="1">
      <alignment horizontal="right" vertical="center"/>
      <protection/>
    </xf>
    <xf numFmtId="176" fontId="2" fillId="0" borderId="54" xfId="61" applyNumberFormat="1" applyFont="1" applyBorder="1" applyAlignment="1">
      <alignment horizontal="right" vertical="center"/>
      <protection/>
    </xf>
    <xf numFmtId="188" fontId="2" fillId="0" borderId="20" xfId="61" applyNumberFormat="1" applyFont="1" applyBorder="1">
      <alignment vertical="center"/>
      <protection/>
    </xf>
    <xf numFmtId="176" fontId="2" fillId="0" borderId="11" xfId="61" applyNumberFormat="1" applyBorder="1" applyAlignment="1">
      <alignment horizontal="right" vertical="center"/>
      <protection/>
    </xf>
    <xf numFmtId="176" fontId="2" fillId="0" borderId="114" xfId="61" applyNumberFormat="1" applyBorder="1" applyAlignment="1">
      <alignment horizontal="right" vertical="center"/>
      <protection/>
    </xf>
    <xf numFmtId="176" fontId="2" fillId="0" borderId="0" xfId="61" applyNumberFormat="1" applyAlignment="1">
      <alignment horizontal="right" vertical="center"/>
      <protection/>
    </xf>
    <xf numFmtId="176" fontId="2" fillId="0" borderId="36" xfId="61" applyNumberFormat="1" applyBorder="1" applyAlignment="1">
      <alignment horizontal="right" vertical="center"/>
      <protection/>
    </xf>
    <xf numFmtId="176" fontId="2" fillId="0" borderId="52" xfId="61" applyNumberFormat="1" applyBorder="1" applyAlignment="1">
      <alignment horizontal="right" vertical="center"/>
      <protection/>
    </xf>
    <xf numFmtId="188" fontId="2" fillId="0" borderId="17" xfId="61" applyNumberFormat="1" applyBorder="1" applyAlignment="1">
      <alignment horizontal="right" vertical="center"/>
      <protection/>
    </xf>
    <xf numFmtId="189" fontId="2" fillId="0" borderId="43" xfId="61" applyNumberFormat="1" applyBorder="1" applyAlignment="1">
      <alignment horizontal="right" vertical="center"/>
      <protection/>
    </xf>
    <xf numFmtId="0" fontId="13" fillId="0" borderId="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12" fillId="0" borderId="115" xfId="61" applyFont="1" applyBorder="1" applyAlignment="1">
      <alignment horizontal="center" vertical="center"/>
      <protection/>
    </xf>
    <xf numFmtId="0" fontId="12" fillId="0" borderId="116" xfId="61" applyFont="1" applyBorder="1" applyAlignment="1">
      <alignment horizontal="center" vertical="center"/>
      <protection/>
    </xf>
    <xf numFmtId="0" fontId="12" fillId="0" borderId="117" xfId="61" applyFont="1" applyBorder="1" applyAlignment="1">
      <alignment vertical="center" wrapText="1"/>
      <protection/>
    </xf>
    <xf numFmtId="0" fontId="12" fillId="0" borderId="26" xfId="61" applyFont="1" applyBorder="1" applyAlignment="1">
      <alignment vertical="center"/>
      <protection/>
    </xf>
    <xf numFmtId="0" fontId="12" fillId="0" borderId="22" xfId="61" applyFont="1" applyBorder="1" applyAlignment="1">
      <alignment vertical="center"/>
      <protection/>
    </xf>
    <xf numFmtId="0" fontId="12" fillId="0" borderId="118" xfId="61" applyFont="1" applyBorder="1" applyAlignment="1">
      <alignment horizontal="center" vertical="center" wrapText="1"/>
      <protection/>
    </xf>
    <xf numFmtId="0" fontId="2" fillId="0" borderId="91" xfId="61" applyFont="1" applyBorder="1" applyAlignment="1">
      <alignment horizontal="center" vertical="center" wrapText="1"/>
      <protection/>
    </xf>
    <xf numFmtId="0" fontId="12" fillId="0" borderId="119" xfId="61" applyFont="1" applyBorder="1" applyAlignment="1">
      <alignment horizontal="center" vertical="center" wrapText="1"/>
      <protection/>
    </xf>
    <xf numFmtId="0" fontId="2" fillId="0" borderId="91" xfId="61" applyFont="1" applyBorder="1" applyAlignment="1">
      <alignment horizontal="center" vertical="center"/>
      <protection/>
    </xf>
    <xf numFmtId="0" fontId="2" fillId="0" borderId="120" xfId="61" applyFont="1" applyBorder="1" applyAlignment="1">
      <alignment horizontal="center" vertical="center"/>
      <protection/>
    </xf>
    <xf numFmtId="0" fontId="2" fillId="0" borderId="91" xfId="61" applyBorder="1">
      <alignment vertical="center"/>
      <protection/>
    </xf>
    <xf numFmtId="0" fontId="2" fillId="0" borderId="120" xfId="61" applyBorder="1">
      <alignment vertical="center"/>
      <protection/>
    </xf>
    <xf numFmtId="0" fontId="12" fillId="0" borderId="91" xfId="61" applyFont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磨葬e義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&#26032;C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PRS\PRS08\prs08&#65412;&#65431;&#6543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fsv480005\&#32113;&#35336;&#31649;&#29702;&#35506;\&#21307;&#30274;&#36027;&#32113;&#35336;\&#22522;&#37329;&#32113;&#35336;&#26376;&#22577;&#38306;&#20418;\20&#24180;&#24230;\&#21407;&#31295;&#12539;&#12487;&#12540;&#12479;\&#26087;&#12471;&#12540;&#12488;&#65288;237910&#21442;&#3277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7PRS"/>
    </sheetNames>
    <definedNames>
      <definedName name="SSOR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7PRS新CD"/>
    </sheetNames>
    <definedNames>
      <definedName name="実績SIR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s08ﾄﾗﾝ"/>
    </sheetNames>
    <definedNames>
      <definedName name="デｰタ取込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_第2表"/>
      <sheetName val="_第3表"/>
      <sheetName val="_第7表"/>
      <sheetName val="_第9表"/>
      <sheetName val="_第10表"/>
      <sheetName val="_参考資料３"/>
      <sheetName val="_D-2"/>
      <sheetName val="_D-3"/>
      <sheetName val="_D-7"/>
      <sheetName val="_D-9"/>
      <sheetName val="_D-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zoomScalePageLayoutView="0" workbookViewId="0" topLeftCell="A1">
      <selection activeCell="A1" sqref="A1:J1"/>
    </sheetView>
  </sheetViews>
  <sheetFormatPr defaultColWidth="10.375" defaultRowHeight="18.75" customHeight="1"/>
  <cols>
    <col min="1" max="1" width="16.375" style="1" customWidth="1"/>
    <col min="2" max="2" width="14.375" style="1" customWidth="1"/>
    <col min="3" max="3" width="10.00390625" style="1" customWidth="1"/>
    <col min="4" max="4" width="14.375" style="1" customWidth="1"/>
    <col min="5" max="5" width="10.00390625" style="1" customWidth="1"/>
    <col min="6" max="6" width="14.375" style="4" customWidth="1"/>
    <col min="7" max="7" width="10.00390625" style="4" customWidth="1"/>
    <col min="8" max="8" width="1.4921875" style="1" customWidth="1"/>
    <col min="9" max="9" width="14.375" style="1" customWidth="1"/>
    <col min="10" max="10" width="10.00390625" style="1" customWidth="1"/>
    <col min="11" max="16384" width="10.375" style="1" customWidth="1"/>
  </cols>
  <sheetData>
    <row r="1" spans="1:10" ht="18.75" customHeight="1">
      <c r="A1" s="380" t="s">
        <v>137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0" ht="18.75" customHeight="1">
      <c r="A2" s="2"/>
      <c r="B2" s="2"/>
      <c r="C2" s="2"/>
      <c r="D2" s="2"/>
      <c r="E2" s="2"/>
      <c r="F2" s="3"/>
      <c r="G2" s="3"/>
      <c r="H2" s="2"/>
      <c r="I2" s="2"/>
      <c r="J2" s="2"/>
    </row>
    <row r="3" spans="1:9" ht="18.75" customHeight="1">
      <c r="A3" s="2"/>
      <c r="B3" s="2"/>
      <c r="C3" s="2"/>
      <c r="D3" s="2"/>
      <c r="E3" s="2"/>
      <c r="G3" s="5"/>
      <c r="H3" s="2"/>
      <c r="I3" s="6" t="s">
        <v>0</v>
      </c>
    </row>
    <row r="4" spans="1:9" ht="18.75" customHeight="1">
      <c r="A4" s="7" t="s">
        <v>1</v>
      </c>
      <c r="B4" s="7"/>
      <c r="C4" s="7"/>
      <c r="D4" s="7"/>
      <c r="E4" s="7"/>
      <c r="F4" s="6"/>
      <c r="G4" s="8"/>
      <c r="H4" s="7"/>
      <c r="I4" s="7"/>
    </row>
    <row r="5" spans="1:10" ht="18.75" customHeight="1" thickBot="1">
      <c r="A5" s="7" t="s">
        <v>31</v>
      </c>
      <c r="B5" s="7"/>
      <c r="C5" s="7"/>
      <c r="D5" s="7"/>
      <c r="E5" s="7"/>
      <c r="F5" s="6"/>
      <c r="G5" s="8"/>
      <c r="H5" s="7"/>
      <c r="I5" s="7"/>
      <c r="J5" s="7"/>
    </row>
    <row r="6" spans="1:10" ht="18.75" customHeight="1">
      <c r="A6" s="9"/>
      <c r="B6" s="10" t="s">
        <v>2</v>
      </c>
      <c r="C6" s="11"/>
      <c r="D6" s="12" t="s">
        <v>3</v>
      </c>
      <c r="E6" s="11"/>
      <c r="F6" s="12" t="s">
        <v>4</v>
      </c>
      <c r="G6" s="13"/>
      <c r="H6" s="14"/>
      <c r="I6" s="360" t="s">
        <v>5</v>
      </c>
      <c r="J6" s="16"/>
    </row>
    <row r="7" spans="1:10" ht="24" customHeight="1" thickBot="1">
      <c r="A7" s="17"/>
      <c r="B7" s="18"/>
      <c r="C7" s="19" t="s">
        <v>6</v>
      </c>
      <c r="D7" s="20"/>
      <c r="E7" s="19" t="s">
        <v>6</v>
      </c>
      <c r="F7" s="21"/>
      <c r="G7" s="22" t="s">
        <v>6</v>
      </c>
      <c r="H7" s="23"/>
      <c r="I7" s="24"/>
      <c r="J7" s="22" t="s">
        <v>6</v>
      </c>
    </row>
    <row r="8" spans="1:10" ht="18.75" customHeight="1">
      <c r="A8" s="25" t="s">
        <v>7</v>
      </c>
      <c r="B8" s="26"/>
      <c r="C8" s="27"/>
      <c r="D8" s="28"/>
      <c r="E8" s="29"/>
      <c r="F8" s="30"/>
      <c r="G8" s="31"/>
      <c r="H8" s="23"/>
      <c r="I8" s="32"/>
      <c r="J8" s="33"/>
    </row>
    <row r="9" spans="1:10" ht="18.75" customHeight="1">
      <c r="A9" s="34" t="s">
        <v>8</v>
      </c>
      <c r="B9" s="35">
        <v>8845.546106380001</v>
      </c>
      <c r="C9" s="36">
        <v>-1.2294096707737154</v>
      </c>
      <c r="D9" s="38">
        <v>5125.89000428</v>
      </c>
      <c r="E9" s="39">
        <v>-2.833593302929459</v>
      </c>
      <c r="F9" s="37">
        <v>0.01021698</v>
      </c>
      <c r="G9" s="40">
        <v>-84.01439817854217</v>
      </c>
      <c r="H9" s="41"/>
      <c r="I9" s="42">
        <v>15749.328881180001</v>
      </c>
      <c r="J9" s="43">
        <v>4.157575682689478</v>
      </c>
    </row>
    <row r="10" spans="1:10" ht="18.75" customHeight="1">
      <c r="A10" s="34" t="s">
        <v>9</v>
      </c>
      <c r="B10" s="35">
        <v>3796.2859</v>
      </c>
      <c r="C10" s="36">
        <v>-0.3701798387525189</v>
      </c>
      <c r="D10" s="38">
        <v>2105.7786</v>
      </c>
      <c r="E10" s="39">
        <v>-3.561501074216146</v>
      </c>
      <c r="F10" s="37">
        <v>0.0022999999999999995</v>
      </c>
      <c r="G10" s="40">
        <v>-41.025641025641036</v>
      </c>
      <c r="H10" s="41"/>
      <c r="I10" s="42">
        <v>4913.0784</v>
      </c>
      <c r="J10" s="43">
        <v>6.2067827113076035</v>
      </c>
    </row>
    <row r="11" spans="1:10" ht="18.75" customHeight="1">
      <c r="A11" s="34" t="s">
        <v>10</v>
      </c>
      <c r="B11" s="35">
        <v>4584.4946</v>
      </c>
      <c r="C11" s="36">
        <v>-1.4524373692367725</v>
      </c>
      <c r="D11" s="38">
        <v>2503.4146</v>
      </c>
      <c r="E11" s="39">
        <v>-3.7881882838109586</v>
      </c>
      <c r="F11" s="37">
        <v>0.008199999999999999</v>
      </c>
      <c r="G11" s="40">
        <v>-37.40458015267177</v>
      </c>
      <c r="H11" s="41"/>
      <c r="I11" s="44">
        <v>7261.0591</v>
      </c>
      <c r="J11" s="45">
        <v>4.786170774034187</v>
      </c>
    </row>
    <row r="12" spans="1:10" ht="18.75" customHeight="1" thickBot="1">
      <c r="A12" s="46" t="s">
        <v>11</v>
      </c>
      <c r="B12" s="47">
        <v>2629.5572</v>
      </c>
      <c r="C12" s="48">
        <v>-4.47395465192639</v>
      </c>
      <c r="D12" s="50">
        <v>1068.1014</v>
      </c>
      <c r="E12" s="51">
        <v>-6.277133616113179</v>
      </c>
      <c r="F12" s="49">
        <v>0.0006</v>
      </c>
      <c r="G12" s="52">
        <v>-64.70588235294117</v>
      </c>
      <c r="H12" s="41"/>
      <c r="I12" s="53">
        <v>1949.2527</v>
      </c>
      <c r="J12" s="54">
        <v>3.4241312026868767</v>
      </c>
    </row>
    <row r="13" spans="1:9" ht="18.75" customHeight="1">
      <c r="A13" s="55" t="s">
        <v>12</v>
      </c>
      <c r="B13" s="56"/>
      <c r="C13" s="57"/>
      <c r="D13" s="59"/>
      <c r="E13" s="60"/>
      <c r="F13" s="58"/>
      <c r="G13" s="61"/>
      <c r="H13" s="41"/>
      <c r="I13" s="62"/>
    </row>
    <row r="14" spans="1:10" ht="18.75" customHeight="1">
      <c r="A14" s="34" t="s">
        <v>13</v>
      </c>
      <c r="B14" s="35">
        <v>8361.2252142</v>
      </c>
      <c r="C14" s="36">
        <v>-1.3792909165778515</v>
      </c>
      <c r="D14" s="38">
        <v>4993.16370363</v>
      </c>
      <c r="E14" s="39">
        <v>-2.8431596779720607</v>
      </c>
      <c r="F14" s="37">
        <v>0.01021698</v>
      </c>
      <c r="G14" s="40">
        <v>-84.01439817854217</v>
      </c>
      <c r="H14" s="41"/>
      <c r="I14" s="63"/>
      <c r="J14" s="41"/>
    </row>
    <row r="15" spans="1:10" ht="18.75" customHeight="1">
      <c r="A15" s="34" t="s">
        <v>9</v>
      </c>
      <c r="B15" s="35">
        <v>3507.8386</v>
      </c>
      <c r="C15" s="36">
        <v>-0.8208890996463473</v>
      </c>
      <c r="D15" s="38">
        <v>2050.6097</v>
      </c>
      <c r="E15" s="39">
        <v>-3.5635511827705524</v>
      </c>
      <c r="F15" s="37">
        <v>0.0022999999999999995</v>
      </c>
      <c r="G15" s="40">
        <v>-41.025641025641036</v>
      </c>
      <c r="H15" s="41"/>
      <c r="I15" s="63"/>
      <c r="J15" s="41"/>
    </row>
    <row r="16" spans="1:10" ht="18.75" customHeight="1">
      <c r="A16" s="64" t="s">
        <v>14</v>
      </c>
      <c r="B16" s="65">
        <v>4298.0904</v>
      </c>
      <c r="C16" s="66">
        <v>-1.6916098184091588</v>
      </c>
      <c r="D16" s="68">
        <v>2443.0999</v>
      </c>
      <c r="E16" s="69">
        <v>-3.7829667212556766</v>
      </c>
      <c r="F16" s="67">
        <v>0.008199999999999999</v>
      </c>
      <c r="G16" s="70">
        <v>-37.40458015267177</v>
      </c>
      <c r="H16" s="41"/>
      <c r="I16" s="41"/>
      <c r="J16" s="41"/>
    </row>
    <row r="17" spans="1:9" ht="18.75" customHeight="1" thickBot="1">
      <c r="A17" s="71" t="s">
        <v>15</v>
      </c>
      <c r="B17" s="72">
        <v>2369.7331999999997</v>
      </c>
      <c r="C17" s="73">
        <v>-4.688839584277508</v>
      </c>
      <c r="D17" s="74">
        <v>1037.0522</v>
      </c>
      <c r="E17" s="75">
        <v>-6.293438756492467</v>
      </c>
      <c r="F17" s="76">
        <v>0.0006</v>
      </c>
      <c r="G17" s="77">
        <v>-64.70588235294117</v>
      </c>
      <c r="H17" s="41"/>
      <c r="I17" s="78"/>
    </row>
    <row r="18" spans="1:9" ht="18.75" customHeight="1">
      <c r="A18" s="79" t="s">
        <v>16</v>
      </c>
      <c r="B18" s="80"/>
      <c r="C18" s="36"/>
      <c r="D18" s="81"/>
      <c r="E18" s="61"/>
      <c r="F18" s="80"/>
      <c r="G18" s="82"/>
      <c r="H18" s="41"/>
      <c r="I18" s="78"/>
    </row>
    <row r="19" spans="1:9" ht="18.75" customHeight="1">
      <c r="A19" s="34" t="s">
        <v>13</v>
      </c>
      <c r="B19" s="35">
        <v>484.32089218</v>
      </c>
      <c r="C19" s="36">
        <v>1.4318687865045208</v>
      </c>
      <c r="D19" s="38">
        <v>132.72630064999998</v>
      </c>
      <c r="E19" s="83">
        <v>-2.472332641664692</v>
      </c>
      <c r="F19" s="84"/>
      <c r="G19" s="82"/>
      <c r="H19" s="41"/>
      <c r="I19" s="78"/>
    </row>
    <row r="20" spans="1:9" ht="18.75" customHeight="1">
      <c r="A20" s="34" t="s">
        <v>9</v>
      </c>
      <c r="B20" s="35">
        <v>288.4473</v>
      </c>
      <c r="C20" s="36">
        <v>5.457942927506258</v>
      </c>
      <c r="D20" s="38">
        <v>55.168899999999994</v>
      </c>
      <c r="E20" s="83">
        <v>-3.485237337979857</v>
      </c>
      <c r="F20" s="84"/>
      <c r="G20" s="82"/>
      <c r="H20" s="41"/>
      <c r="I20" s="78"/>
    </row>
    <row r="21" spans="1:9" ht="18.75" customHeight="1">
      <c r="A21" s="64" t="s">
        <v>17</v>
      </c>
      <c r="B21" s="65">
        <v>286.4042</v>
      </c>
      <c r="C21" s="66">
        <v>2.2819175435557817</v>
      </c>
      <c r="D21" s="68">
        <v>60.3147</v>
      </c>
      <c r="E21" s="85">
        <v>-3.9992169009331913</v>
      </c>
      <c r="F21" s="84"/>
      <c r="G21" s="82"/>
      <c r="H21" s="41"/>
      <c r="I21" s="78"/>
    </row>
    <row r="22" spans="1:10" ht="18.75" customHeight="1" thickBot="1">
      <c r="A22" s="86" t="s">
        <v>15</v>
      </c>
      <c r="B22" s="87">
        <v>259.824</v>
      </c>
      <c r="C22" s="88">
        <v>-2.4684318575194624</v>
      </c>
      <c r="D22" s="89">
        <v>31.0492</v>
      </c>
      <c r="E22" s="90">
        <v>-5.729258384391644</v>
      </c>
      <c r="F22" s="84"/>
      <c r="G22" s="82"/>
      <c r="H22" s="41"/>
      <c r="I22" s="41"/>
      <c r="J22" s="41"/>
    </row>
    <row r="23" spans="1:9" ht="6" customHeight="1">
      <c r="A23" s="78"/>
      <c r="B23" s="78"/>
      <c r="C23" s="78"/>
      <c r="D23" s="78"/>
      <c r="E23" s="78"/>
      <c r="F23" s="8"/>
      <c r="G23" s="8"/>
      <c r="H23" s="78"/>
      <c r="I23" s="78"/>
    </row>
    <row r="24" spans="1:9" s="91" customFormat="1" ht="18.75" customHeight="1">
      <c r="A24" s="379"/>
      <c r="B24" s="379"/>
      <c r="C24" s="379"/>
      <c r="E24" s="92" t="s">
        <v>18</v>
      </c>
      <c r="F24" s="41"/>
      <c r="G24" s="93"/>
      <c r="H24" s="41"/>
      <c r="I24" s="41"/>
    </row>
    <row r="25" spans="1:11" s="91" customFormat="1" ht="21.75" customHeight="1">
      <c r="A25" s="94"/>
      <c r="B25" s="94"/>
      <c r="C25" s="95"/>
      <c r="E25" s="96"/>
      <c r="F25" s="97" t="s">
        <v>19</v>
      </c>
      <c r="G25" s="98" t="s">
        <v>20</v>
      </c>
      <c r="H25" s="99"/>
      <c r="I25" s="99" t="s">
        <v>21</v>
      </c>
      <c r="K25" s="100"/>
    </row>
    <row r="26" spans="1:9" s="91" customFormat="1" ht="18.75" customHeight="1">
      <c r="A26" s="101"/>
      <c r="B26" s="102"/>
      <c r="C26" s="103"/>
      <c r="E26" s="104" t="s">
        <v>22</v>
      </c>
      <c r="F26" s="105" t="s">
        <v>138</v>
      </c>
      <c r="G26" s="106">
        <v>21</v>
      </c>
      <c r="H26" s="41"/>
      <c r="I26" s="41"/>
    </row>
    <row r="27" spans="1:9" ht="18.75" customHeight="1">
      <c r="A27" s="101"/>
      <c r="B27" s="102"/>
      <c r="C27" s="107"/>
      <c r="E27" s="104" t="s">
        <v>23</v>
      </c>
      <c r="F27" s="105" t="s">
        <v>139</v>
      </c>
      <c r="G27" s="108">
        <v>2</v>
      </c>
      <c r="H27" s="78"/>
      <c r="I27" s="78"/>
    </row>
    <row r="28" spans="1:9" ht="18.75" customHeight="1">
      <c r="A28" s="101"/>
      <c r="B28" s="102"/>
      <c r="C28" s="107"/>
      <c r="E28" s="98" t="s">
        <v>24</v>
      </c>
      <c r="F28" s="105" t="s">
        <v>140</v>
      </c>
      <c r="G28" s="108">
        <v>0</v>
      </c>
      <c r="H28" s="8"/>
      <c r="I28" s="8"/>
    </row>
    <row r="29" spans="1:9" ht="18.75" customHeight="1">
      <c r="A29" s="101"/>
      <c r="B29" s="102"/>
      <c r="C29" s="107"/>
      <c r="E29" s="109" t="s">
        <v>25</v>
      </c>
      <c r="F29" s="110">
        <v>31</v>
      </c>
      <c r="G29" s="111">
        <v>23</v>
      </c>
      <c r="H29" s="112"/>
      <c r="I29" s="112">
        <v>0.5</v>
      </c>
    </row>
    <row r="30" spans="1:9" ht="18.75" customHeight="1">
      <c r="A30" s="113"/>
      <c r="B30" s="114"/>
      <c r="C30" s="78"/>
      <c r="D30" s="78"/>
      <c r="E30" s="98"/>
      <c r="F30" s="115"/>
      <c r="G30" s="108"/>
      <c r="H30" s="116"/>
      <c r="I30" s="117"/>
    </row>
    <row r="31" spans="1:9" ht="18.75" customHeight="1" thickBot="1">
      <c r="A31" s="7" t="s">
        <v>46</v>
      </c>
      <c r="B31" s="118"/>
      <c r="C31" s="118"/>
      <c r="D31" s="118"/>
      <c r="E31" s="118"/>
      <c r="F31" s="93"/>
      <c r="G31" s="93"/>
      <c r="H31" s="78"/>
      <c r="I31" s="78"/>
    </row>
    <row r="32" spans="1:10" ht="18.75" customHeight="1">
      <c r="A32" s="9"/>
      <c r="B32" s="10" t="s">
        <v>2</v>
      </c>
      <c r="C32" s="11"/>
      <c r="D32" s="12" t="s">
        <v>3</v>
      </c>
      <c r="E32" s="11"/>
      <c r="F32" s="12" t="s">
        <v>4</v>
      </c>
      <c r="G32" s="13"/>
      <c r="H32" s="14"/>
      <c r="I32" s="360" t="s">
        <v>5</v>
      </c>
      <c r="J32" s="16"/>
    </row>
    <row r="33" spans="1:10" ht="23.25" customHeight="1" thickBot="1">
      <c r="A33" s="17"/>
      <c r="B33" s="18"/>
      <c r="C33" s="19" t="s">
        <v>6</v>
      </c>
      <c r="D33" s="20"/>
      <c r="E33" s="19" t="s">
        <v>6</v>
      </c>
      <c r="F33" s="21"/>
      <c r="G33" s="22" t="s">
        <v>6</v>
      </c>
      <c r="H33" s="23"/>
      <c r="I33" s="24"/>
      <c r="J33" s="22" t="s">
        <v>6</v>
      </c>
    </row>
    <row r="34" spans="1:10" ht="18.75" customHeight="1">
      <c r="A34" s="25" t="s">
        <v>7</v>
      </c>
      <c r="B34" s="23"/>
      <c r="C34" s="119"/>
      <c r="D34" s="120"/>
      <c r="E34" s="121"/>
      <c r="F34" s="122"/>
      <c r="G34" s="123"/>
      <c r="H34" s="23"/>
      <c r="I34" s="32"/>
      <c r="J34" s="33"/>
    </row>
    <row r="35" spans="1:10" ht="18.75" customHeight="1">
      <c r="A35" s="124" t="s">
        <v>26</v>
      </c>
      <c r="B35" s="35">
        <v>33638.9187745374</v>
      </c>
      <c r="C35" s="36">
        <v>3.3965029844272703</v>
      </c>
      <c r="D35" s="38">
        <v>47990.668341788514</v>
      </c>
      <c r="E35" s="39">
        <v>3.674173065811979</v>
      </c>
      <c r="F35" s="37">
        <v>170283.00000000003</v>
      </c>
      <c r="G35" s="40">
        <v>-54.70746150586949</v>
      </c>
      <c r="H35" s="41"/>
      <c r="I35" s="42">
        <v>80796.75293603544</v>
      </c>
      <c r="J35" s="43">
        <v>0.7091618478914079</v>
      </c>
    </row>
    <row r="36" spans="1:10" ht="18.75" customHeight="1">
      <c r="A36" s="124" t="s">
        <v>27</v>
      </c>
      <c r="B36" s="125">
        <v>1.7434473758547635</v>
      </c>
      <c r="C36" s="36">
        <v>3.1630298016419935</v>
      </c>
      <c r="D36" s="127">
        <v>2.3437986318527435</v>
      </c>
      <c r="E36" s="39">
        <v>2.65564363141386</v>
      </c>
      <c r="F36" s="126">
        <v>13.666666666666666</v>
      </c>
      <c r="G36" s="40">
        <v>77.35368956743</v>
      </c>
      <c r="H36" s="41"/>
      <c r="I36" s="128">
        <v>3.7250476041408076</v>
      </c>
      <c r="J36" s="43">
        <v>1.3169456252700265</v>
      </c>
    </row>
    <row r="37" spans="1:10" ht="18.75" customHeight="1" thickBot="1">
      <c r="A37" s="129" t="s">
        <v>28</v>
      </c>
      <c r="B37" s="130">
        <v>19294.48473203568</v>
      </c>
      <c r="C37" s="131">
        <v>0.22631477888367102</v>
      </c>
      <c r="D37" s="133">
        <v>20475.593632313237</v>
      </c>
      <c r="E37" s="134">
        <v>0.9921806520985306</v>
      </c>
      <c r="F37" s="132">
        <v>12459.731707317076</v>
      </c>
      <c r="G37" s="135">
        <v>-74.46202635840274</v>
      </c>
      <c r="H37" s="41"/>
      <c r="I37" s="42">
        <v>21690.1262808617</v>
      </c>
      <c r="J37" s="43">
        <v>-0.5998836360765921</v>
      </c>
    </row>
    <row r="38" spans="1:10" ht="18.75" customHeight="1">
      <c r="A38" s="55" t="s">
        <v>12</v>
      </c>
      <c r="B38" s="56"/>
      <c r="C38" s="57"/>
      <c r="D38" s="59"/>
      <c r="E38" s="60"/>
      <c r="F38" s="58"/>
      <c r="G38" s="61"/>
      <c r="H38" s="41"/>
      <c r="I38" s="136"/>
      <c r="J38" s="137"/>
    </row>
    <row r="39" spans="1:9" ht="18.75" customHeight="1">
      <c r="A39" s="124" t="s">
        <v>26</v>
      </c>
      <c r="B39" s="35">
        <v>35283.403271726966</v>
      </c>
      <c r="C39" s="36">
        <v>3.472362159126245</v>
      </c>
      <c r="D39" s="38">
        <v>48147.66029742765</v>
      </c>
      <c r="E39" s="39">
        <v>3.682003728164195</v>
      </c>
      <c r="F39" s="37">
        <v>170283.00000000003</v>
      </c>
      <c r="G39" s="40">
        <v>-54.70746150586949</v>
      </c>
      <c r="H39" s="41"/>
      <c r="I39" s="78"/>
    </row>
    <row r="40" spans="1:9" ht="18.75" customHeight="1">
      <c r="A40" s="124" t="s">
        <v>27</v>
      </c>
      <c r="B40" s="125">
        <v>1.8137444333395847</v>
      </c>
      <c r="C40" s="36">
        <v>3.144678705825438</v>
      </c>
      <c r="D40" s="127">
        <v>2.3558118868076265</v>
      </c>
      <c r="E40" s="39">
        <v>2.679078179715759</v>
      </c>
      <c r="F40" s="126">
        <v>13.666666666666666</v>
      </c>
      <c r="G40" s="40">
        <v>77.35368956743</v>
      </c>
      <c r="H40" s="41"/>
      <c r="I40" s="78"/>
    </row>
    <row r="41" spans="1:9" ht="18.75" customHeight="1" thickBot="1">
      <c r="A41" s="129" t="s">
        <v>28</v>
      </c>
      <c r="B41" s="130">
        <v>19453.34889698923</v>
      </c>
      <c r="C41" s="131">
        <v>0.3176930282902704</v>
      </c>
      <c r="D41" s="133">
        <v>20437.82042490362</v>
      </c>
      <c r="E41" s="134">
        <v>0.9767574526653344</v>
      </c>
      <c r="F41" s="138">
        <v>12459.731707317076</v>
      </c>
      <c r="G41" s="139">
        <v>-74.46202635840274</v>
      </c>
      <c r="H41" s="41"/>
      <c r="I41" s="78"/>
    </row>
    <row r="42" spans="1:9" ht="18.75" customHeight="1">
      <c r="A42" s="55" t="s">
        <v>29</v>
      </c>
      <c r="B42" s="56"/>
      <c r="C42" s="57"/>
      <c r="D42" s="59"/>
      <c r="E42" s="140"/>
      <c r="F42" s="80"/>
      <c r="G42" s="141"/>
      <c r="H42" s="41"/>
      <c r="I42" s="78"/>
    </row>
    <row r="43" spans="1:10" ht="18.75" customHeight="1">
      <c r="A43" s="124" t="s">
        <v>26</v>
      </c>
      <c r="B43" s="35">
        <v>18640.344701798138</v>
      </c>
      <c r="C43" s="36">
        <v>3.9990135689463777</v>
      </c>
      <c r="D43" s="38">
        <v>42747.091921853054</v>
      </c>
      <c r="E43" s="142">
        <v>3.4548638176701285</v>
      </c>
      <c r="F43" s="143"/>
      <c r="G43" s="82"/>
      <c r="H43" s="41"/>
      <c r="I43" s="41"/>
      <c r="J43" s="41"/>
    </row>
    <row r="44" spans="1:10" ht="18.75" customHeight="1">
      <c r="A44" s="124" t="s">
        <v>27</v>
      </c>
      <c r="B44" s="125">
        <v>1.102300788225876</v>
      </c>
      <c r="C44" s="36">
        <v>4.870576257049025</v>
      </c>
      <c r="D44" s="127">
        <v>1.9425524651198744</v>
      </c>
      <c r="E44" s="142">
        <v>1.8351839115817576</v>
      </c>
      <c r="F44" s="143"/>
      <c r="G44" s="82"/>
      <c r="H44" s="41"/>
      <c r="I44" s="41"/>
      <c r="J44" s="41"/>
    </row>
    <row r="45" spans="1:10" ht="18.75" customHeight="1" thickBot="1">
      <c r="A45" s="144" t="s">
        <v>28</v>
      </c>
      <c r="B45" s="145">
        <v>16910.39768900037</v>
      </c>
      <c r="C45" s="146">
        <v>-0.8310841031008968</v>
      </c>
      <c r="D45" s="147">
        <v>22005.63057596241</v>
      </c>
      <c r="E45" s="148">
        <v>1.5904914626507374</v>
      </c>
      <c r="F45" s="84"/>
      <c r="G45" s="82"/>
      <c r="H45" s="41"/>
      <c r="I45" s="41"/>
      <c r="J45" s="41"/>
    </row>
    <row r="46" spans="1:9" ht="18.75" customHeight="1">
      <c r="A46" s="78"/>
      <c r="B46" s="78"/>
      <c r="C46" s="78"/>
      <c r="D46" s="78"/>
      <c r="E46" s="78"/>
      <c r="F46" s="8"/>
      <c r="G46" s="8"/>
      <c r="H46" s="78"/>
      <c r="I46" s="78"/>
    </row>
    <row r="47" ht="18.75" customHeight="1">
      <c r="G47" s="149"/>
    </row>
    <row r="48" ht="18.75" customHeight="1">
      <c r="G48" s="149"/>
    </row>
    <row r="53" ht="18.75" customHeight="1">
      <c r="G53" s="150"/>
    </row>
    <row r="54" ht="18.75" customHeight="1">
      <c r="G54" s="151"/>
    </row>
    <row r="55" ht="18.75" customHeight="1">
      <c r="G55" s="149"/>
    </row>
  </sheetData>
  <sheetProtection/>
  <mergeCells count="2">
    <mergeCell ref="A24:C24"/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1" ht="15.7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78"/>
    </row>
    <row r="3" spans="1:11" ht="12.75">
      <c r="A3" s="284" t="s">
        <v>122</v>
      </c>
      <c r="B3" s="284"/>
      <c r="C3" s="284"/>
      <c r="D3" s="284"/>
      <c r="E3" s="284"/>
      <c r="F3" s="284"/>
      <c r="G3" s="284"/>
      <c r="H3" s="284"/>
      <c r="I3" s="284"/>
      <c r="J3" s="284"/>
      <c r="K3" s="78"/>
    </row>
    <row r="4" spans="1:11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123</v>
      </c>
      <c r="K4" s="78"/>
    </row>
    <row r="5" spans="1:11" ht="18.75" customHeight="1">
      <c r="A5" s="286"/>
      <c r="B5" s="15" t="s">
        <v>63</v>
      </c>
      <c r="C5" s="11"/>
      <c r="D5" s="12" t="s">
        <v>64</v>
      </c>
      <c r="E5" s="11"/>
      <c r="F5" s="12" t="s">
        <v>4</v>
      </c>
      <c r="G5" s="13"/>
      <c r="H5" s="287"/>
      <c r="I5" s="15" t="s">
        <v>65</v>
      </c>
      <c r="J5" s="13"/>
      <c r="K5" s="78"/>
    </row>
    <row r="6" spans="1:11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  <c r="K6" s="78"/>
    </row>
    <row r="7" spans="1:11" ht="18.75" customHeight="1">
      <c r="A7" s="291" t="s">
        <v>124</v>
      </c>
      <c r="B7" s="349">
        <v>836122.52142</v>
      </c>
      <c r="C7" s="293">
        <v>-1.3792909165778515</v>
      </c>
      <c r="D7" s="350">
        <v>499316.370363</v>
      </c>
      <c r="E7" s="296">
        <v>-2.8431596779720545</v>
      </c>
      <c r="F7" s="350">
        <v>1.021698</v>
      </c>
      <c r="G7" s="297">
        <v>-84.01439817854217</v>
      </c>
      <c r="H7" s="78"/>
      <c r="I7" s="349">
        <v>1574932.888118</v>
      </c>
      <c r="J7" s="298">
        <v>4.15757568268946</v>
      </c>
      <c r="K7" s="78"/>
    </row>
    <row r="8" spans="1:11" ht="12.75" customHeight="1">
      <c r="A8" s="299" t="s">
        <v>67</v>
      </c>
      <c r="B8" s="84">
        <v>37299.362677</v>
      </c>
      <c r="C8" s="300">
        <v>0.11654829333691305</v>
      </c>
      <c r="D8" s="81">
        <v>22466.333541</v>
      </c>
      <c r="E8" s="301">
        <v>-1.4617058847639384</v>
      </c>
      <c r="F8" s="81">
        <v>0.10826</v>
      </c>
      <c r="G8" s="302">
        <v>-61.37709596860507</v>
      </c>
      <c r="H8" s="78"/>
      <c r="I8" s="351">
        <v>81536.976631</v>
      </c>
      <c r="J8" s="304">
        <v>5.440889879580843</v>
      </c>
      <c r="K8" s="78"/>
    </row>
    <row r="9" spans="1:11" ht="12.75" customHeight="1">
      <c r="A9" s="299" t="s">
        <v>68</v>
      </c>
      <c r="B9" s="84">
        <v>9148.429934</v>
      </c>
      <c r="C9" s="300">
        <v>3.35609680612259</v>
      </c>
      <c r="D9" s="81">
        <v>5366.913814</v>
      </c>
      <c r="E9" s="301">
        <v>3.2998843603606574</v>
      </c>
      <c r="F9" s="81">
        <v>0</v>
      </c>
      <c r="G9" s="302" t="s">
        <v>141</v>
      </c>
      <c r="H9" s="78"/>
      <c r="I9" s="352">
        <v>15324.678022</v>
      </c>
      <c r="J9" s="304">
        <v>3.6843890232891994</v>
      </c>
      <c r="K9" s="78"/>
    </row>
    <row r="10" spans="1:11" ht="12.75" customHeight="1">
      <c r="A10" s="299" t="s">
        <v>69</v>
      </c>
      <c r="B10" s="84">
        <v>8565.129861</v>
      </c>
      <c r="C10" s="300">
        <v>-0.45332798534956287</v>
      </c>
      <c r="D10" s="81">
        <v>5331.554974</v>
      </c>
      <c r="E10" s="301">
        <v>0.6983516483095152</v>
      </c>
      <c r="F10" s="81">
        <v>0</v>
      </c>
      <c r="G10" s="302" t="s">
        <v>141</v>
      </c>
      <c r="H10" s="78"/>
      <c r="I10" s="352">
        <v>14628.939368</v>
      </c>
      <c r="J10" s="304">
        <v>4.200000591753608</v>
      </c>
      <c r="K10" s="78"/>
    </row>
    <row r="11" spans="1:11" ht="12.75" customHeight="1">
      <c r="A11" s="299" t="s">
        <v>70</v>
      </c>
      <c r="B11" s="84">
        <v>15543.35482</v>
      </c>
      <c r="C11" s="300">
        <v>0.2811064347527327</v>
      </c>
      <c r="D11" s="81">
        <v>9993.34226</v>
      </c>
      <c r="E11" s="301">
        <v>0.34474829646416816</v>
      </c>
      <c r="F11" s="81">
        <v>-0.03336</v>
      </c>
      <c r="G11" s="302">
        <v>410.8728943338438</v>
      </c>
      <c r="H11" s="78"/>
      <c r="I11" s="352">
        <v>24472.732123</v>
      </c>
      <c r="J11" s="304">
        <v>6.2851227474347455</v>
      </c>
      <c r="K11" s="78"/>
    </row>
    <row r="12" spans="1:11" ht="12.75" customHeight="1">
      <c r="A12" s="299" t="s">
        <v>71</v>
      </c>
      <c r="B12" s="84">
        <v>7155.901625</v>
      </c>
      <c r="C12" s="300">
        <v>1.0387464448759711</v>
      </c>
      <c r="D12" s="81">
        <v>4774.078036</v>
      </c>
      <c r="E12" s="301">
        <v>3.382206488448671</v>
      </c>
      <c r="F12" s="81">
        <v>-0.00185</v>
      </c>
      <c r="G12" s="302" t="s">
        <v>141</v>
      </c>
      <c r="H12" s="78"/>
      <c r="I12" s="352">
        <v>13458.294018</v>
      </c>
      <c r="J12" s="304">
        <v>5.17465222218807</v>
      </c>
      <c r="K12" s="78"/>
    </row>
    <row r="13" spans="1:11" ht="12.75" customHeight="1">
      <c r="A13" s="306" t="s">
        <v>72</v>
      </c>
      <c r="B13" s="330">
        <v>7552.022102</v>
      </c>
      <c r="C13" s="308">
        <v>2.4376160101419235</v>
      </c>
      <c r="D13" s="353">
        <v>4844.250532</v>
      </c>
      <c r="E13" s="309">
        <v>3.6852207530216705</v>
      </c>
      <c r="F13" s="353">
        <v>0</v>
      </c>
      <c r="G13" s="310" t="s">
        <v>141</v>
      </c>
      <c r="H13" s="78"/>
      <c r="I13" s="354">
        <v>14145.270128</v>
      </c>
      <c r="J13" s="312">
        <v>3.3981071279440846</v>
      </c>
      <c r="K13" s="78"/>
    </row>
    <row r="14" spans="1:11" ht="12.75" customHeight="1">
      <c r="A14" s="299" t="s">
        <v>73</v>
      </c>
      <c r="B14" s="84">
        <v>12541.777465</v>
      </c>
      <c r="C14" s="300">
        <v>-0.8601000324700238</v>
      </c>
      <c r="D14" s="81">
        <v>7739.043106</v>
      </c>
      <c r="E14" s="301">
        <v>-0.8651752708580246</v>
      </c>
      <c r="F14" s="81">
        <v>0.0329</v>
      </c>
      <c r="G14" s="302">
        <v>-342.6253687315634</v>
      </c>
      <c r="H14" s="78"/>
      <c r="I14" s="352">
        <v>21533.68466</v>
      </c>
      <c r="J14" s="304">
        <v>4.075059119307761</v>
      </c>
      <c r="K14" s="78"/>
    </row>
    <row r="15" spans="1:11" ht="12.75" customHeight="1">
      <c r="A15" s="299" t="s">
        <v>74</v>
      </c>
      <c r="B15" s="84">
        <v>18335.742821</v>
      </c>
      <c r="C15" s="300">
        <v>-1.3284176941987886</v>
      </c>
      <c r="D15" s="81">
        <v>10753.23322</v>
      </c>
      <c r="E15" s="301">
        <v>-1.328578081884981</v>
      </c>
      <c r="F15" s="81">
        <v>0</v>
      </c>
      <c r="G15" s="302">
        <v>-100</v>
      </c>
      <c r="H15" s="78"/>
      <c r="I15" s="352">
        <v>33098.250947</v>
      </c>
      <c r="J15" s="304">
        <v>5.229521254069928</v>
      </c>
      <c r="K15" s="78"/>
    </row>
    <row r="16" spans="1:11" ht="12.75" customHeight="1">
      <c r="A16" s="299" t="s">
        <v>75</v>
      </c>
      <c r="B16" s="84">
        <v>13123.059134</v>
      </c>
      <c r="C16" s="300">
        <v>-1.7722060755691806</v>
      </c>
      <c r="D16" s="81">
        <v>8012.708041</v>
      </c>
      <c r="E16" s="301">
        <v>-0.8210938109818395</v>
      </c>
      <c r="F16" s="81">
        <v>0.02516</v>
      </c>
      <c r="G16" s="302">
        <v>-271.7171717171717</v>
      </c>
      <c r="H16" s="78"/>
      <c r="I16" s="352">
        <v>21341.094173</v>
      </c>
      <c r="J16" s="304">
        <v>7.923968019491321</v>
      </c>
      <c r="K16" s="78"/>
    </row>
    <row r="17" spans="1:11" ht="12.75" customHeight="1">
      <c r="A17" s="313" t="s">
        <v>76</v>
      </c>
      <c r="B17" s="334">
        <v>13189.787674</v>
      </c>
      <c r="C17" s="314">
        <v>-1.3196191810880589</v>
      </c>
      <c r="D17" s="355">
        <v>7662.325684</v>
      </c>
      <c r="E17" s="315">
        <v>-3.35315099110826</v>
      </c>
      <c r="F17" s="355">
        <v>0.01806</v>
      </c>
      <c r="G17" s="316">
        <v>-93.53661155250161</v>
      </c>
      <c r="H17" s="78"/>
      <c r="I17" s="356">
        <v>23497.724866</v>
      </c>
      <c r="J17" s="318">
        <v>4.1760241235525095</v>
      </c>
      <c r="K17" s="78"/>
    </row>
    <row r="18" spans="1:11" ht="12.75" customHeight="1">
      <c r="A18" s="299" t="s">
        <v>77</v>
      </c>
      <c r="B18" s="84">
        <v>44729.907345</v>
      </c>
      <c r="C18" s="300">
        <v>-0.29593341657964745</v>
      </c>
      <c r="D18" s="81">
        <v>26588.518592</v>
      </c>
      <c r="E18" s="301">
        <v>-2.411455515833191</v>
      </c>
      <c r="F18" s="81">
        <v>0.706498</v>
      </c>
      <c r="G18" s="302">
        <v>-51.20061336133061</v>
      </c>
      <c r="H18" s="78"/>
      <c r="I18" s="352">
        <v>77083.841196</v>
      </c>
      <c r="J18" s="304">
        <v>5.0329405542311365</v>
      </c>
      <c r="K18" s="78"/>
    </row>
    <row r="19" spans="1:11" ht="12.75" customHeight="1">
      <c r="A19" s="299" t="s">
        <v>78</v>
      </c>
      <c r="B19" s="84">
        <v>38565.318119</v>
      </c>
      <c r="C19" s="300">
        <v>-2.4422341075862515</v>
      </c>
      <c r="D19" s="81">
        <v>23453.215353</v>
      </c>
      <c r="E19" s="301">
        <v>-4.848943893612074</v>
      </c>
      <c r="F19" s="81">
        <v>0</v>
      </c>
      <c r="G19" s="302">
        <v>-100</v>
      </c>
      <c r="H19" s="78"/>
      <c r="I19" s="352">
        <v>67050.856088</v>
      </c>
      <c r="J19" s="304">
        <v>4.386061180259001</v>
      </c>
      <c r="K19" s="78"/>
    </row>
    <row r="20" spans="1:11" ht="12.75" customHeight="1">
      <c r="A20" s="299" t="s">
        <v>79</v>
      </c>
      <c r="B20" s="84">
        <v>79919.078795</v>
      </c>
      <c r="C20" s="300">
        <v>-0.8151615963736476</v>
      </c>
      <c r="D20" s="81">
        <v>42369.210812</v>
      </c>
      <c r="E20" s="301">
        <v>-3.969500376954882</v>
      </c>
      <c r="F20" s="81">
        <v>0.02081</v>
      </c>
      <c r="G20" s="302">
        <v>431.1383358856559</v>
      </c>
      <c r="H20" s="78"/>
      <c r="I20" s="352">
        <v>138519.799328</v>
      </c>
      <c r="J20" s="304">
        <v>4.356982714337853</v>
      </c>
      <c r="K20" s="78"/>
    </row>
    <row r="21" spans="1:11" ht="12.75" customHeight="1">
      <c r="A21" s="299" t="s">
        <v>80</v>
      </c>
      <c r="B21" s="84">
        <v>53596.517607</v>
      </c>
      <c r="C21" s="300">
        <v>-1.4636022934926363</v>
      </c>
      <c r="D21" s="81">
        <v>31539.449769</v>
      </c>
      <c r="E21" s="301">
        <v>-4.279753836391564</v>
      </c>
      <c r="F21" s="81">
        <v>0.02605</v>
      </c>
      <c r="G21" s="302">
        <v>-144.83648881239242</v>
      </c>
      <c r="H21" s="78"/>
      <c r="I21" s="352">
        <v>96836.632414</v>
      </c>
      <c r="J21" s="304">
        <v>4.529070671714707</v>
      </c>
      <c r="K21" s="78"/>
    </row>
    <row r="22" spans="1:11" ht="12.75" customHeight="1">
      <c r="A22" s="299" t="s">
        <v>81</v>
      </c>
      <c r="B22" s="84">
        <v>14545.45195</v>
      </c>
      <c r="C22" s="300">
        <v>-1.2974042823817002</v>
      </c>
      <c r="D22" s="81">
        <v>9584.455169</v>
      </c>
      <c r="E22" s="301">
        <v>-2.2129844541758596</v>
      </c>
      <c r="F22" s="81">
        <v>0.02132</v>
      </c>
      <c r="G22" s="302">
        <v>940</v>
      </c>
      <c r="H22" s="78"/>
      <c r="I22" s="352">
        <v>25495.837179</v>
      </c>
      <c r="J22" s="304">
        <v>3.139332902847737</v>
      </c>
      <c r="K22" s="78"/>
    </row>
    <row r="23" spans="1:11" ht="12.75" customHeight="1">
      <c r="A23" s="306" t="s">
        <v>82</v>
      </c>
      <c r="B23" s="330">
        <v>6125.633672</v>
      </c>
      <c r="C23" s="308">
        <v>-1.185442958994924</v>
      </c>
      <c r="D23" s="353">
        <v>3837.555557</v>
      </c>
      <c r="E23" s="309">
        <v>-1.4051314739093002</v>
      </c>
      <c r="F23" s="353">
        <v>0</v>
      </c>
      <c r="G23" s="310">
        <v>-100</v>
      </c>
      <c r="H23" s="78"/>
      <c r="I23" s="354">
        <v>15703.524426</v>
      </c>
      <c r="J23" s="312">
        <v>6.261016126047659</v>
      </c>
      <c r="K23" s="78"/>
    </row>
    <row r="24" spans="1:11" ht="12.75" customHeight="1">
      <c r="A24" s="299" t="s">
        <v>83</v>
      </c>
      <c r="B24" s="84">
        <v>7627.224174</v>
      </c>
      <c r="C24" s="300">
        <v>0.855312621011909</v>
      </c>
      <c r="D24" s="81">
        <v>4648.56801</v>
      </c>
      <c r="E24" s="301">
        <v>0.12767848776101096</v>
      </c>
      <c r="F24" s="81">
        <v>0</v>
      </c>
      <c r="G24" s="302" t="s">
        <v>141</v>
      </c>
      <c r="H24" s="78"/>
      <c r="I24" s="352">
        <v>15485.481399</v>
      </c>
      <c r="J24" s="304">
        <v>3.9714439758660363</v>
      </c>
      <c r="K24" s="78"/>
    </row>
    <row r="25" spans="1:11" ht="12.75" customHeight="1">
      <c r="A25" s="299" t="s">
        <v>84</v>
      </c>
      <c r="B25" s="84">
        <v>4929.379393</v>
      </c>
      <c r="C25" s="300">
        <v>-0.5572493530049344</v>
      </c>
      <c r="D25" s="81">
        <v>3187.79184</v>
      </c>
      <c r="E25" s="301">
        <v>-3.5313820347229448</v>
      </c>
      <c r="F25" s="81">
        <v>0</v>
      </c>
      <c r="G25" s="302" t="s">
        <v>141</v>
      </c>
      <c r="H25" s="78"/>
      <c r="I25" s="352">
        <v>9939.939602</v>
      </c>
      <c r="J25" s="304">
        <v>1.7270040932036916</v>
      </c>
      <c r="K25" s="78"/>
    </row>
    <row r="26" spans="1:11" ht="12.75" customHeight="1">
      <c r="A26" s="299" t="s">
        <v>85</v>
      </c>
      <c r="B26" s="84">
        <v>5813.436876</v>
      </c>
      <c r="C26" s="300">
        <v>-0.2711310432936993</v>
      </c>
      <c r="D26" s="81">
        <v>3503.260147</v>
      </c>
      <c r="E26" s="301">
        <v>-1.8968350570441908</v>
      </c>
      <c r="F26" s="81">
        <v>0</v>
      </c>
      <c r="G26" s="302" t="s">
        <v>141</v>
      </c>
      <c r="H26" s="78"/>
      <c r="I26" s="352">
        <v>10012.128875</v>
      </c>
      <c r="J26" s="304">
        <v>2.1482458311519976</v>
      </c>
      <c r="K26" s="78"/>
    </row>
    <row r="27" spans="1:11" ht="12.75" customHeight="1">
      <c r="A27" s="313" t="s">
        <v>86</v>
      </c>
      <c r="B27" s="334">
        <v>13714.210038</v>
      </c>
      <c r="C27" s="314">
        <v>0.9084874715439968</v>
      </c>
      <c r="D27" s="355">
        <v>8455.715533</v>
      </c>
      <c r="E27" s="315">
        <v>-0.6171502026811634</v>
      </c>
      <c r="F27" s="355">
        <v>0</v>
      </c>
      <c r="G27" s="316" t="s">
        <v>141</v>
      </c>
      <c r="H27" s="78"/>
      <c r="I27" s="356">
        <v>27353.45729</v>
      </c>
      <c r="J27" s="318">
        <v>5.3760939815404285</v>
      </c>
      <c r="K27" s="78"/>
    </row>
    <row r="28" spans="1:11" ht="12.75" customHeight="1">
      <c r="A28" s="299" t="s">
        <v>87</v>
      </c>
      <c r="B28" s="84">
        <v>13401.163341</v>
      </c>
      <c r="C28" s="300">
        <v>-2.832726684664505</v>
      </c>
      <c r="D28" s="81">
        <v>8325.884891</v>
      </c>
      <c r="E28" s="301">
        <v>-4.649443675110797</v>
      </c>
      <c r="F28" s="81">
        <v>0</v>
      </c>
      <c r="G28" s="302" t="s">
        <v>141</v>
      </c>
      <c r="H28" s="78"/>
      <c r="I28" s="352">
        <v>24780.696579</v>
      </c>
      <c r="J28" s="304">
        <v>5.459678773481692</v>
      </c>
      <c r="K28" s="78"/>
    </row>
    <row r="29" spans="1:11" ht="12.75" customHeight="1">
      <c r="A29" s="299" t="s">
        <v>88</v>
      </c>
      <c r="B29" s="84">
        <v>24332.041007</v>
      </c>
      <c r="C29" s="300">
        <v>-0.1254186855956662</v>
      </c>
      <c r="D29" s="81">
        <v>15465.185809</v>
      </c>
      <c r="E29" s="301">
        <v>-1.0733790276961193</v>
      </c>
      <c r="F29" s="81">
        <v>0</v>
      </c>
      <c r="G29" s="302">
        <v>-100</v>
      </c>
      <c r="H29" s="78"/>
      <c r="I29" s="352">
        <v>43175.253945</v>
      </c>
      <c r="J29" s="304">
        <v>5.508123732629531</v>
      </c>
      <c r="K29" s="78"/>
    </row>
    <row r="30" spans="1:11" ht="12.75" customHeight="1">
      <c r="A30" s="299" t="s">
        <v>89</v>
      </c>
      <c r="B30" s="84">
        <v>42032.363768</v>
      </c>
      <c r="C30" s="300">
        <v>-1.2849138154122084</v>
      </c>
      <c r="D30" s="81">
        <v>23029.928397</v>
      </c>
      <c r="E30" s="301">
        <v>-3.4316739702769676</v>
      </c>
      <c r="F30" s="81">
        <v>-0.03011</v>
      </c>
      <c r="G30" s="302">
        <v>-88.82289617283493</v>
      </c>
      <c r="H30" s="78"/>
      <c r="I30" s="352">
        <v>87680.879743</v>
      </c>
      <c r="J30" s="304">
        <v>6.29132944586637</v>
      </c>
      <c r="K30" s="78"/>
    </row>
    <row r="31" spans="1:11" ht="12.75" customHeight="1">
      <c r="A31" s="299" t="s">
        <v>90</v>
      </c>
      <c r="B31" s="84">
        <v>11895.42736</v>
      </c>
      <c r="C31" s="300">
        <v>-1.6329278788125592</v>
      </c>
      <c r="D31" s="81">
        <v>7489.539761</v>
      </c>
      <c r="E31" s="301">
        <v>-3.8302217359827115</v>
      </c>
      <c r="F31" s="81">
        <v>0</v>
      </c>
      <c r="G31" s="302">
        <v>-100</v>
      </c>
      <c r="H31" s="78"/>
      <c r="I31" s="352">
        <v>21930.551537</v>
      </c>
      <c r="J31" s="304">
        <v>6.881121023779279</v>
      </c>
      <c r="K31" s="78"/>
    </row>
    <row r="32" spans="1:11" ht="12.75" customHeight="1">
      <c r="A32" s="299" t="s">
        <v>91</v>
      </c>
      <c r="B32" s="84">
        <v>8976.79204</v>
      </c>
      <c r="C32" s="300">
        <v>0.5592982105803386</v>
      </c>
      <c r="D32" s="81">
        <v>5756.086889</v>
      </c>
      <c r="E32" s="301">
        <v>0.7071647462265294</v>
      </c>
      <c r="F32" s="81">
        <v>0</v>
      </c>
      <c r="G32" s="302" t="s">
        <v>141</v>
      </c>
      <c r="H32" s="78"/>
      <c r="I32" s="352">
        <v>16228.841627</v>
      </c>
      <c r="J32" s="304">
        <v>4.927337128051057</v>
      </c>
      <c r="K32" s="78"/>
    </row>
    <row r="33" spans="1:11" ht="12.75" customHeight="1">
      <c r="A33" s="306" t="s">
        <v>92</v>
      </c>
      <c r="B33" s="330">
        <v>17156.220162</v>
      </c>
      <c r="C33" s="308">
        <v>-3.9433510775129417</v>
      </c>
      <c r="D33" s="353">
        <v>10490.216239</v>
      </c>
      <c r="E33" s="309">
        <v>-7.015617688678874</v>
      </c>
      <c r="F33" s="353">
        <v>0</v>
      </c>
      <c r="G33" s="310">
        <v>-100</v>
      </c>
      <c r="H33" s="78"/>
      <c r="I33" s="354">
        <v>35402.477253</v>
      </c>
      <c r="J33" s="312">
        <v>1.237706871113672</v>
      </c>
      <c r="K33" s="78"/>
    </row>
    <row r="34" spans="1:11" ht="12.75" customHeight="1">
      <c r="A34" s="299" t="s">
        <v>93</v>
      </c>
      <c r="B34" s="84">
        <v>59826.406468</v>
      </c>
      <c r="C34" s="300">
        <v>-1.9720806088420766</v>
      </c>
      <c r="D34" s="81">
        <v>34154.58967</v>
      </c>
      <c r="E34" s="301">
        <v>-3.750900972594616</v>
      </c>
      <c r="F34" s="81">
        <v>-0.02224</v>
      </c>
      <c r="G34" s="302">
        <v>-60.64413378163157</v>
      </c>
      <c r="H34" s="78"/>
      <c r="I34" s="352">
        <v>117068.326955</v>
      </c>
      <c r="J34" s="304">
        <v>3.85317150359782</v>
      </c>
      <c r="K34" s="78"/>
    </row>
    <row r="35" spans="1:11" ht="12.75" customHeight="1">
      <c r="A35" s="299" t="s">
        <v>94</v>
      </c>
      <c r="B35" s="84">
        <v>37315.00438</v>
      </c>
      <c r="C35" s="300">
        <v>-2.1146749424673614</v>
      </c>
      <c r="D35" s="81">
        <v>22847.052946</v>
      </c>
      <c r="E35" s="301">
        <v>-3.5611232737904865</v>
      </c>
      <c r="F35" s="81">
        <v>0.00629</v>
      </c>
      <c r="G35" s="302">
        <v>-1184.4827586206898</v>
      </c>
      <c r="H35" s="78"/>
      <c r="I35" s="352">
        <v>75228.49738</v>
      </c>
      <c r="J35" s="304">
        <v>4.037467401964484</v>
      </c>
      <c r="K35" s="78"/>
    </row>
    <row r="36" spans="1:11" ht="12.75" customHeight="1">
      <c r="A36" s="299" t="s">
        <v>95</v>
      </c>
      <c r="B36" s="84">
        <v>9196.625196</v>
      </c>
      <c r="C36" s="300">
        <v>-3.6286073046335723</v>
      </c>
      <c r="D36" s="81">
        <v>5644.157126</v>
      </c>
      <c r="E36" s="301">
        <v>-5.270752365497971</v>
      </c>
      <c r="F36" s="81">
        <v>0.0301</v>
      </c>
      <c r="G36" s="302">
        <v>-147.528817306174</v>
      </c>
      <c r="H36" s="78"/>
      <c r="I36" s="352">
        <v>18829.65992</v>
      </c>
      <c r="J36" s="304">
        <v>4.915302544056741</v>
      </c>
      <c r="K36" s="78"/>
    </row>
    <row r="37" spans="1:11" ht="12.75" customHeight="1">
      <c r="A37" s="313" t="s">
        <v>96</v>
      </c>
      <c r="B37" s="334">
        <v>7458.232153</v>
      </c>
      <c r="C37" s="314">
        <v>-4.44679324317082</v>
      </c>
      <c r="D37" s="355">
        <v>4360.404442</v>
      </c>
      <c r="E37" s="315">
        <v>-5.174848156188225</v>
      </c>
      <c r="F37" s="355">
        <v>0</v>
      </c>
      <c r="G37" s="316" t="s">
        <v>141</v>
      </c>
      <c r="H37" s="78"/>
      <c r="I37" s="356">
        <v>13797.377549</v>
      </c>
      <c r="J37" s="318">
        <v>2.4336927800126475</v>
      </c>
      <c r="K37" s="78"/>
    </row>
    <row r="38" spans="1:11" ht="12.75" customHeight="1">
      <c r="A38" s="299" t="s">
        <v>97</v>
      </c>
      <c r="B38" s="84">
        <v>3972.923443</v>
      </c>
      <c r="C38" s="300">
        <v>-2.5861034821792517</v>
      </c>
      <c r="D38" s="81">
        <v>2582.051675</v>
      </c>
      <c r="E38" s="301">
        <v>-4.969641127814481</v>
      </c>
      <c r="F38" s="81">
        <v>0</v>
      </c>
      <c r="G38" s="302" t="s">
        <v>141</v>
      </c>
      <c r="H38" s="78"/>
      <c r="I38" s="352">
        <v>7829.939593</v>
      </c>
      <c r="J38" s="304">
        <v>0.8449690501111596</v>
      </c>
      <c r="K38" s="78"/>
    </row>
    <row r="39" spans="1:11" ht="12.75" customHeight="1">
      <c r="A39" s="299" t="s">
        <v>98</v>
      </c>
      <c r="B39" s="84">
        <v>5020.635104</v>
      </c>
      <c r="C39" s="300">
        <v>0.5984918614624859</v>
      </c>
      <c r="D39" s="81">
        <v>3373.940828</v>
      </c>
      <c r="E39" s="301">
        <v>-1.1531550076362505</v>
      </c>
      <c r="F39" s="81">
        <v>0.01376</v>
      </c>
      <c r="G39" s="302" t="s">
        <v>141</v>
      </c>
      <c r="H39" s="78"/>
      <c r="I39" s="352">
        <v>10385.065257</v>
      </c>
      <c r="J39" s="304">
        <v>3.9912742194094433</v>
      </c>
      <c r="K39" s="78"/>
    </row>
    <row r="40" spans="1:11" ht="12.75" customHeight="1">
      <c r="A40" s="299" t="s">
        <v>99</v>
      </c>
      <c r="B40" s="84">
        <v>13073.74913</v>
      </c>
      <c r="C40" s="300">
        <v>-1.7143552876552781</v>
      </c>
      <c r="D40" s="81">
        <v>8266.646484</v>
      </c>
      <c r="E40" s="301">
        <v>-2.6208326424981143</v>
      </c>
      <c r="F40" s="81">
        <v>0</v>
      </c>
      <c r="G40" s="302" t="s">
        <v>141</v>
      </c>
      <c r="H40" s="78"/>
      <c r="I40" s="352">
        <v>26904.900767</v>
      </c>
      <c r="J40" s="304">
        <v>5.131186492108714</v>
      </c>
      <c r="K40" s="78"/>
    </row>
    <row r="41" spans="1:11" ht="12.75" customHeight="1">
      <c r="A41" s="299" t="s">
        <v>100</v>
      </c>
      <c r="B41" s="84">
        <v>17994.81889</v>
      </c>
      <c r="C41" s="300">
        <v>-3.0757017258302946</v>
      </c>
      <c r="D41" s="81">
        <v>11038.08451</v>
      </c>
      <c r="E41" s="301">
        <v>-4.472161908223312</v>
      </c>
      <c r="F41" s="81">
        <v>0.05675</v>
      </c>
      <c r="G41" s="302">
        <v>-206.85369986819808</v>
      </c>
      <c r="H41" s="78"/>
      <c r="I41" s="352">
        <v>41691.33136</v>
      </c>
      <c r="J41" s="304">
        <v>3.852808038784796</v>
      </c>
      <c r="K41" s="78"/>
    </row>
    <row r="42" spans="1:11" ht="12.75" customHeight="1">
      <c r="A42" s="299" t="s">
        <v>101</v>
      </c>
      <c r="B42" s="84">
        <v>10857.347868</v>
      </c>
      <c r="C42" s="300">
        <v>-3.928814495489478</v>
      </c>
      <c r="D42" s="81">
        <v>7281.817586</v>
      </c>
      <c r="E42" s="301">
        <v>-4.63177932510147</v>
      </c>
      <c r="F42" s="81">
        <v>0.02298</v>
      </c>
      <c r="G42" s="302">
        <v>538.3333333333334</v>
      </c>
      <c r="H42" s="78"/>
      <c r="I42" s="352">
        <v>22530.136477</v>
      </c>
      <c r="J42" s="304">
        <v>3.0282611454232615</v>
      </c>
      <c r="K42" s="78"/>
    </row>
    <row r="43" spans="1:11" ht="12.75" customHeight="1">
      <c r="A43" s="306" t="s">
        <v>102</v>
      </c>
      <c r="B43" s="330">
        <v>5548.3458</v>
      </c>
      <c r="C43" s="308">
        <v>0.4457040326336558</v>
      </c>
      <c r="D43" s="353">
        <v>3295.379065</v>
      </c>
      <c r="E43" s="309">
        <v>-1.1224343865794186</v>
      </c>
      <c r="F43" s="353">
        <v>0</v>
      </c>
      <c r="G43" s="310" t="s">
        <v>141</v>
      </c>
      <c r="H43" s="78"/>
      <c r="I43" s="354">
        <v>11994.428792</v>
      </c>
      <c r="J43" s="312">
        <v>7.010187853963936</v>
      </c>
      <c r="K43" s="78"/>
    </row>
    <row r="44" spans="1:11" ht="12.75" customHeight="1">
      <c r="A44" s="299" t="s">
        <v>103</v>
      </c>
      <c r="B44" s="84">
        <v>7224.875594</v>
      </c>
      <c r="C44" s="300">
        <v>-3.7836415015534373</v>
      </c>
      <c r="D44" s="81">
        <v>4639.911929</v>
      </c>
      <c r="E44" s="301">
        <v>-4.873276673634758</v>
      </c>
      <c r="F44" s="81">
        <v>0</v>
      </c>
      <c r="G44" s="302" t="s">
        <v>141</v>
      </c>
      <c r="H44" s="78"/>
      <c r="I44" s="352">
        <v>14010.173706</v>
      </c>
      <c r="J44" s="304">
        <v>6.37195954469397</v>
      </c>
      <c r="K44" s="78"/>
    </row>
    <row r="45" spans="1:11" ht="12.75" customHeight="1">
      <c r="A45" s="299" t="s">
        <v>104</v>
      </c>
      <c r="B45" s="84">
        <v>10219.95988</v>
      </c>
      <c r="C45" s="300">
        <v>-0.9515850692598494</v>
      </c>
      <c r="D45" s="81">
        <v>6336.32663</v>
      </c>
      <c r="E45" s="301">
        <v>-1.3262388259797118</v>
      </c>
      <c r="F45" s="81">
        <v>0</v>
      </c>
      <c r="G45" s="302" t="s">
        <v>141</v>
      </c>
      <c r="H45" s="78"/>
      <c r="I45" s="352">
        <v>19464.926352</v>
      </c>
      <c r="J45" s="304">
        <v>1.7834189338480664</v>
      </c>
      <c r="K45" s="78"/>
    </row>
    <row r="46" spans="1:11" ht="12.75" customHeight="1">
      <c r="A46" s="299" t="s">
        <v>105</v>
      </c>
      <c r="B46" s="84">
        <v>5989.202944</v>
      </c>
      <c r="C46" s="300">
        <v>1.7824221211552014</v>
      </c>
      <c r="D46" s="81">
        <v>3695.487982</v>
      </c>
      <c r="E46" s="301">
        <v>-0.047189050710409026</v>
      </c>
      <c r="F46" s="81">
        <v>0</v>
      </c>
      <c r="G46" s="302" t="s">
        <v>141</v>
      </c>
      <c r="H46" s="78"/>
      <c r="I46" s="352">
        <v>13054.226942</v>
      </c>
      <c r="J46" s="304">
        <v>-0.2613915072214559</v>
      </c>
      <c r="K46" s="78"/>
    </row>
    <row r="47" spans="1:11" ht="12.75" customHeight="1">
      <c r="A47" s="313" t="s">
        <v>106</v>
      </c>
      <c r="B47" s="334">
        <v>35536.105649</v>
      </c>
      <c r="C47" s="314">
        <v>-0.4593848393157033</v>
      </c>
      <c r="D47" s="355">
        <v>20151.475579</v>
      </c>
      <c r="E47" s="315">
        <v>-1.207699400570961</v>
      </c>
      <c r="F47" s="355">
        <v>-0.00258</v>
      </c>
      <c r="G47" s="316">
        <v>-133.85826771653544</v>
      </c>
      <c r="H47" s="78"/>
      <c r="I47" s="356">
        <v>74791.135707</v>
      </c>
      <c r="J47" s="318">
        <v>4.391612260152596</v>
      </c>
      <c r="K47" s="78"/>
    </row>
    <row r="48" spans="1:11" ht="12.75" customHeight="1">
      <c r="A48" s="306" t="s">
        <v>107</v>
      </c>
      <c r="B48" s="330">
        <v>6793.57298</v>
      </c>
      <c r="C48" s="308">
        <v>-2.8821403133590597</v>
      </c>
      <c r="D48" s="353">
        <v>4143.844993</v>
      </c>
      <c r="E48" s="309">
        <v>-3.7726844684419123</v>
      </c>
      <c r="F48" s="353">
        <v>0</v>
      </c>
      <c r="G48" s="310" t="s">
        <v>141</v>
      </c>
      <c r="H48" s="78"/>
      <c r="I48" s="354">
        <v>11987.697752</v>
      </c>
      <c r="J48" s="312">
        <v>-1.9937818208892149</v>
      </c>
      <c r="K48" s="78"/>
    </row>
    <row r="49" spans="1:11" ht="12.75" customHeight="1">
      <c r="A49" s="299" t="s">
        <v>108</v>
      </c>
      <c r="B49" s="84">
        <v>11957.632659</v>
      </c>
      <c r="C49" s="300">
        <v>0.4554965191665276</v>
      </c>
      <c r="D49" s="81">
        <v>7571.352756</v>
      </c>
      <c r="E49" s="301">
        <v>0.6943589126622263</v>
      </c>
      <c r="F49" s="81">
        <v>0</v>
      </c>
      <c r="G49" s="302" t="s">
        <v>141</v>
      </c>
      <c r="H49" s="78"/>
      <c r="I49" s="352">
        <v>21051.502056</v>
      </c>
      <c r="J49" s="304">
        <v>1.5913876689782485</v>
      </c>
      <c r="K49" s="78"/>
    </row>
    <row r="50" spans="1:11" ht="12.75" customHeight="1">
      <c r="A50" s="299" t="s">
        <v>109</v>
      </c>
      <c r="B50" s="84">
        <v>14406.246901</v>
      </c>
      <c r="C50" s="300">
        <v>-4.708452772440269</v>
      </c>
      <c r="D50" s="81">
        <v>8847.985335</v>
      </c>
      <c r="E50" s="301">
        <v>-4.454647900590091</v>
      </c>
      <c r="F50" s="81">
        <v>0.02773</v>
      </c>
      <c r="G50" s="302">
        <v>-57.43668457405986</v>
      </c>
      <c r="H50" s="78"/>
      <c r="I50" s="352">
        <v>26934.823711</v>
      </c>
      <c r="J50" s="304">
        <v>-0.22161622366058087</v>
      </c>
      <c r="K50" s="78"/>
    </row>
    <row r="51" spans="1:11" ht="12.75" customHeight="1">
      <c r="A51" s="299" t="s">
        <v>110</v>
      </c>
      <c r="B51" s="84">
        <v>8982.149467</v>
      </c>
      <c r="C51" s="300">
        <v>-4.493101642646647</v>
      </c>
      <c r="D51" s="81">
        <v>5813.710832</v>
      </c>
      <c r="E51" s="301">
        <v>-5.4879849915830565</v>
      </c>
      <c r="F51" s="81">
        <v>0</v>
      </c>
      <c r="G51" s="302" t="s">
        <v>141</v>
      </c>
      <c r="H51" s="78"/>
      <c r="I51" s="352">
        <v>18228.107366</v>
      </c>
      <c r="J51" s="304">
        <v>4.1518222848876425</v>
      </c>
      <c r="K51" s="78"/>
    </row>
    <row r="52" spans="1:11" ht="12.75" customHeight="1">
      <c r="A52" s="313" t="s">
        <v>111</v>
      </c>
      <c r="B52" s="334">
        <v>8659.168652</v>
      </c>
      <c r="C52" s="314">
        <v>-4.495259193822795</v>
      </c>
      <c r="D52" s="355">
        <v>5321.808463</v>
      </c>
      <c r="E52" s="315">
        <v>-4.841923540508453</v>
      </c>
      <c r="F52" s="355">
        <v>-0.00483</v>
      </c>
      <c r="G52" s="316">
        <v>-194.5205479452055</v>
      </c>
      <c r="H52" s="78"/>
      <c r="I52" s="356">
        <v>14481.83704</v>
      </c>
      <c r="J52" s="318">
        <v>1.6118633472503774</v>
      </c>
      <c r="K52" s="78"/>
    </row>
    <row r="53" spans="1:11" ht="12.75" customHeight="1">
      <c r="A53" s="299" t="s">
        <v>112</v>
      </c>
      <c r="B53" s="84">
        <v>14490.438032</v>
      </c>
      <c r="C53" s="300">
        <v>-4.523146583395336</v>
      </c>
      <c r="D53" s="81">
        <v>9267.15131</v>
      </c>
      <c r="E53" s="301">
        <v>-4.605561900624391</v>
      </c>
      <c r="F53" s="81">
        <v>0</v>
      </c>
      <c r="G53" s="302" t="s">
        <v>141</v>
      </c>
      <c r="H53" s="78"/>
      <c r="I53" s="352">
        <v>25558.88677</v>
      </c>
      <c r="J53" s="304">
        <v>-2.2724488959295575</v>
      </c>
      <c r="K53" s="78"/>
    </row>
    <row r="54" spans="1:11" ht="12.75" customHeight="1" thickBot="1">
      <c r="A54" s="299" t="s">
        <v>113</v>
      </c>
      <c r="B54" s="84">
        <v>11784.34647</v>
      </c>
      <c r="C54" s="300">
        <v>-1.8141921794525349</v>
      </c>
      <c r="D54" s="81">
        <v>6014.824246</v>
      </c>
      <c r="E54" s="301">
        <v>-2.6917539946359113</v>
      </c>
      <c r="F54" s="81">
        <v>0</v>
      </c>
      <c r="G54" s="302" t="s">
        <v>141</v>
      </c>
      <c r="H54" s="78"/>
      <c r="I54" s="352">
        <v>13392.063249</v>
      </c>
      <c r="J54" s="304">
        <v>1.0254140632925335</v>
      </c>
      <c r="K54" s="78"/>
    </row>
    <row r="55" spans="1:11" ht="12.75" customHeight="1" thickBot="1">
      <c r="A55" s="319"/>
      <c r="B55" s="357"/>
      <c r="C55" s="321"/>
      <c r="D55" s="357"/>
      <c r="E55" s="321"/>
      <c r="F55" s="357"/>
      <c r="G55" s="321"/>
      <c r="H55" s="78"/>
      <c r="I55" s="357"/>
      <c r="J55" s="321"/>
      <c r="K55" s="78"/>
    </row>
    <row r="56" spans="1:10" ht="12.75">
      <c r="A56" s="322" t="s">
        <v>114</v>
      </c>
      <c r="B56" s="343">
        <f>LARGE(B8:B54,1)</f>
        <v>79919.078795</v>
      </c>
      <c r="C56" s="361" t="str">
        <f>INDEX(A8:A54,MATCH(B56,$B$8:$B$54,0))</f>
        <v>東京都</v>
      </c>
      <c r="D56" s="366">
        <f>LARGE(D8:D54,1)</f>
        <v>42369.210812</v>
      </c>
      <c r="E56" s="323" t="str">
        <f>INDEX(A8:A54,MATCH(D56,$D$8:$D$54,0))</f>
        <v>東京都</v>
      </c>
      <c r="F56" s="372" t="s">
        <v>135</v>
      </c>
      <c r="G56" s="324" t="s">
        <v>135</v>
      </c>
      <c r="I56" s="343">
        <f>LARGE(I8:I54,1)</f>
        <v>138519.799328</v>
      </c>
      <c r="J56" s="324" t="str">
        <f>INDEX(A8:A54,MATCH(I56,$I$8:$I$54,0))</f>
        <v>東京都</v>
      </c>
    </row>
    <row r="57" spans="1:10" ht="12.75">
      <c r="A57" s="325" t="s">
        <v>115</v>
      </c>
      <c r="B57" s="327">
        <f>LARGE(B8:B54,2)</f>
        <v>59826.406468</v>
      </c>
      <c r="C57" s="362" t="str">
        <f>INDEX(A8:A54,MATCH(B57,$B$8:$B$54,0))</f>
        <v>大阪府</v>
      </c>
      <c r="D57" s="367">
        <f>LARGE(D8:D54,2)</f>
        <v>34154.58967</v>
      </c>
      <c r="E57" s="326" t="str">
        <f>INDEX(A8:A54,MATCH(D57,$D$8:$D$54,0))</f>
        <v>大阪府</v>
      </c>
      <c r="F57" s="373" t="s">
        <v>136</v>
      </c>
      <c r="G57" s="328" t="s">
        <v>136</v>
      </c>
      <c r="I57" s="327">
        <f>LARGE(I8:I54,2)</f>
        <v>117068.326955</v>
      </c>
      <c r="J57" s="328" t="str">
        <f>INDEX(A8:A54,MATCH(I57,$I$8:$I$54,0))</f>
        <v>大阪府</v>
      </c>
    </row>
    <row r="58" spans="1:10" ht="12.75">
      <c r="A58" s="325" t="s">
        <v>116</v>
      </c>
      <c r="B58" s="344">
        <f>LARGE(B8:B54,3)</f>
        <v>53596.517607</v>
      </c>
      <c r="C58" s="362" t="str">
        <f>INDEX(A8:A54,MATCH(B58,$B$8:$B$54,0))</f>
        <v>神奈川県</v>
      </c>
      <c r="D58" s="368">
        <f>LARGE(D8:D54,3)</f>
        <v>31539.449769</v>
      </c>
      <c r="E58" s="326" t="str">
        <f>INDEX(A8:A54,MATCH(D58,$D$8:$D$54,0))</f>
        <v>神奈川県</v>
      </c>
      <c r="F58" s="374" t="s">
        <v>136</v>
      </c>
      <c r="G58" s="328" t="s">
        <v>136</v>
      </c>
      <c r="I58" s="344">
        <f>LARGE(I8:I54,3)</f>
        <v>96836.632414</v>
      </c>
      <c r="J58" s="328" t="str">
        <f>INDEX(A8:A54,MATCH(I58,$I$8:$I$54,0))</f>
        <v>神奈川県</v>
      </c>
    </row>
    <row r="59" spans="1:10" ht="12.75">
      <c r="A59" s="329" t="s">
        <v>117</v>
      </c>
      <c r="B59" s="345">
        <f>SMALL(B8:B54,3)</f>
        <v>5020.635104</v>
      </c>
      <c r="C59" s="363" t="str">
        <f>INDEX(A8:A54,MATCH(B59,$B$8:$B$54,0))</f>
        <v>島根県</v>
      </c>
      <c r="D59" s="369">
        <f>SMALL(D8:D54,3)</f>
        <v>3295.379065</v>
      </c>
      <c r="E59" s="331" t="str">
        <f>INDEX(A8:A54,MATCH(D59,$D$8:$D$54,0))</f>
        <v>徳島県</v>
      </c>
      <c r="F59" s="375" t="s">
        <v>136</v>
      </c>
      <c r="G59" s="332" t="s">
        <v>136</v>
      </c>
      <c r="I59" s="345">
        <f>SMALL(I8:I54,3)</f>
        <v>10012.128875</v>
      </c>
      <c r="J59" s="332" t="str">
        <f>INDEX(A8:A54,MATCH(I59,$I$8:$I$54,0))</f>
        <v>山梨県</v>
      </c>
    </row>
    <row r="60" spans="1:10" ht="12.75">
      <c r="A60" s="325" t="s">
        <v>118</v>
      </c>
      <c r="B60" s="344">
        <f>SMALL(B8:B54,2)</f>
        <v>4929.379393</v>
      </c>
      <c r="C60" s="362" t="str">
        <f>INDEX(A8:A54,MATCH(B60,$B$8:$B$54,0))</f>
        <v>福井県</v>
      </c>
      <c r="D60" s="368">
        <f>SMALL(D8:D54,2)</f>
        <v>3187.79184</v>
      </c>
      <c r="E60" s="326" t="str">
        <f>INDEX(A8:A54,MATCH(D60,$D$8:$D$54,0))</f>
        <v>福井県</v>
      </c>
      <c r="F60" s="374" t="s">
        <v>136</v>
      </c>
      <c r="G60" s="328" t="s">
        <v>136</v>
      </c>
      <c r="I60" s="344">
        <f>SMALL(I8:I54,2)</f>
        <v>9939.939602</v>
      </c>
      <c r="J60" s="328" t="str">
        <f>INDEX(A8:A54,MATCH(I60,$I$8:$I$54,0))</f>
        <v>福井県</v>
      </c>
    </row>
    <row r="61" spans="1:10" ht="12.75">
      <c r="A61" s="346" t="s">
        <v>119</v>
      </c>
      <c r="B61" s="347">
        <f>SMALL(B8:B54,1)</f>
        <v>3972.923443</v>
      </c>
      <c r="C61" s="364" t="str">
        <f>INDEX(A8:A54,MATCH(B61,$B$8:$B$54,0))</f>
        <v>鳥取県</v>
      </c>
      <c r="D61" s="370">
        <f>SMALL(D8:D54,1)</f>
        <v>2582.051675</v>
      </c>
      <c r="E61" s="335" t="str">
        <f>INDEX(A8:A54,MATCH(D61,$D$8:$D$54,0))</f>
        <v>鳥取県</v>
      </c>
      <c r="F61" s="376" t="s">
        <v>136</v>
      </c>
      <c r="G61" s="336" t="s">
        <v>136</v>
      </c>
      <c r="I61" s="347">
        <f>SMALL(I8:I54,1)</f>
        <v>7829.939593</v>
      </c>
      <c r="J61" s="336" t="str">
        <f>INDEX(A8:A54,MATCH(I61,$I$8:$I$54,0))</f>
        <v>鳥取県</v>
      </c>
    </row>
    <row r="62" spans="1:11" ht="13.5" thickBot="1">
      <c r="A62" s="337" t="s">
        <v>120</v>
      </c>
      <c r="B62" s="338">
        <f>IF(B61=0,0,B56/B61)</f>
        <v>20.115937279338105</v>
      </c>
      <c r="C62" s="365"/>
      <c r="D62" s="371">
        <f>IF(D61=0,0,D56/D61)</f>
        <v>16.409125821232838</v>
      </c>
      <c r="E62" s="339"/>
      <c r="F62" s="377" t="s">
        <v>136</v>
      </c>
      <c r="G62" s="378" t="s">
        <v>136</v>
      </c>
      <c r="H62" s="340"/>
      <c r="I62" s="338">
        <f>IF(I61=0,0,I56/I61)</f>
        <v>17.691043166135955</v>
      </c>
      <c r="J62" s="341"/>
      <c r="K62" s="78"/>
    </row>
    <row r="63" spans="1:11" ht="12.75">
      <c r="A63" s="342"/>
      <c r="B63" s="78"/>
      <c r="C63" s="78"/>
      <c r="D63" s="78"/>
      <c r="E63" s="78"/>
      <c r="F63" s="78"/>
      <c r="G63" s="78"/>
      <c r="H63" s="78"/>
      <c r="I63" s="78"/>
      <c r="J63" s="78"/>
      <c r="K63" s="78"/>
    </row>
    <row r="67" spans="2:3" ht="12.75">
      <c r="B67" s="91"/>
      <c r="C67" s="91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SheetLayoutView="100"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1" ht="15.7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78"/>
    </row>
    <row r="3" spans="1:11" ht="12.75">
      <c r="A3" s="284" t="s">
        <v>125</v>
      </c>
      <c r="B3" s="284"/>
      <c r="C3" s="284"/>
      <c r="D3" s="284"/>
      <c r="E3" s="284"/>
      <c r="F3" s="284"/>
      <c r="G3" s="284"/>
      <c r="H3" s="284"/>
      <c r="I3" s="284"/>
      <c r="J3" s="284"/>
      <c r="K3" s="78"/>
    </row>
    <row r="4" spans="1:11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126</v>
      </c>
      <c r="K4" s="78"/>
    </row>
    <row r="5" spans="1:11" ht="18.75" customHeight="1">
      <c r="A5" s="9"/>
      <c r="B5" s="10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  <c r="K5" s="78"/>
    </row>
    <row r="6" spans="1:11" ht="19.5" thickBot="1">
      <c r="A6" s="358"/>
      <c r="B6" s="161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  <c r="K6" s="78"/>
    </row>
    <row r="7" spans="1:11" ht="18.75" customHeight="1">
      <c r="A7" s="291" t="s">
        <v>127</v>
      </c>
      <c r="B7" s="292">
        <v>23697332</v>
      </c>
      <c r="C7" s="293">
        <v>-4.688839584277503</v>
      </c>
      <c r="D7" s="295">
        <v>10370522</v>
      </c>
      <c r="E7" s="296">
        <v>-6.29343875649249</v>
      </c>
      <c r="F7" s="294">
        <v>6</v>
      </c>
      <c r="G7" s="298">
        <v>-64.70588235294117</v>
      </c>
      <c r="H7" s="78"/>
      <c r="I7" s="292">
        <v>19492527</v>
      </c>
      <c r="J7" s="298">
        <v>3.424131202686875</v>
      </c>
      <c r="K7" s="78"/>
    </row>
    <row r="8" spans="1:11" ht="12.75" customHeight="1">
      <c r="A8" s="299" t="s">
        <v>67</v>
      </c>
      <c r="B8" s="42">
        <v>982496</v>
      </c>
      <c r="C8" s="300">
        <v>-4.508017471459201</v>
      </c>
      <c r="D8" s="38">
        <v>463138</v>
      </c>
      <c r="E8" s="301">
        <v>-5.750171959771588</v>
      </c>
      <c r="F8" s="38">
        <v>1</v>
      </c>
      <c r="G8" s="302">
        <v>0</v>
      </c>
      <c r="H8" s="78"/>
      <c r="I8" s="303">
        <v>886897</v>
      </c>
      <c r="J8" s="304">
        <v>2.6844627427461267</v>
      </c>
      <c r="K8" s="78"/>
    </row>
    <row r="9" spans="1:11" ht="12.75" customHeight="1">
      <c r="A9" s="299" t="s">
        <v>68</v>
      </c>
      <c r="B9" s="42">
        <v>265004</v>
      </c>
      <c r="C9" s="300">
        <v>-4.45210418529522</v>
      </c>
      <c r="D9" s="38">
        <v>127721</v>
      </c>
      <c r="E9" s="301">
        <v>-4.1378326853505865</v>
      </c>
      <c r="F9" s="38">
        <v>0</v>
      </c>
      <c r="G9" s="302" t="s">
        <v>141</v>
      </c>
      <c r="H9" s="78"/>
      <c r="I9" s="305">
        <v>218962</v>
      </c>
      <c r="J9" s="304">
        <v>1.7136380317085746</v>
      </c>
      <c r="K9" s="78"/>
    </row>
    <row r="10" spans="1:11" ht="12.75" customHeight="1">
      <c r="A10" s="299" t="s">
        <v>69</v>
      </c>
      <c r="B10" s="42">
        <v>234208</v>
      </c>
      <c r="C10" s="300">
        <v>-3.8558955012499947</v>
      </c>
      <c r="D10" s="38">
        <v>123115</v>
      </c>
      <c r="E10" s="301">
        <v>-3.9102439024390243</v>
      </c>
      <c r="F10" s="38">
        <v>0</v>
      </c>
      <c r="G10" s="302">
        <v>-100</v>
      </c>
      <c r="H10" s="78"/>
      <c r="I10" s="305">
        <v>221108</v>
      </c>
      <c r="J10" s="304">
        <v>1.414523171760907</v>
      </c>
      <c r="K10" s="78"/>
    </row>
    <row r="11" spans="1:11" ht="12.75" customHeight="1">
      <c r="A11" s="299" t="s">
        <v>70</v>
      </c>
      <c r="B11" s="42">
        <v>422578</v>
      </c>
      <c r="C11" s="300">
        <v>-3.9501587655157206</v>
      </c>
      <c r="D11" s="38">
        <v>203884</v>
      </c>
      <c r="E11" s="301">
        <v>-4.115954024718298</v>
      </c>
      <c r="F11" s="38">
        <v>0</v>
      </c>
      <c r="G11" s="302" t="s">
        <v>141</v>
      </c>
      <c r="H11" s="78"/>
      <c r="I11" s="305">
        <v>335847</v>
      </c>
      <c r="J11" s="304">
        <v>3.3260931096863118</v>
      </c>
      <c r="K11" s="78"/>
    </row>
    <row r="12" spans="1:11" ht="12.75" customHeight="1">
      <c r="A12" s="299" t="s">
        <v>71</v>
      </c>
      <c r="B12" s="42">
        <v>184768</v>
      </c>
      <c r="C12" s="300">
        <v>-4.446984232056142</v>
      </c>
      <c r="D12" s="38">
        <v>104615</v>
      </c>
      <c r="E12" s="301">
        <v>-4.3493764400394985</v>
      </c>
      <c r="F12" s="38">
        <v>0</v>
      </c>
      <c r="G12" s="302" t="s">
        <v>141</v>
      </c>
      <c r="H12" s="78"/>
      <c r="I12" s="305">
        <v>193394</v>
      </c>
      <c r="J12" s="304">
        <v>0.9078860863848394</v>
      </c>
      <c r="K12" s="78"/>
    </row>
    <row r="13" spans="1:11" ht="12.75" customHeight="1">
      <c r="A13" s="306" t="s">
        <v>72</v>
      </c>
      <c r="B13" s="307">
        <v>197560</v>
      </c>
      <c r="C13" s="308">
        <v>-3.8169425511197663</v>
      </c>
      <c r="D13" s="50">
        <v>106819</v>
      </c>
      <c r="E13" s="309">
        <v>-3.489307107814349</v>
      </c>
      <c r="F13" s="50">
        <v>0</v>
      </c>
      <c r="G13" s="310" t="s">
        <v>141</v>
      </c>
      <c r="H13" s="78"/>
      <c r="I13" s="311">
        <v>194705</v>
      </c>
      <c r="J13" s="312">
        <v>1.2322250240465853</v>
      </c>
      <c r="K13" s="78"/>
    </row>
    <row r="14" spans="1:11" ht="12.75" customHeight="1">
      <c r="A14" s="299" t="s">
        <v>73</v>
      </c>
      <c r="B14" s="42">
        <v>363245</v>
      </c>
      <c r="C14" s="300">
        <v>-4.75035465084264</v>
      </c>
      <c r="D14" s="38">
        <v>184871</v>
      </c>
      <c r="E14" s="301">
        <v>-4.273420185994491</v>
      </c>
      <c r="F14" s="38">
        <v>0</v>
      </c>
      <c r="G14" s="302" t="s">
        <v>141</v>
      </c>
      <c r="H14" s="78"/>
      <c r="I14" s="305">
        <v>309414</v>
      </c>
      <c r="J14" s="304">
        <v>2.413255528377515</v>
      </c>
      <c r="K14" s="78"/>
    </row>
    <row r="15" spans="1:11" ht="12.75" customHeight="1">
      <c r="A15" s="299" t="s">
        <v>74</v>
      </c>
      <c r="B15" s="42">
        <v>594784</v>
      </c>
      <c r="C15" s="300">
        <v>-4.836234882266072</v>
      </c>
      <c r="D15" s="38">
        <v>267685</v>
      </c>
      <c r="E15" s="301">
        <v>-5.776236822189761</v>
      </c>
      <c r="F15" s="38">
        <v>0</v>
      </c>
      <c r="G15" s="302" t="s">
        <v>141</v>
      </c>
      <c r="H15" s="78"/>
      <c r="I15" s="305">
        <v>459850</v>
      </c>
      <c r="J15" s="304">
        <v>3.706460088179245</v>
      </c>
      <c r="K15" s="78"/>
    </row>
    <row r="16" spans="1:11" ht="12.75" customHeight="1">
      <c r="A16" s="299" t="s">
        <v>75</v>
      </c>
      <c r="B16" s="42">
        <v>393384</v>
      </c>
      <c r="C16" s="300">
        <v>-4.897471726758888</v>
      </c>
      <c r="D16" s="38">
        <v>185405</v>
      </c>
      <c r="E16" s="301">
        <v>-5.465419836430014</v>
      </c>
      <c r="F16" s="38">
        <v>0</v>
      </c>
      <c r="G16" s="302" t="s">
        <v>141</v>
      </c>
      <c r="H16" s="78"/>
      <c r="I16" s="305">
        <v>295451</v>
      </c>
      <c r="J16" s="304">
        <v>3.825852883709816</v>
      </c>
      <c r="K16" s="78"/>
    </row>
    <row r="17" spans="1:11" ht="12.75" customHeight="1">
      <c r="A17" s="313" t="s">
        <v>76</v>
      </c>
      <c r="B17" s="44">
        <v>391666</v>
      </c>
      <c r="C17" s="314">
        <v>-4.9024297268226595</v>
      </c>
      <c r="D17" s="68">
        <v>178931</v>
      </c>
      <c r="E17" s="315">
        <v>-5.934212670658557</v>
      </c>
      <c r="F17" s="68">
        <v>1</v>
      </c>
      <c r="G17" s="316">
        <v>-66.66666666666667</v>
      </c>
      <c r="H17" s="78"/>
      <c r="I17" s="317">
        <v>317017</v>
      </c>
      <c r="J17" s="318">
        <v>3.092947779880718</v>
      </c>
      <c r="K17" s="78"/>
    </row>
    <row r="18" spans="1:11" ht="12.75" customHeight="1">
      <c r="A18" s="299" t="s">
        <v>77</v>
      </c>
      <c r="B18" s="42">
        <v>1376582</v>
      </c>
      <c r="C18" s="300">
        <v>-5.344404822643928</v>
      </c>
      <c r="D18" s="38">
        <v>588433</v>
      </c>
      <c r="E18" s="301">
        <v>-7.018860649883385</v>
      </c>
      <c r="F18" s="38">
        <v>2</v>
      </c>
      <c r="G18" s="302">
        <v>-60</v>
      </c>
      <c r="H18" s="78"/>
      <c r="I18" s="305">
        <v>1069566</v>
      </c>
      <c r="J18" s="304">
        <v>4.488069361338381</v>
      </c>
      <c r="K18" s="78"/>
    </row>
    <row r="19" spans="1:11" ht="12.75" customHeight="1">
      <c r="A19" s="299" t="s">
        <v>78</v>
      </c>
      <c r="B19" s="42">
        <v>1181158</v>
      </c>
      <c r="C19" s="300">
        <v>-4.959393881362383</v>
      </c>
      <c r="D19" s="38">
        <v>512594</v>
      </c>
      <c r="E19" s="301">
        <v>-7.006521956042561</v>
      </c>
      <c r="F19" s="38">
        <v>0</v>
      </c>
      <c r="G19" s="302">
        <v>-100</v>
      </c>
      <c r="H19" s="78"/>
      <c r="I19" s="305">
        <v>946397</v>
      </c>
      <c r="J19" s="304">
        <v>4.29904296728632</v>
      </c>
      <c r="K19" s="78"/>
    </row>
    <row r="20" spans="1:11" ht="12.75" customHeight="1">
      <c r="A20" s="299" t="s">
        <v>79</v>
      </c>
      <c r="B20" s="42">
        <v>2583567</v>
      </c>
      <c r="C20" s="300">
        <v>-3.7521351123297264</v>
      </c>
      <c r="D20" s="38">
        <v>834644</v>
      </c>
      <c r="E20" s="301">
        <v>-6.761918060714385</v>
      </c>
      <c r="F20" s="38">
        <v>0</v>
      </c>
      <c r="G20" s="302" t="s">
        <v>141</v>
      </c>
      <c r="H20" s="78"/>
      <c r="I20" s="305">
        <v>1707346</v>
      </c>
      <c r="J20" s="304">
        <v>3.3090935934718497</v>
      </c>
      <c r="K20" s="78"/>
    </row>
    <row r="21" spans="1:11" ht="12.75" customHeight="1">
      <c r="A21" s="299" t="s">
        <v>80</v>
      </c>
      <c r="B21" s="42">
        <v>1594758</v>
      </c>
      <c r="C21" s="300">
        <v>-4.743137777257452</v>
      </c>
      <c r="D21" s="38">
        <v>652792</v>
      </c>
      <c r="E21" s="301">
        <v>-6.792068661733021</v>
      </c>
      <c r="F21" s="38">
        <v>0</v>
      </c>
      <c r="G21" s="302" t="s">
        <v>141</v>
      </c>
      <c r="H21" s="78"/>
      <c r="I21" s="305">
        <v>1283587</v>
      </c>
      <c r="J21" s="304">
        <v>4.1401736390284585</v>
      </c>
      <c r="K21" s="78"/>
    </row>
    <row r="22" spans="1:11" ht="12.75" customHeight="1">
      <c r="A22" s="299" t="s">
        <v>81</v>
      </c>
      <c r="B22" s="42">
        <v>401091</v>
      </c>
      <c r="C22" s="300">
        <v>-4.720152223127558</v>
      </c>
      <c r="D22" s="38">
        <v>219200</v>
      </c>
      <c r="E22" s="301">
        <v>-5.2038420121695435</v>
      </c>
      <c r="F22" s="38">
        <v>0</v>
      </c>
      <c r="G22" s="302" t="s">
        <v>141</v>
      </c>
      <c r="H22" s="78"/>
      <c r="I22" s="305">
        <v>390695</v>
      </c>
      <c r="J22" s="304">
        <v>2.3477142400578415</v>
      </c>
      <c r="K22" s="78"/>
    </row>
    <row r="23" spans="1:11" ht="12.75" customHeight="1">
      <c r="A23" s="306" t="s">
        <v>82</v>
      </c>
      <c r="B23" s="307">
        <v>165000</v>
      </c>
      <c r="C23" s="308">
        <v>-5.393163079251861</v>
      </c>
      <c r="D23" s="50">
        <v>89028</v>
      </c>
      <c r="E23" s="309">
        <v>-7.412953949831524</v>
      </c>
      <c r="F23" s="50">
        <v>0</v>
      </c>
      <c r="G23" s="310" t="s">
        <v>141</v>
      </c>
      <c r="H23" s="78"/>
      <c r="I23" s="311">
        <v>195518</v>
      </c>
      <c r="J23" s="312">
        <v>2.9849724257443997</v>
      </c>
      <c r="K23" s="78"/>
    </row>
    <row r="24" spans="1:11" ht="12.75" customHeight="1">
      <c r="A24" s="299" t="s">
        <v>83</v>
      </c>
      <c r="B24" s="42">
        <v>192284</v>
      </c>
      <c r="C24" s="300">
        <v>-5.138160523732234</v>
      </c>
      <c r="D24" s="38">
        <v>94132</v>
      </c>
      <c r="E24" s="301">
        <v>-7.295647035650975</v>
      </c>
      <c r="F24" s="38">
        <v>0</v>
      </c>
      <c r="G24" s="302" t="s">
        <v>141</v>
      </c>
      <c r="H24" s="78"/>
      <c r="I24" s="305">
        <v>188809</v>
      </c>
      <c r="J24" s="304">
        <v>4.069427755668978</v>
      </c>
      <c r="K24" s="78"/>
    </row>
    <row r="25" spans="1:11" ht="12.75" customHeight="1">
      <c r="A25" s="299" t="s">
        <v>84</v>
      </c>
      <c r="B25" s="42">
        <v>125830</v>
      </c>
      <c r="C25" s="300">
        <v>-4.878177845981721</v>
      </c>
      <c r="D25" s="38">
        <v>65762</v>
      </c>
      <c r="E25" s="301">
        <v>-6.337947929128924</v>
      </c>
      <c r="F25" s="38">
        <v>0</v>
      </c>
      <c r="G25" s="302" t="s">
        <v>141</v>
      </c>
      <c r="H25" s="78"/>
      <c r="I25" s="305">
        <v>128129</v>
      </c>
      <c r="J25" s="304">
        <v>3.244911443812348</v>
      </c>
      <c r="K25" s="78"/>
    </row>
    <row r="26" spans="1:11" ht="12.75" customHeight="1">
      <c r="A26" s="299" t="s">
        <v>85</v>
      </c>
      <c r="B26" s="42">
        <v>171319</v>
      </c>
      <c r="C26" s="300">
        <v>-3.8635496397387263</v>
      </c>
      <c r="D26" s="38">
        <v>76591</v>
      </c>
      <c r="E26" s="301">
        <v>-5.381298874572251</v>
      </c>
      <c r="F26" s="38">
        <v>0</v>
      </c>
      <c r="G26" s="302" t="s">
        <v>141</v>
      </c>
      <c r="H26" s="78"/>
      <c r="I26" s="305">
        <v>137727</v>
      </c>
      <c r="J26" s="304">
        <v>2.757571009691788</v>
      </c>
      <c r="K26" s="78"/>
    </row>
    <row r="27" spans="1:11" ht="12.75" customHeight="1">
      <c r="A27" s="313" t="s">
        <v>86</v>
      </c>
      <c r="B27" s="44">
        <v>393954</v>
      </c>
      <c r="C27" s="314">
        <v>-4.459868459344625</v>
      </c>
      <c r="D27" s="68">
        <v>187197</v>
      </c>
      <c r="E27" s="315">
        <v>-5.899473692147607</v>
      </c>
      <c r="F27" s="68">
        <v>0</v>
      </c>
      <c r="G27" s="316" t="s">
        <v>141</v>
      </c>
      <c r="H27" s="78"/>
      <c r="I27" s="317">
        <v>374958</v>
      </c>
      <c r="J27" s="318">
        <v>2.5125215983902365</v>
      </c>
      <c r="K27" s="78"/>
    </row>
    <row r="28" spans="1:11" ht="12.75" customHeight="1">
      <c r="A28" s="299" t="s">
        <v>87</v>
      </c>
      <c r="B28" s="42">
        <v>370861</v>
      </c>
      <c r="C28" s="300">
        <v>-5.509269167660338</v>
      </c>
      <c r="D28" s="38">
        <v>176643</v>
      </c>
      <c r="E28" s="301">
        <v>-7.484300775664762</v>
      </c>
      <c r="F28" s="38">
        <v>0</v>
      </c>
      <c r="G28" s="302" t="s">
        <v>141</v>
      </c>
      <c r="H28" s="78"/>
      <c r="I28" s="305">
        <v>335273</v>
      </c>
      <c r="J28" s="304">
        <v>3.945149249104009</v>
      </c>
      <c r="K28" s="78"/>
    </row>
    <row r="29" spans="1:11" ht="12.75" customHeight="1">
      <c r="A29" s="299" t="s">
        <v>88</v>
      </c>
      <c r="B29" s="42">
        <v>691530</v>
      </c>
      <c r="C29" s="300">
        <v>-5.101125014066106</v>
      </c>
      <c r="D29" s="38">
        <v>335457</v>
      </c>
      <c r="E29" s="301">
        <v>-6.327540999170662</v>
      </c>
      <c r="F29" s="38">
        <v>0</v>
      </c>
      <c r="G29" s="302">
        <v>-100</v>
      </c>
      <c r="H29" s="78"/>
      <c r="I29" s="305">
        <v>605746</v>
      </c>
      <c r="J29" s="304">
        <v>3.6858132222323023</v>
      </c>
      <c r="K29" s="78"/>
    </row>
    <row r="30" spans="1:11" ht="12.75" customHeight="1">
      <c r="A30" s="299" t="s">
        <v>89</v>
      </c>
      <c r="B30" s="42">
        <v>1282776</v>
      </c>
      <c r="C30" s="300">
        <v>-5.248789365920245</v>
      </c>
      <c r="D30" s="38">
        <v>543652</v>
      </c>
      <c r="E30" s="301">
        <v>-7.2470394742454305</v>
      </c>
      <c r="F30" s="38">
        <v>0</v>
      </c>
      <c r="G30" s="302" t="s">
        <v>141</v>
      </c>
      <c r="H30" s="78"/>
      <c r="I30" s="305">
        <v>1073305</v>
      </c>
      <c r="J30" s="304">
        <v>4.042547416542426</v>
      </c>
      <c r="K30" s="78"/>
    </row>
    <row r="31" spans="1:11" ht="12.75" customHeight="1">
      <c r="A31" s="299" t="s">
        <v>90</v>
      </c>
      <c r="B31" s="42">
        <v>316470</v>
      </c>
      <c r="C31" s="300">
        <v>-5.355898546260381</v>
      </c>
      <c r="D31" s="38">
        <v>156658</v>
      </c>
      <c r="E31" s="301">
        <v>-7.085792236291925</v>
      </c>
      <c r="F31" s="38">
        <v>0</v>
      </c>
      <c r="G31" s="302" t="s">
        <v>141</v>
      </c>
      <c r="H31" s="78"/>
      <c r="I31" s="305">
        <v>294534</v>
      </c>
      <c r="J31" s="304">
        <v>3.539263040222733</v>
      </c>
      <c r="K31" s="78"/>
    </row>
    <row r="32" spans="1:11" ht="12.75" customHeight="1">
      <c r="A32" s="299" t="s">
        <v>91</v>
      </c>
      <c r="B32" s="42">
        <v>247754</v>
      </c>
      <c r="C32" s="300">
        <v>-4.338391443685085</v>
      </c>
      <c r="D32" s="38">
        <v>117256</v>
      </c>
      <c r="E32" s="301">
        <v>-5.805612011278648</v>
      </c>
      <c r="F32" s="38">
        <v>0</v>
      </c>
      <c r="G32" s="302" t="s">
        <v>141</v>
      </c>
      <c r="H32" s="78"/>
      <c r="I32" s="305">
        <v>202969</v>
      </c>
      <c r="J32" s="304">
        <v>4.536979810465596</v>
      </c>
      <c r="K32" s="78"/>
    </row>
    <row r="33" spans="1:11" ht="12.75" customHeight="1">
      <c r="A33" s="306" t="s">
        <v>92</v>
      </c>
      <c r="B33" s="307">
        <v>479642</v>
      </c>
      <c r="C33" s="308">
        <v>-4.590626989178867</v>
      </c>
      <c r="D33" s="50">
        <v>199507</v>
      </c>
      <c r="E33" s="309">
        <v>-7.943780770845734</v>
      </c>
      <c r="F33" s="50">
        <v>0</v>
      </c>
      <c r="G33" s="310" t="s">
        <v>141</v>
      </c>
      <c r="H33" s="78"/>
      <c r="I33" s="311">
        <v>411376</v>
      </c>
      <c r="J33" s="312">
        <v>4.186442309153442</v>
      </c>
      <c r="K33" s="78"/>
    </row>
    <row r="34" spans="1:11" ht="12.75" customHeight="1">
      <c r="A34" s="299" t="s">
        <v>93</v>
      </c>
      <c r="B34" s="42">
        <v>1675554</v>
      </c>
      <c r="C34" s="300">
        <v>-5.047103732483441</v>
      </c>
      <c r="D34" s="38">
        <v>624018</v>
      </c>
      <c r="E34" s="301">
        <v>-8.28268694579869</v>
      </c>
      <c r="F34" s="38">
        <v>0</v>
      </c>
      <c r="G34" s="302" t="s">
        <v>141</v>
      </c>
      <c r="H34" s="78"/>
      <c r="I34" s="305">
        <v>1284544</v>
      </c>
      <c r="J34" s="304">
        <v>3.904222112034762</v>
      </c>
      <c r="K34" s="78"/>
    </row>
    <row r="35" spans="1:11" ht="12.75" customHeight="1">
      <c r="A35" s="299" t="s">
        <v>94</v>
      </c>
      <c r="B35" s="42">
        <v>1005503</v>
      </c>
      <c r="C35" s="300">
        <v>-4.85615391020643</v>
      </c>
      <c r="D35" s="38">
        <v>449991</v>
      </c>
      <c r="E35" s="301">
        <v>-6.85132553214832</v>
      </c>
      <c r="F35" s="38">
        <v>1</v>
      </c>
      <c r="G35" s="302">
        <v>0</v>
      </c>
      <c r="H35" s="78"/>
      <c r="I35" s="305">
        <v>867032</v>
      </c>
      <c r="J35" s="304">
        <v>3.9183066855238873</v>
      </c>
      <c r="K35" s="78"/>
    </row>
    <row r="36" spans="1:11" ht="12.75" customHeight="1">
      <c r="A36" s="299" t="s">
        <v>95</v>
      </c>
      <c r="B36" s="42">
        <v>265019</v>
      </c>
      <c r="C36" s="300">
        <v>-5.176966452942524</v>
      </c>
      <c r="D36" s="38">
        <v>121660</v>
      </c>
      <c r="E36" s="301">
        <v>-6.856027255675076</v>
      </c>
      <c r="F36" s="38">
        <v>0</v>
      </c>
      <c r="G36" s="302">
        <v>-100</v>
      </c>
      <c r="H36" s="78"/>
      <c r="I36" s="305">
        <v>235213</v>
      </c>
      <c r="J36" s="304">
        <v>4.247680927540343</v>
      </c>
      <c r="K36" s="78"/>
    </row>
    <row r="37" spans="1:11" ht="12.75" customHeight="1">
      <c r="A37" s="313" t="s">
        <v>96</v>
      </c>
      <c r="B37" s="44">
        <v>212266</v>
      </c>
      <c r="C37" s="314">
        <v>-5.184635931979292</v>
      </c>
      <c r="D37" s="68">
        <v>92999</v>
      </c>
      <c r="E37" s="315">
        <v>-6.527092358256359</v>
      </c>
      <c r="F37" s="68">
        <v>0</v>
      </c>
      <c r="G37" s="316" t="s">
        <v>141</v>
      </c>
      <c r="H37" s="78"/>
      <c r="I37" s="317">
        <v>170960</v>
      </c>
      <c r="J37" s="318">
        <v>2.628751178105546</v>
      </c>
      <c r="K37" s="78"/>
    </row>
    <row r="38" spans="1:11" ht="12.75" customHeight="1">
      <c r="A38" s="299" t="s">
        <v>97</v>
      </c>
      <c r="B38" s="42">
        <v>103532</v>
      </c>
      <c r="C38" s="300">
        <v>-4.329264348484989</v>
      </c>
      <c r="D38" s="38">
        <v>53523</v>
      </c>
      <c r="E38" s="301">
        <v>-5.6065041797467465</v>
      </c>
      <c r="F38" s="38">
        <v>0</v>
      </c>
      <c r="G38" s="302" t="s">
        <v>141</v>
      </c>
      <c r="H38" s="78"/>
      <c r="I38" s="305">
        <v>96548</v>
      </c>
      <c r="J38" s="304">
        <v>2.804693655897949</v>
      </c>
      <c r="K38" s="78"/>
    </row>
    <row r="39" spans="1:11" ht="12.75" customHeight="1">
      <c r="A39" s="299" t="s">
        <v>98</v>
      </c>
      <c r="B39" s="42">
        <v>112480</v>
      </c>
      <c r="C39" s="300">
        <v>-5.220937679058951</v>
      </c>
      <c r="D39" s="38">
        <v>63408</v>
      </c>
      <c r="E39" s="301">
        <v>-6.444759206798867</v>
      </c>
      <c r="F39" s="38">
        <v>0</v>
      </c>
      <c r="G39" s="302" t="s">
        <v>141</v>
      </c>
      <c r="H39" s="78"/>
      <c r="I39" s="305">
        <v>128562</v>
      </c>
      <c r="J39" s="304">
        <v>2.2483795283731656</v>
      </c>
      <c r="K39" s="78"/>
    </row>
    <row r="40" spans="1:11" ht="12.75" customHeight="1">
      <c r="A40" s="299" t="s">
        <v>99</v>
      </c>
      <c r="B40" s="42">
        <v>331156</v>
      </c>
      <c r="C40" s="300">
        <v>-5.045963630524668</v>
      </c>
      <c r="D40" s="38">
        <v>159148</v>
      </c>
      <c r="E40" s="301">
        <v>-7.1042908258862125</v>
      </c>
      <c r="F40" s="38">
        <v>0</v>
      </c>
      <c r="G40" s="302" t="s">
        <v>141</v>
      </c>
      <c r="H40" s="78"/>
      <c r="I40" s="305">
        <v>319201</v>
      </c>
      <c r="J40" s="304">
        <v>3.2508385869688277</v>
      </c>
      <c r="K40" s="78"/>
    </row>
    <row r="41" spans="1:11" ht="12.75" customHeight="1">
      <c r="A41" s="299" t="s">
        <v>100</v>
      </c>
      <c r="B41" s="42">
        <v>474542</v>
      </c>
      <c r="C41" s="300">
        <v>-4.681157062310308</v>
      </c>
      <c r="D41" s="38">
        <v>228861</v>
      </c>
      <c r="E41" s="301">
        <v>-6.38406662630692</v>
      </c>
      <c r="F41" s="38">
        <v>0</v>
      </c>
      <c r="G41" s="302" t="s">
        <v>141</v>
      </c>
      <c r="H41" s="78"/>
      <c r="I41" s="305">
        <v>464324</v>
      </c>
      <c r="J41" s="304">
        <v>3.1714183503647364</v>
      </c>
      <c r="K41" s="78"/>
    </row>
    <row r="42" spans="1:11" ht="12.75" customHeight="1">
      <c r="A42" s="299" t="s">
        <v>101</v>
      </c>
      <c r="B42" s="42">
        <v>247370</v>
      </c>
      <c r="C42" s="300">
        <v>-5.352045852814913</v>
      </c>
      <c r="D42" s="38">
        <v>135968</v>
      </c>
      <c r="E42" s="301">
        <v>-6.347161857793268</v>
      </c>
      <c r="F42" s="38">
        <v>0</v>
      </c>
      <c r="G42" s="302" t="s">
        <v>141</v>
      </c>
      <c r="H42" s="78"/>
      <c r="I42" s="305">
        <v>257871</v>
      </c>
      <c r="J42" s="304">
        <v>2.4598696757787666</v>
      </c>
      <c r="K42" s="78"/>
    </row>
    <row r="43" spans="1:11" ht="12.75" customHeight="1">
      <c r="A43" s="306" t="s">
        <v>102</v>
      </c>
      <c r="B43" s="307">
        <v>136127</v>
      </c>
      <c r="C43" s="308">
        <v>-5.3668133502958</v>
      </c>
      <c r="D43" s="50">
        <v>68252</v>
      </c>
      <c r="E43" s="309">
        <v>-6.3115991763898425</v>
      </c>
      <c r="F43" s="50">
        <v>0</v>
      </c>
      <c r="G43" s="310" t="s">
        <v>141</v>
      </c>
      <c r="H43" s="78"/>
      <c r="I43" s="311">
        <v>132630</v>
      </c>
      <c r="J43" s="312">
        <v>3.4732949492112533</v>
      </c>
      <c r="K43" s="78"/>
    </row>
    <row r="44" spans="1:11" ht="12.75" customHeight="1">
      <c r="A44" s="299" t="s">
        <v>103</v>
      </c>
      <c r="B44" s="42">
        <v>171507</v>
      </c>
      <c r="C44" s="300">
        <v>-5.918396454118576</v>
      </c>
      <c r="D44" s="38">
        <v>87006</v>
      </c>
      <c r="E44" s="301">
        <v>-7.473892421889954</v>
      </c>
      <c r="F44" s="38">
        <v>0</v>
      </c>
      <c r="G44" s="302" t="s">
        <v>141</v>
      </c>
      <c r="H44" s="78"/>
      <c r="I44" s="305">
        <v>167227</v>
      </c>
      <c r="J44" s="304">
        <v>3.954222769261373</v>
      </c>
      <c r="K44" s="78"/>
    </row>
    <row r="45" spans="1:11" ht="12.75" customHeight="1">
      <c r="A45" s="299" t="s">
        <v>104</v>
      </c>
      <c r="B45" s="42">
        <v>268010</v>
      </c>
      <c r="C45" s="300">
        <v>-5.080819957783791</v>
      </c>
      <c r="D45" s="38">
        <v>131893</v>
      </c>
      <c r="E45" s="301">
        <v>-6.157370843916982</v>
      </c>
      <c r="F45" s="38">
        <v>0</v>
      </c>
      <c r="G45" s="302" t="s">
        <v>141</v>
      </c>
      <c r="H45" s="78"/>
      <c r="I45" s="305">
        <v>242278</v>
      </c>
      <c r="J45" s="304">
        <v>2.7912719188456463</v>
      </c>
      <c r="K45" s="78"/>
    </row>
    <row r="46" spans="1:11" ht="12.75" customHeight="1">
      <c r="A46" s="299" t="s">
        <v>105</v>
      </c>
      <c r="B46" s="42">
        <v>146338</v>
      </c>
      <c r="C46" s="300">
        <v>-5.177899163475432</v>
      </c>
      <c r="D46" s="38">
        <v>68797</v>
      </c>
      <c r="E46" s="301">
        <v>-6.412645726489913</v>
      </c>
      <c r="F46" s="38">
        <v>0</v>
      </c>
      <c r="G46" s="302" t="s">
        <v>141</v>
      </c>
      <c r="H46" s="78"/>
      <c r="I46" s="305">
        <v>134392</v>
      </c>
      <c r="J46" s="304">
        <v>2.5259190881973743</v>
      </c>
      <c r="K46" s="78"/>
    </row>
    <row r="47" spans="1:11" ht="12.75" customHeight="1">
      <c r="A47" s="313" t="s">
        <v>106</v>
      </c>
      <c r="B47" s="44">
        <v>984801</v>
      </c>
      <c r="C47" s="314">
        <v>-4.014000218326991</v>
      </c>
      <c r="D47" s="68">
        <v>406161</v>
      </c>
      <c r="E47" s="315">
        <v>-5.404480093905899</v>
      </c>
      <c r="F47" s="68">
        <v>0</v>
      </c>
      <c r="G47" s="316" t="s">
        <v>141</v>
      </c>
      <c r="H47" s="78"/>
      <c r="I47" s="317">
        <v>748802</v>
      </c>
      <c r="J47" s="318">
        <v>3.5572827349670852</v>
      </c>
      <c r="K47" s="78"/>
    </row>
    <row r="48" spans="1:11" ht="12.75" customHeight="1">
      <c r="A48" s="306" t="s">
        <v>107</v>
      </c>
      <c r="B48" s="307">
        <v>155843</v>
      </c>
      <c r="C48" s="308">
        <v>-4.172687528054652</v>
      </c>
      <c r="D48" s="50">
        <v>74349</v>
      </c>
      <c r="E48" s="309">
        <v>-4.332441196150085</v>
      </c>
      <c r="F48" s="50">
        <v>0</v>
      </c>
      <c r="G48" s="310" t="s">
        <v>141</v>
      </c>
      <c r="H48" s="78"/>
      <c r="I48" s="311">
        <v>130198</v>
      </c>
      <c r="J48" s="312">
        <v>2.4745383852535143</v>
      </c>
      <c r="K48" s="78"/>
    </row>
    <row r="49" spans="1:11" ht="12.75" customHeight="1">
      <c r="A49" s="299" t="s">
        <v>108</v>
      </c>
      <c r="B49" s="42">
        <v>284280</v>
      </c>
      <c r="C49" s="300">
        <v>-4.6152297548945596</v>
      </c>
      <c r="D49" s="38">
        <v>138964</v>
      </c>
      <c r="E49" s="301">
        <v>-4.415891707478127</v>
      </c>
      <c r="F49" s="38">
        <v>0</v>
      </c>
      <c r="G49" s="302" t="s">
        <v>141</v>
      </c>
      <c r="H49" s="78"/>
      <c r="I49" s="305">
        <v>227731</v>
      </c>
      <c r="J49" s="304">
        <v>2.4942728937976226</v>
      </c>
      <c r="K49" s="78"/>
    </row>
    <row r="50" spans="1:11" ht="12.75" customHeight="1">
      <c r="A50" s="299" t="s">
        <v>109</v>
      </c>
      <c r="B50" s="42">
        <v>363538</v>
      </c>
      <c r="C50" s="300">
        <v>-4.31624190326291</v>
      </c>
      <c r="D50" s="38">
        <v>168690</v>
      </c>
      <c r="E50" s="301">
        <v>-4.58872304202983</v>
      </c>
      <c r="F50" s="38">
        <v>1</v>
      </c>
      <c r="G50" s="302">
        <v>0</v>
      </c>
      <c r="H50" s="78"/>
      <c r="I50" s="305">
        <v>294440</v>
      </c>
      <c r="J50" s="304">
        <v>2.3249348392702</v>
      </c>
      <c r="K50" s="78"/>
    </row>
    <row r="51" spans="1:11" ht="12.75" customHeight="1">
      <c r="A51" s="299" t="s">
        <v>110</v>
      </c>
      <c r="B51" s="42">
        <v>215203</v>
      </c>
      <c r="C51" s="300">
        <v>-4.920893695795282</v>
      </c>
      <c r="D51" s="38">
        <v>108402</v>
      </c>
      <c r="E51" s="301">
        <v>-6.200678388481241</v>
      </c>
      <c r="F51" s="38">
        <v>0</v>
      </c>
      <c r="G51" s="302" t="s">
        <v>141</v>
      </c>
      <c r="H51" s="78"/>
      <c r="I51" s="305">
        <v>201943</v>
      </c>
      <c r="J51" s="304">
        <v>2.94180617009563</v>
      </c>
      <c r="K51" s="78"/>
    </row>
    <row r="52" spans="1:11" ht="12.75" customHeight="1">
      <c r="A52" s="313" t="s">
        <v>111</v>
      </c>
      <c r="B52" s="44">
        <v>228558</v>
      </c>
      <c r="C52" s="314">
        <v>-5.076791454510719</v>
      </c>
      <c r="D52" s="68">
        <v>108830</v>
      </c>
      <c r="E52" s="315">
        <v>-5.812403717999758</v>
      </c>
      <c r="F52" s="68">
        <v>0</v>
      </c>
      <c r="G52" s="316" t="s">
        <v>141</v>
      </c>
      <c r="H52" s="78"/>
      <c r="I52" s="317">
        <v>185492</v>
      </c>
      <c r="J52" s="318">
        <v>2.93902195387245</v>
      </c>
      <c r="K52" s="78"/>
    </row>
    <row r="53" spans="1:11" ht="12.75" customHeight="1">
      <c r="A53" s="299" t="s">
        <v>112</v>
      </c>
      <c r="B53" s="42">
        <v>337589</v>
      </c>
      <c r="C53" s="300">
        <v>-4.386036960985626</v>
      </c>
      <c r="D53" s="38">
        <v>167358</v>
      </c>
      <c r="E53" s="301">
        <v>-4.266747513113713</v>
      </c>
      <c r="F53" s="38">
        <v>0</v>
      </c>
      <c r="G53" s="302" t="s">
        <v>141</v>
      </c>
      <c r="H53" s="78"/>
      <c r="I53" s="305">
        <v>270506</v>
      </c>
      <c r="J53" s="304">
        <v>2.2788198684961753</v>
      </c>
      <c r="K53" s="78"/>
    </row>
    <row r="54" spans="1:11" ht="12.75" customHeight="1" thickBot="1">
      <c r="A54" s="359" t="s">
        <v>113</v>
      </c>
      <c r="B54" s="42">
        <v>373847</v>
      </c>
      <c r="C54" s="300">
        <v>-3.117322663238968</v>
      </c>
      <c r="D54" s="38">
        <v>116514</v>
      </c>
      <c r="E54" s="301">
        <v>-2.2877845054594856</v>
      </c>
      <c r="F54" s="38">
        <v>0</v>
      </c>
      <c r="G54" s="302" t="s">
        <v>141</v>
      </c>
      <c r="H54" s="78"/>
      <c r="I54" s="305">
        <v>154053</v>
      </c>
      <c r="J54" s="304">
        <v>3.7687426746958734</v>
      </c>
      <c r="K54" s="78"/>
    </row>
    <row r="55" spans="1:11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  <c r="K55" s="78"/>
    </row>
    <row r="56" spans="1:10" ht="12.75">
      <c r="A56" s="322" t="s">
        <v>114</v>
      </c>
      <c r="B56" s="343">
        <f>LARGE(B8:B54,1)</f>
        <v>2583567</v>
      </c>
      <c r="C56" s="361" t="str">
        <f>INDEX(A8:A54,MATCH(B56,$B$8:$B$54,0))</f>
        <v>東京都</v>
      </c>
      <c r="D56" s="366">
        <f>LARGE(D8:D54,1)</f>
        <v>834644</v>
      </c>
      <c r="E56" s="323" t="str">
        <f>INDEX(A8:A54,MATCH(D56,$D$8:$D$54,0))</f>
        <v>東京都</v>
      </c>
      <c r="F56" s="372" t="s">
        <v>135</v>
      </c>
      <c r="G56" s="324" t="s">
        <v>135</v>
      </c>
      <c r="I56" s="343">
        <f>LARGE(I8:I54,1)</f>
        <v>1707346</v>
      </c>
      <c r="J56" s="324" t="str">
        <f>INDEX(A8:A54,MATCH(I56,$I$8:$I$54,0))</f>
        <v>東京都</v>
      </c>
    </row>
    <row r="57" spans="1:10" ht="12.75">
      <c r="A57" s="325" t="s">
        <v>115</v>
      </c>
      <c r="B57" s="327">
        <f>LARGE(B8:B54,2)</f>
        <v>1675554</v>
      </c>
      <c r="C57" s="362" t="str">
        <f>INDEX(A8:A54,MATCH(B57,$B$8:$B$54,0))</f>
        <v>大阪府</v>
      </c>
      <c r="D57" s="367">
        <f>LARGE(D8:D54,2)</f>
        <v>652792</v>
      </c>
      <c r="E57" s="326" t="str">
        <f>INDEX(A8:A54,MATCH(D57,$D$8:$D$54,0))</f>
        <v>神奈川県</v>
      </c>
      <c r="F57" s="373" t="s">
        <v>136</v>
      </c>
      <c r="G57" s="328" t="s">
        <v>136</v>
      </c>
      <c r="I57" s="327">
        <f>LARGE(I8:I54,2)</f>
        <v>1284544</v>
      </c>
      <c r="J57" s="328" t="str">
        <f>INDEX(A8:A54,MATCH(I57,$I$8:$I$54,0))</f>
        <v>大阪府</v>
      </c>
    </row>
    <row r="58" spans="1:10" ht="12.75">
      <c r="A58" s="325" t="s">
        <v>116</v>
      </c>
      <c r="B58" s="344">
        <f>LARGE(B8:B54,3)</f>
        <v>1594758</v>
      </c>
      <c r="C58" s="362" t="str">
        <f>INDEX(A8:A54,MATCH(B58,$B$8:$B$54,0))</f>
        <v>神奈川県</v>
      </c>
      <c r="D58" s="368">
        <f>LARGE(D8:D54,3)</f>
        <v>624018</v>
      </c>
      <c r="E58" s="326" t="str">
        <f>INDEX(A8:A54,MATCH(D58,$D$8:$D$54,0))</f>
        <v>大阪府</v>
      </c>
      <c r="F58" s="374" t="s">
        <v>136</v>
      </c>
      <c r="G58" s="328" t="s">
        <v>136</v>
      </c>
      <c r="I58" s="344">
        <f>LARGE(I8:I54,3)</f>
        <v>1283587</v>
      </c>
      <c r="J58" s="328" t="str">
        <f>INDEX(A8:A54,MATCH(I58,$I$8:$I$54,0))</f>
        <v>神奈川県</v>
      </c>
    </row>
    <row r="59" spans="1:10" ht="12.75">
      <c r="A59" s="329" t="s">
        <v>117</v>
      </c>
      <c r="B59" s="345">
        <f>SMALL(B8:B54,3)</f>
        <v>125830</v>
      </c>
      <c r="C59" s="363" t="str">
        <f>INDEX(A8:A54,MATCH(B59,$B$8:$B$54,0))</f>
        <v>福井県</v>
      </c>
      <c r="D59" s="369">
        <f>SMALL(D8:D54,3)</f>
        <v>65762</v>
      </c>
      <c r="E59" s="331" t="str">
        <f>INDEX(A8:A54,MATCH(D59,$D$8:$D$54,0))</f>
        <v>福井県</v>
      </c>
      <c r="F59" s="375" t="s">
        <v>136</v>
      </c>
      <c r="G59" s="332" t="s">
        <v>136</v>
      </c>
      <c r="I59" s="345">
        <f>SMALL(I8:I54,3)</f>
        <v>128562</v>
      </c>
      <c r="J59" s="332" t="str">
        <f>INDEX(A8:A54,MATCH(I59,$I$8:$I$54,0))</f>
        <v>島根県</v>
      </c>
    </row>
    <row r="60" spans="1:10" ht="12.75">
      <c r="A60" s="325" t="s">
        <v>118</v>
      </c>
      <c r="B60" s="344">
        <f>SMALL(B8:B54,2)</f>
        <v>112480</v>
      </c>
      <c r="C60" s="362" t="str">
        <f>INDEX(A8:A54,MATCH(B60,$B$8:$B$54,0))</f>
        <v>島根県</v>
      </c>
      <c r="D60" s="368">
        <f>SMALL(D8:D54,2)</f>
        <v>63408</v>
      </c>
      <c r="E60" s="326" t="str">
        <f>INDEX(A8:A54,MATCH(D60,$D$8:$D$54,0))</f>
        <v>島根県</v>
      </c>
      <c r="F60" s="374" t="s">
        <v>136</v>
      </c>
      <c r="G60" s="328" t="s">
        <v>136</v>
      </c>
      <c r="I60" s="344">
        <f>SMALL(I8:I54,2)</f>
        <v>128129</v>
      </c>
      <c r="J60" s="328" t="str">
        <f>INDEX(A8:A54,MATCH(I60,$I$8:$I$54,0))</f>
        <v>福井県</v>
      </c>
    </row>
    <row r="61" spans="1:11" ht="12.75">
      <c r="A61" s="346" t="s">
        <v>119</v>
      </c>
      <c r="B61" s="347">
        <f>SMALL(B8:B54,1)</f>
        <v>103532</v>
      </c>
      <c r="C61" s="364" t="str">
        <f>INDEX(A8:A54,MATCH(B61,$B$8:$B$54,0))</f>
        <v>鳥取県</v>
      </c>
      <c r="D61" s="370">
        <f>SMALL(D8:D54,1)</f>
        <v>53523</v>
      </c>
      <c r="E61" s="335" t="str">
        <f>INDEX(A8:A54,MATCH(D61,$D$8:$D$54,0))</f>
        <v>鳥取県</v>
      </c>
      <c r="F61" s="376" t="s">
        <v>136</v>
      </c>
      <c r="G61" s="336" t="s">
        <v>136</v>
      </c>
      <c r="I61" s="347">
        <f>SMALL(I8:I54,1)</f>
        <v>96548</v>
      </c>
      <c r="J61" s="336" t="str">
        <f>INDEX(A8:A54,MATCH(I61,$I$8:$I$54,0))</f>
        <v>鳥取県</v>
      </c>
      <c r="K61" s="78"/>
    </row>
    <row r="62" spans="1:11" ht="13.5" thickBot="1">
      <c r="A62" s="337" t="s">
        <v>120</v>
      </c>
      <c r="B62" s="338">
        <f>IF(B61=0,0,B56/B61)</f>
        <v>24.954284665610633</v>
      </c>
      <c r="C62" s="365"/>
      <c r="D62" s="371">
        <f>IF(D61=0,0,D56/D61)</f>
        <v>15.594118416381743</v>
      </c>
      <c r="E62" s="339"/>
      <c r="F62" s="377" t="s">
        <v>136</v>
      </c>
      <c r="G62" s="378" t="s">
        <v>136</v>
      </c>
      <c r="H62" s="340"/>
      <c r="I62" s="338">
        <f>IF(I61=0,0,I56/I61)</f>
        <v>17.683908522185856</v>
      </c>
      <c r="J62" s="341"/>
      <c r="K62" s="7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selection activeCell="A1" sqref="A1:K1"/>
    </sheetView>
  </sheetViews>
  <sheetFormatPr defaultColWidth="10.375" defaultRowHeight="15.75" customHeight="1"/>
  <cols>
    <col min="1" max="1" width="10.125" style="8" customWidth="1"/>
    <col min="2" max="2" width="14.625" style="155" customWidth="1"/>
    <col min="3" max="3" width="12.125" style="155" customWidth="1"/>
    <col min="4" max="4" width="10.625" style="155" customWidth="1"/>
    <col min="5" max="5" width="12.125" style="155" customWidth="1"/>
    <col min="6" max="6" width="10.625" style="155" customWidth="1"/>
    <col min="7" max="7" width="12.125" style="155" customWidth="1"/>
    <col min="8" max="8" width="10.625" style="155" customWidth="1"/>
    <col min="9" max="9" width="2.125" style="155" customWidth="1"/>
    <col min="10" max="10" width="14.375" style="155" customWidth="1"/>
    <col min="11" max="11" width="10.625" style="155" customWidth="1"/>
    <col min="12" max="12" width="14.50390625" style="155" customWidth="1"/>
    <col min="13" max="16384" width="10.375" style="155" customWidth="1"/>
  </cols>
  <sheetData>
    <row r="1" spans="1:11" s="152" customFormat="1" ht="15.75" customHeight="1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spans="1:10" ht="15.75" customHeight="1">
      <c r="A2" s="153"/>
      <c r="B2" s="154"/>
      <c r="C2" s="154"/>
      <c r="D2" s="154"/>
      <c r="E2" s="154"/>
      <c r="F2" s="154"/>
      <c r="G2" s="154"/>
      <c r="H2" s="154"/>
      <c r="J2" s="154"/>
    </row>
    <row r="3" spans="1:10" ht="15.75" customHeight="1">
      <c r="A3" s="153" t="s">
        <v>30</v>
      </c>
      <c r="B3" s="154"/>
      <c r="C3" s="154"/>
      <c r="D3" s="154"/>
      <c r="E3" s="154"/>
      <c r="F3" s="154"/>
      <c r="G3" s="154"/>
      <c r="H3" s="154"/>
      <c r="J3" s="154"/>
    </row>
    <row r="4" spans="1:10" ht="15.75" customHeight="1" thickBot="1">
      <c r="A4" s="153" t="s">
        <v>31</v>
      </c>
      <c r="B4" s="154"/>
      <c r="C4" s="154"/>
      <c r="D4" s="154"/>
      <c r="E4" s="154"/>
      <c r="F4" s="154"/>
      <c r="G4" s="154"/>
      <c r="H4" s="154"/>
      <c r="J4" s="78"/>
    </row>
    <row r="5" spans="1:11" s="78" customFormat="1" ht="15.75" customHeight="1">
      <c r="A5" s="156"/>
      <c r="B5" s="157"/>
      <c r="C5" s="10" t="s">
        <v>2</v>
      </c>
      <c r="D5" s="11"/>
      <c r="E5" s="12" t="s">
        <v>3</v>
      </c>
      <c r="F5" s="11"/>
      <c r="G5" s="12" t="s">
        <v>4</v>
      </c>
      <c r="H5" s="13"/>
      <c r="J5" s="158" t="s">
        <v>5</v>
      </c>
      <c r="K5" s="13"/>
    </row>
    <row r="6" spans="1:11" ht="25.5" customHeight="1" thickBot="1">
      <c r="A6" s="159"/>
      <c r="B6" s="160"/>
      <c r="C6" s="161"/>
      <c r="D6" s="162" t="s">
        <v>6</v>
      </c>
      <c r="E6" s="163"/>
      <c r="F6" s="162" t="s">
        <v>6</v>
      </c>
      <c r="G6" s="163"/>
      <c r="H6" s="164" t="s">
        <v>6</v>
      </c>
      <c r="J6" s="165"/>
      <c r="K6" s="164" t="s">
        <v>6</v>
      </c>
    </row>
    <row r="7" spans="1:11" ht="15.75" customHeight="1">
      <c r="A7" s="389" t="s">
        <v>32</v>
      </c>
      <c r="B7" s="166" t="s">
        <v>33</v>
      </c>
      <c r="C7" s="167">
        <v>8845.546106380001</v>
      </c>
      <c r="D7" s="168">
        <v>-1.2294096707737154</v>
      </c>
      <c r="E7" s="169">
        <v>5125.89000428</v>
      </c>
      <c r="F7" s="170">
        <v>-2.833593302929459</v>
      </c>
      <c r="G7" s="169">
        <v>0.01021698</v>
      </c>
      <c r="H7" s="171">
        <v>-84.01439817854217</v>
      </c>
      <c r="J7" s="172">
        <v>15749.328881180001</v>
      </c>
      <c r="K7" s="171">
        <v>4.157575682689478</v>
      </c>
    </row>
    <row r="8" spans="1:12" ht="15.75" customHeight="1">
      <c r="A8" s="390"/>
      <c r="B8" s="173" t="s">
        <v>34</v>
      </c>
      <c r="C8" s="167">
        <v>3218.6687386</v>
      </c>
      <c r="D8" s="168">
        <v>-3.79787960915017</v>
      </c>
      <c r="E8" s="169">
        <v>1942.3995918</v>
      </c>
      <c r="F8" s="170">
        <v>-4.678305933759866</v>
      </c>
      <c r="G8" s="169">
        <v>0.0042762</v>
      </c>
      <c r="H8" s="171">
        <v>-92.17748736401337</v>
      </c>
      <c r="J8" s="172">
        <v>7555.0322425</v>
      </c>
      <c r="K8" s="171">
        <v>1.1499779502966163</v>
      </c>
      <c r="L8" s="174"/>
    </row>
    <row r="9" spans="1:12" ht="15.75" customHeight="1">
      <c r="A9" s="390"/>
      <c r="B9" s="173" t="s">
        <v>35</v>
      </c>
      <c r="C9" s="167">
        <v>3178.2775504</v>
      </c>
      <c r="D9" s="168">
        <v>-0.25629208308787443</v>
      </c>
      <c r="E9" s="169">
        <v>1846.9337369</v>
      </c>
      <c r="F9" s="170">
        <v>-1.724970036170637</v>
      </c>
      <c r="G9" s="169">
        <v>0.0023209</v>
      </c>
      <c r="H9" s="171">
        <v>-266.91118302768785</v>
      </c>
      <c r="J9" s="172">
        <v>4599.1520863</v>
      </c>
      <c r="K9" s="171">
        <v>6.740896496634374</v>
      </c>
      <c r="L9" s="174"/>
    </row>
    <row r="10" spans="1:12" ht="15.75" customHeight="1">
      <c r="A10" s="390"/>
      <c r="B10" s="173" t="s">
        <v>36</v>
      </c>
      <c r="C10" s="167">
        <v>631.0736359</v>
      </c>
      <c r="D10" s="168">
        <v>-1.3139342262873435</v>
      </c>
      <c r="E10" s="169">
        <v>330.8651543</v>
      </c>
      <c r="F10" s="170">
        <v>-3.098473744899779</v>
      </c>
      <c r="G10" s="169">
        <v>0.0004716</v>
      </c>
      <c r="H10" s="171">
        <v>-59.33431059756833</v>
      </c>
      <c r="J10" s="172">
        <v>654.3625847</v>
      </c>
      <c r="K10" s="171">
        <v>7.751251071458423</v>
      </c>
      <c r="L10" s="174"/>
    </row>
    <row r="11" spans="1:11" ht="15.75" customHeight="1">
      <c r="A11" s="390"/>
      <c r="B11" s="175" t="s">
        <v>37</v>
      </c>
      <c r="C11" s="176">
        <v>1549.1314228</v>
      </c>
      <c r="D11" s="177">
        <v>1.3037522238358887</v>
      </c>
      <c r="E11" s="178">
        <v>886.3118904999999</v>
      </c>
      <c r="F11" s="179">
        <v>-1.5381400533805953</v>
      </c>
      <c r="G11" s="178">
        <v>0.0012105</v>
      </c>
      <c r="H11" s="180">
        <v>-81.81230843199711</v>
      </c>
      <c r="J11" s="181">
        <v>2377.0504275</v>
      </c>
      <c r="K11" s="180">
        <v>6.915533766000918</v>
      </c>
    </row>
    <row r="12" spans="1:11" ht="15.75" customHeight="1">
      <c r="A12" s="390"/>
      <c r="B12" s="182" t="s">
        <v>38</v>
      </c>
      <c r="C12" s="183">
        <v>141.09121758</v>
      </c>
      <c r="D12" s="184">
        <v>-4.381264768613678</v>
      </c>
      <c r="E12" s="185">
        <v>72.37856688</v>
      </c>
      <c r="F12" s="186">
        <v>-5.58334581345848</v>
      </c>
      <c r="G12" s="185">
        <v>0.00068138</v>
      </c>
      <c r="H12" s="187">
        <v>-40.66908153669325</v>
      </c>
      <c r="J12" s="188">
        <v>351.78834633</v>
      </c>
      <c r="K12" s="187">
        <v>2.00242434316529</v>
      </c>
    </row>
    <row r="13" spans="1:11" ht="15.75" customHeight="1">
      <c r="A13" s="391"/>
      <c r="B13" s="173" t="s">
        <v>39</v>
      </c>
      <c r="C13" s="189">
        <v>127.3035411</v>
      </c>
      <c r="D13" s="168">
        <v>18.70755473536668</v>
      </c>
      <c r="E13" s="169">
        <v>47.001063900000005</v>
      </c>
      <c r="F13" s="170">
        <v>17.41827563848398</v>
      </c>
      <c r="G13" s="169">
        <v>0.0012564</v>
      </c>
      <c r="H13" s="171">
        <v>-24.995522655363857</v>
      </c>
      <c r="J13" s="172">
        <v>211.94319385</v>
      </c>
      <c r="K13" s="171">
        <v>26.63906069958105</v>
      </c>
    </row>
    <row r="14" spans="1:11" ht="15.75" customHeight="1">
      <c r="A14" s="387" t="s">
        <v>40</v>
      </c>
      <c r="B14" s="190" t="s">
        <v>33</v>
      </c>
      <c r="C14" s="191">
        <v>3796.2859</v>
      </c>
      <c r="D14" s="192">
        <v>-0.3701798387525189</v>
      </c>
      <c r="E14" s="193">
        <v>2105.7786</v>
      </c>
      <c r="F14" s="194">
        <v>-3.561501074216146</v>
      </c>
      <c r="G14" s="193">
        <v>0.0022999999999999995</v>
      </c>
      <c r="H14" s="195">
        <v>-41.025641025641036</v>
      </c>
      <c r="J14" s="196">
        <v>4913.0784</v>
      </c>
      <c r="K14" s="195">
        <v>6.2067827113076035</v>
      </c>
    </row>
    <row r="15" spans="1:11" ht="15.75" customHeight="1">
      <c r="A15" s="392"/>
      <c r="B15" s="173" t="s">
        <v>41</v>
      </c>
      <c r="C15" s="167">
        <v>50.806</v>
      </c>
      <c r="D15" s="168">
        <v>-4.310059064609455</v>
      </c>
      <c r="E15" s="169">
        <v>28.8457</v>
      </c>
      <c r="F15" s="170">
        <v>-5.458651249377282</v>
      </c>
      <c r="G15" s="169">
        <v>0.0001</v>
      </c>
      <c r="H15" s="171">
        <v>-66.66666666666666</v>
      </c>
      <c r="J15" s="172">
        <v>120.4125</v>
      </c>
      <c r="K15" s="171">
        <v>2.387141373971028</v>
      </c>
    </row>
    <row r="16" spans="1:12" ht="15.75" customHeight="1">
      <c r="A16" s="392"/>
      <c r="B16" s="173" t="s">
        <v>128</v>
      </c>
      <c r="C16" s="167">
        <v>1944.2946</v>
      </c>
      <c r="D16" s="168">
        <v>-0.9807329758247281</v>
      </c>
      <c r="E16" s="169">
        <v>1090.8471</v>
      </c>
      <c r="F16" s="170">
        <v>-4.142452506296876</v>
      </c>
      <c r="G16" s="169">
        <v>0.0012</v>
      </c>
      <c r="H16" s="171">
        <v>0</v>
      </c>
      <c r="J16" s="172">
        <v>2535.578</v>
      </c>
      <c r="K16" s="171">
        <v>5.704966025372071</v>
      </c>
      <c r="L16" s="174"/>
    </row>
    <row r="17" spans="1:11" ht="15.75" customHeight="1">
      <c r="A17" s="392"/>
      <c r="B17" s="173" t="s">
        <v>42</v>
      </c>
      <c r="C17" s="167">
        <v>470.3578</v>
      </c>
      <c r="D17" s="168">
        <v>-1.378787030566301</v>
      </c>
      <c r="E17" s="169">
        <v>245.97719999999998</v>
      </c>
      <c r="F17" s="170">
        <v>-2.766855603697895</v>
      </c>
      <c r="G17" s="169">
        <v>0.0004</v>
      </c>
      <c r="H17" s="171">
        <v>-42.857142857142854</v>
      </c>
      <c r="J17" s="172">
        <v>451.8639</v>
      </c>
      <c r="K17" s="171">
        <v>8.40533543683835</v>
      </c>
    </row>
    <row r="18" spans="1:12" ht="15.75" customHeight="1">
      <c r="A18" s="392"/>
      <c r="B18" s="175" t="s">
        <v>37</v>
      </c>
      <c r="C18" s="176">
        <v>1316.1614</v>
      </c>
      <c r="D18" s="177">
        <v>0.956398550609576</v>
      </c>
      <c r="E18" s="178">
        <v>735.7127</v>
      </c>
      <c r="F18" s="179">
        <v>-2.94114775751353</v>
      </c>
      <c r="G18" s="178">
        <v>0.0005</v>
      </c>
      <c r="H18" s="180">
        <v>-64.28571428571428</v>
      </c>
      <c r="J18" s="181">
        <v>1789.49</v>
      </c>
      <c r="K18" s="180">
        <v>6.555323720097883</v>
      </c>
      <c r="L18" s="197"/>
    </row>
    <row r="19" spans="1:11" ht="15.75" customHeight="1">
      <c r="A19" s="392"/>
      <c r="B19" s="182" t="s">
        <v>38</v>
      </c>
      <c r="C19" s="198">
        <v>48.24</v>
      </c>
      <c r="D19" s="184">
        <v>-3.868572555912259</v>
      </c>
      <c r="E19" s="185">
        <v>27.592100000000002</v>
      </c>
      <c r="F19" s="186">
        <v>-5.109069837022866</v>
      </c>
      <c r="G19" s="185">
        <v>0.0001</v>
      </c>
      <c r="H19" s="187">
        <v>-66.66666666666666</v>
      </c>
      <c r="J19" s="188">
        <v>113.5215</v>
      </c>
      <c r="K19" s="187">
        <v>2.9383094655385267</v>
      </c>
    </row>
    <row r="20" spans="1:11" ht="15.75" customHeight="1">
      <c r="A20" s="393"/>
      <c r="B20" s="173" t="s">
        <v>39</v>
      </c>
      <c r="C20" s="167">
        <v>14.6661</v>
      </c>
      <c r="D20" s="168">
        <v>11.797932674716435</v>
      </c>
      <c r="E20" s="169">
        <v>4.395899999999999</v>
      </c>
      <c r="F20" s="170">
        <v>8.18812758417009</v>
      </c>
      <c r="G20" s="169">
        <v>0.0001</v>
      </c>
      <c r="H20" s="171">
        <v>-66.66666666666666</v>
      </c>
      <c r="J20" s="172">
        <v>15.734</v>
      </c>
      <c r="K20" s="171">
        <v>17.495948801816134</v>
      </c>
    </row>
    <row r="21" spans="1:11" ht="15.75" customHeight="1">
      <c r="A21" s="387" t="s">
        <v>43</v>
      </c>
      <c r="B21" s="190" t="s">
        <v>33</v>
      </c>
      <c r="C21" s="191">
        <v>4584.4946</v>
      </c>
      <c r="D21" s="192">
        <v>-1.4524373692367725</v>
      </c>
      <c r="E21" s="193">
        <v>2503.4146</v>
      </c>
      <c r="F21" s="194">
        <v>-3.7881882838109586</v>
      </c>
      <c r="G21" s="193">
        <v>0.008199999999999999</v>
      </c>
      <c r="H21" s="195">
        <v>-37.40458015267177</v>
      </c>
      <c r="J21" s="196">
        <v>7261.0591</v>
      </c>
      <c r="K21" s="195">
        <v>4.786170774034187</v>
      </c>
    </row>
    <row r="22" spans="1:11" ht="15.75" customHeight="1">
      <c r="A22" s="394"/>
      <c r="B22" s="173" t="s">
        <v>41</v>
      </c>
      <c r="C22" s="167">
        <v>802.9834</v>
      </c>
      <c r="D22" s="168">
        <v>-4.1755044613609265</v>
      </c>
      <c r="E22" s="169">
        <v>415.2909000000001</v>
      </c>
      <c r="F22" s="170">
        <v>-5.494135638116304</v>
      </c>
      <c r="G22" s="169">
        <v>0.0031</v>
      </c>
      <c r="H22" s="171">
        <v>-65.93406593406594</v>
      </c>
      <c r="J22" s="172">
        <v>2072.5607</v>
      </c>
      <c r="K22" s="171">
        <v>1.5917602353703135</v>
      </c>
    </row>
    <row r="23" spans="1:12" ht="15.75" customHeight="1">
      <c r="A23" s="394"/>
      <c r="B23" s="173" t="s">
        <v>128</v>
      </c>
      <c r="C23" s="167">
        <v>2895.2223</v>
      </c>
      <c r="D23" s="168">
        <v>-1.0218411101686549</v>
      </c>
      <c r="E23" s="169">
        <v>1636.7979999999998</v>
      </c>
      <c r="F23" s="170">
        <v>-3.7012919621780145</v>
      </c>
      <c r="G23" s="169">
        <v>0.003</v>
      </c>
      <c r="H23" s="171">
        <v>114.28571428571429</v>
      </c>
      <c r="J23" s="172">
        <v>4231.5908</v>
      </c>
      <c r="K23" s="171">
        <v>5.3595343415164205</v>
      </c>
      <c r="L23" s="174"/>
    </row>
    <row r="24" spans="1:11" ht="15.75" customHeight="1">
      <c r="A24" s="394"/>
      <c r="B24" s="173" t="s">
        <v>42</v>
      </c>
      <c r="C24" s="167">
        <v>776.5224</v>
      </c>
      <c r="D24" s="168">
        <v>-2.4485278506758164</v>
      </c>
      <c r="E24" s="169">
        <v>413.1279</v>
      </c>
      <c r="F24" s="170">
        <v>-3.8651466393818215</v>
      </c>
      <c r="G24" s="169">
        <v>0.0007</v>
      </c>
      <c r="H24" s="171">
        <v>-22.22222222222222</v>
      </c>
      <c r="J24" s="172">
        <v>794.6817</v>
      </c>
      <c r="K24" s="171">
        <v>7.057612655910362</v>
      </c>
    </row>
    <row r="25" spans="1:11" ht="15.75" customHeight="1">
      <c r="A25" s="199" t="s">
        <v>44</v>
      </c>
      <c r="B25" s="175" t="s">
        <v>37</v>
      </c>
      <c r="C25" s="176">
        <v>1553.6566</v>
      </c>
      <c r="D25" s="177">
        <v>1.7758505238684434</v>
      </c>
      <c r="E25" s="178">
        <v>856.8401999999999</v>
      </c>
      <c r="F25" s="179">
        <v>-2.0225426770261046</v>
      </c>
      <c r="G25" s="178">
        <v>0.0011</v>
      </c>
      <c r="H25" s="180">
        <v>-26.666666666666664</v>
      </c>
      <c r="J25" s="181">
        <v>2244.0289</v>
      </c>
      <c r="K25" s="180">
        <v>7.2888084775043875</v>
      </c>
    </row>
    <row r="26" spans="1:11" ht="15.75" customHeight="1">
      <c r="A26" s="200" t="s">
        <v>45</v>
      </c>
      <c r="B26" s="182" t="s">
        <v>38</v>
      </c>
      <c r="C26" s="198">
        <v>2123.5699</v>
      </c>
      <c r="D26" s="184">
        <v>-4.367864697254441</v>
      </c>
      <c r="E26" s="185">
        <v>1074.1376</v>
      </c>
      <c r="F26" s="186">
        <v>-5.6122912554575635</v>
      </c>
      <c r="G26" s="185">
        <v>0.0093</v>
      </c>
      <c r="H26" s="187">
        <v>-55.92417061611375</v>
      </c>
      <c r="J26" s="188">
        <v>5163.7135</v>
      </c>
      <c r="K26" s="187">
        <v>1.9156729304335542</v>
      </c>
    </row>
    <row r="27" spans="1:11" ht="15.75" customHeight="1">
      <c r="A27" s="201"/>
      <c r="B27" s="173" t="s">
        <v>39</v>
      </c>
      <c r="C27" s="167">
        <v>109.7665</v>
      </c>
      <c r="D27" s="168">
        <v>18.073438706776546</v>
      </c>
      <c r="E27" s="169">
        <v>38.1978</v>
      </c>
      <c r="F27" s="170">
        <v>15.395979034182739</v>
      </c>
      <c r="G27" s="169">
        <v>0.0014</v>
      </c>
      <c r="H27" s="171">
        <v>-17.64705882352941</v>
      </c>
      <c r="J27" s="172">
        <v>162.2259</v>
      </c>
      <c r="K27" s="171">
        <v>24.12935856332876</v>
      </c>
    </row>
    <row r="28" spans="1:11" ht="15.75" customHeight="1" thickBot="1">
      <c r="A28" s="382" t="s">
        <v>15</v>
      </c>
      <c r="B28" s="383"/>
      <c r="C28" s="202">
        <v>2629.5572</v>
      </c>
      <c r="D28" s="203">
        <v>-4.47395465192639</v>
      </c>
      <c r="E28" s="204">
        <v>1068.1014</v>
      </c>
      <c r="F28" s="203">
        <v>-6.277133616113179</v>
      </c>
      <c r="G28" s="204">
        <v>0.0006</v>
      </c>
      <c r="H28" s="205">
        <v>-64.70588235294117</v>
      </c>
      <c r="J28" s="202">
        <v>1949.2527</v>
      </c>
      <c r="K28" s="205">
        <v>3.4241312026868767</v>
      </c>
    </row>
    <row r="29" spans="1:11" ht="15.75" customHeight="1">
      <c r="A29" s="14"/>
      <c r="B29" s="206"/>
      <c r="C29" s="207"/>
      <c r="D29" s="208"/>
      <c r="E29" s="207"/>
      <c r="F29" s="208"/>
      <c r="G29" s="207"/>
      <c r="H29" s="208"/>
      <c r="J29" s="207"/>
      <c r="K29" s="208"/>
    </row>
    <row r="30" spans="1:11" s="209" customFormat="1" ht="15.75" customHeight="1" thickBot="1">
      <c r="A30" s="153" t="s">
        <v>46</v>
      </c>
      <c r="B30" s="206"/>
      <c r="C30" s="207"/>
      <c r="D30" s="208"/>
      <c r="E30" s="207"/>
      <c r="F30" s="208"/>
      <c r="G30" s="207"/>
      <c r="H30" s="208"/>
      <c r="J30" s="207"/>
      <c r="K30" s="208"/>
    </row>
    <row r="31" spans="1:11" s="78" customFormat="1" ht="15.75" customHeight="1">
      <c r="A31" s="156"/>
      <c r="B31" s="210"/>
      <c r="C31" s="10" t="s">
        <v>2</v>
      </c>
      <c r="D31" s="11"/>
      <c r="E31" s="12" t="s">
        <v>3</v>
      </c>
      <c r="F31" s="11"/>
      <c r="G31" s="12" t="s">
        <v>4</v>
      </c>
      <c r="H31" s="13"/>
      <c r="J31" s="158" t="s">
        <v>5</v>
      </c>
      <c r="K31" s="13"/>
    </row>
    <row r="32" spans="1:11" ht="23.25" customHeight="1" thickBot="1">
      <c r="A32" s="159"/>
      <c r="B32" s="211"/>
      <c r="C32" s="161"/>
      <c r="D32" s="162" t="s">
        <v>6</v>
      </c>
      <c r="E32" s="163"/>
      <c r="F32" s="162" t="s">
        <v>6</v>
      </c>
      <c r="G32" s="163"/>
      <c r="H32" s="164" t="s">
        <v>6</v>
      </c>
      <c r="J32" s="165"/>
      <c r="K32" s="164" t="s">
        <v>6</v>
      </c>
    </row>
    <row r="33" spans="1:11" ht="15.75" customHeight="1">
      <c r="A33" s="389" t="s">
        <v>47</v>
      </c>
      <c r="B33" s="190" t="s">
        <v>33</v>
      </c>
      <c r="C33" s="191">
        <v>33638.9187745374</v>
      </c>
      <c r="D33" s="192">
        <v>3.3965029844272703</v>
      </c>
      <c r="E33" s="193">
        <v>47990.668341788514</v>
      </c>
      <c r="F33" s="194">
        <v>3.674173065811979</v>
      </c>
      <c r="G33" s="193">
        <v>170283.00000000003</v>
      </c>
      <c r="H33" s="195">
        <v>-54.70746150586949</v>
      </c>
      <c r="J33" s="196">
        <v>80796.75293603544</v>
      </c>
      <c r="K33" s="195">
        <v>0.7091618478914079</v>
      </c>
    </row>
    <row r="34" spans="1:11" ht="15.75" customHeight="1">
      <c r="A34" s="390"/>
      <c r="B34" s="173" t="s">
        <v>34</v>
      </c>
      <c r="C34" s="167">
        <v>12240.345023108834</v>
      </c>
      <c r="D34" s="168">
        <v>0.7077389630365</v>
      </c>
      <c r="E34" s="169">
        <v>18185.535491293245</v>
      </c>
      <c r="F34" s="170">
        <v>1.705909927898027</v>
      </c>
      <c r="G34" s="169">
        <v>71270</v>
      </c>
      <c r="H34" s="171">
        <v>-77.83621419803788</v>
      </c>
      <c r="J34" s="172">
        <v>38758.60858112445</v>
      </c>
      <c r="K34" s="171">
        <v>-2.1988613546421356</v>
      </c>
    </row>
    <row r="35" spans="1:11" ht="15.75" customHeight="1">
      <c r="A35" s="390"/>
      <c r="B35" s="173" t="s">
        <v>35</v>
      </c>
      <c r="C35" s="167">
        <v>12086.740499122818</v>
      </c>
      <c r="D35" s="168">
        <v>4.415196456076858</v>
      </c>
      <c r="E35" s="169">
        <v>17291.745305267832</v>
      </c>
      <c r="F35" s="170">
        <v>4.857046903897466</v>
      </c>
      <c r="G35" s="169">
        <v>38681.66666666667</v>
      </c>
      <c r="H35" s="171">
        <v>-572.915018578449</v>
      </c>
      <c r="J35" s="172">
        <v>23594.437428764366</v>
      </c>
      <c r="K35" s="171">
        <v>3.2069549488865556</v>
      </c>
    </row>
    <row r="36" spans="1:11" ht="15.75" customHeight="1">
      <c r="A36" s="390"/>
      <c r="B36" s="173" t="s">
        <v>36</v>
      </c>
      <c r="C36" s="167">
        <v>2399.92359131796</v>
      </c>
      <c r="D36" s="168">
        <v>3.308019728153409</v>
      </c>
      <c r="E36" s="169">
        <v>3097.6942292183116</v>
      </c>
      <c r="F36" s="170">
        <v>3.3915521300785687</v>
      </c>
      <c r="G36" s="169">
        <v>7860.000000000001</v>
      </c>
      <c r="H36" s="171">
        <v>15.219453306889708</v>
      </c>
      <c r="J36" s="172">
        <v>3356.992065215556</v>
      </c>
      <c r="K36" s="171">
        <v>4.183859045710906</v>
      </c>
    </row>
    <row r="37" spans="1:11" ht="15.75" customHeight="1">
      <c r="A37" s="390"/>
      <c r="B37" s="175" t="s">
        <v>37</v>
      </c>
      <c r="C37" s="176">
        <v>5891.225423048413</v>
      </c>
      <c r="D37" s="177">
        <v>6.048305312660792</v>
      </c>
      <c r="E37" s="178">
        <v>8298.012627827282</v>
      </c>
      <c r="F37" s="179">
        <v>5.056389913771701</v>
      </c>
      <c r="G37" s="178">
        <v>20175.000000000004</v>
      </c>
      <c r="H37" s="180">
        <v>-48.46820722399182</v>
      </c>
      <c r="J37" s="181">
        <v>12194.675567205832</v>
      </c>
      <c r="K37" s="180">
        <v>3.375810386525479</v>
      </c>
    </row>
    <row r="38" spans="1:11" ht="15.75" customHeight="1">
      <c r="A38" s="390"/>
      <c r="B38" s="182" t="s">
        <v>38</v>
      </c>
      <c r="C38" s="183">
        <v>536.5588456489937</v>
      </c>
      <c r="D38" s="184">
        <v>0.09703100654380688</v>
      </c>
      <c r="E38" s="185">
        <v>677.6375995762199</v>
      </c>
      <c r="F38" s="186">
        <v>0.7402545711875339</v>
      </c>
      <c r="G38" s="185">
        <v>11356.333333333334</v>
      </c>
      <c r="H38" s="187">
        <v>68.10426897936914</v>
      </c>
      <c r="J38" s="188">
        <v>1804.7344314567324</v>
      </c>
      <c r="K38" s="187">
        <v>-1.374637469020999</v>
      </c>
    </row>
    <row r="39" spans="1:11" ht="15.75" customHeight="1">
      <c r="A39" s="391"/>
      <c r="B39" s="173" t="s">
        <v>39</v>
      </c>
      <c r="C39" s="189">
        <v>484.1253922903826</v>
      </c>
      <c r="D39" s="168">
        <v>24.267213515251587</v>
      </c>
      <c r="E39" s="169">
        <v>440.0430886056325</v>
      </c>
      <c r="F39" s="170">
        <v>25.282420575509594</v>
      </c>
      <c r="G39" s="169">
        <v>20940.000000000004</v>
      </c>
      <c r="H39" s="171">
        <v>112.51268580980246</v>
      </c>
      <c r="J39" s="172">
        <v>1087.3048622684992</v>
      </c>
      <c r="K39" s="171">
        <v>22.44633745232861</v>
      </c>
    </row>
    <row r="40" spans="1:11" ht="15.75" customHeight="1">
      <c r="A40" s="387" t="s">
        <v>48</v>
      </c>
      <c r="B40" s="190" t="s">
        <v>33</v>
      </c>
      <c r="C40" s="212">
        <v>1.7434473758547635</v>
      </c>
      <c r="D40" s="192">
        <v>3.1630298016419935</v>
      </c>
      <c r="E40" s="213">
        <v>2.3437986318527435</v>
      </c>
      <c r="F40" s="194">
        <v>2.65564363141386</v>
      </c>
      <c r="G40" s="213">
        <v>13.666666666666666</v>
      </c>
      <c r="H40" s="195">
        <v>77.35368956743</v>
      </c>
      <c r="J40" s="214">
        <v>3.7250476041408076</v>
      </c>
      <c r="K40" s="195">
        <v>1.3169456252700265</v>
      </c>
    </row>
    <row r="41" spans="1:11" ht="15.75" customHeight="1">
      <c r="A41" s="388"/>
      <c r="B41" s="173" t="s">
        <v>41</v>
      </c>
      <c r="C41" s="215">
        <v>0.30536829546814953</v>
      </c>
      <c r="D41" s="168">
        <v>0.31242808124003957</v>
      </c>
      <c r="E41" s="216">
        <v>0.3888122419837668</v>
      </c>
      <c r="F41" s="170">
        <v>0.8354396405139163</v>
      </c>
      <c r="G41" s="216">
        <v>5.166666666666667</v>
      </c>
      <c r="H41" s="171">
        <v>-3.479853479853484</v>
      </c>
      <c r="J41" s="217">
        <v>1.0632591146340338</v>
      </c>
      <c r="K41" s="171">
        <v>-1.771705448243563</v>
      </c>
    </row>
    <row r="42" spans="1:11" ht="15.75" customHeight="1">
      <c r="A42" s="388"/>
      <c r="B42" s="173" t="s">
        <v>128</v>
      </c>
      <c r="C42" s="215">
        <v>1.1010303559854107</v>
      </c>
      <c r="D42" s="168">
        <v>3.613793001876161</v>
      </c>
      <c r="E42" s="216">
        <v>1.5324369015900547</v>
      </c>
      <c r="F42" s="170">
        <v>2.748359875576749</v>
      </c>
      <c r="G42" s="216">
        <v>5.000000000000001</v>
      </c>
      <c r="H42" s="171">
        <v>507.1428571428572</v>
      </c>
      <c r="J42" s="217">
        <v>2.17087851154445</v>
      </c>
      <c r="K42" s="171">
        <v>1.8713264654228778</v>
      </c>
    </row>
    <row r="43" spans="1:11" ht="15.75" customHeight="1">
      <c r="A43" s="388"/>
      <c r="B43" s="173" t="s">
        <v>42</v>
      </c>
      <c r="C43" s="215">
        <v>0.2953053844959143</v>
      </c>
      <c r="D43" s="168">
        <v>2.1202875026076957</v>
      </c>
      <c r="E43" s="216">
        <v>0.38678715335454106</v>
      </c>
      <c r="F43" s="170">
        <v>2.573530953323501</v>
      </c>
      <c r="G43" s="216">
        <v>1.1666666666666667</v>
      </c>
      <c r="H43" s="171">
        <v>120.37037037037038</v>
      </c>
      <c r="J43" s="217">
        <v>0.4076853144797491</v>
      </c>
      <c r="K43" s="171">
        <v>3.5131853765372494</v>
      </c>
    </row>
    <row r="44" spans="1:11" ht="15.75" customHeight="1">
      <c r="A44" s="199" t="s">
        <v>49</v>
      </c>
      <c r="B44" s="175" t="s">
        <v>37</v>
      </c>
      <c r="C44" s="218">
        <v>0.5908434317382409</v>
      </c>
      <c r="D44" s="177">
        <v>6.542514298610478</v>
      </c>
      <c r="E44" s="219">
        <v>0.8022086667052396</v>
      </c>
      <c r="F44" s="179">
        <v>4.539544193687322</v>
      </c>
      <c r="G44" s="219">
        <v>1.8333333333333337</v>
      </c>
      <c r="H44" s="180">
        <v>107.7777777777778</v>
      </c>
      <c r="J44" s="220">
        <v>1.1512252362148836</v>
      </c>
      <c r="K44" s="180">
        <v>3.7367268449600592</v>
      </c>
    </row>
    <row r="45" spans="1:11" ht="15.75" customHeight="1">
      <c r="A45" s="200" t="s">
        <v>50</v>
      </c>
      <c r="B45" s="182" t="s">
        <v>38</v>
      </c>
      <c r="C45" s="221">
        <v>0.8075769943319734</v>
      </c>
      <c r="D45" s="184">
        <v>0.11105866916754034</v>
      </c>
      <c r="E45" s="222">
        <v>1.0056513360997374</v>
      </c>
      <c r="F45" s="186">
        <v>0.7093704944238973</v>
      </c>
      <c r="G45" s="222">
        <v>15.5</v>
      </c>
      <c r="H45" s="187">
        <v>24.881516587677723</v>
      </c>
      <c r="J45" s="223">
        <v>2.6490734115694696</v>
      </c>
      <c r="K45" s="187">
        <v>-1.4585167452817154</v>
      </c>
    </row>
    <row r="46" spans="1:11" ht="15.75" customHeight="1">
      <c r="A46" s="224" t="s">
        <v>51</v>
      </c>
      <c r="B46" s="173" t="s">
        <v>39</v>
      </c>
      <c r="C46" s="225">
        <v>0.041743339905288994</v>
      </c>
      <c r="D46" s="168">
        <v>23.603398713456357</v>
      </c>
      <c r="E46" s="216">
        <v>0.03576233492438077</v>
      </c>
      <c r="F46" s="170">
        <v>23.124679692918594</v>
      </c>
      <c r="G46" s="216">
        <v>2.3333333333333335</v>
      </c>
      <c r="H46" s="171">
        <v>133.33333333333334</v>
      </c>
      <c r="J46" s="217">
        <v>0.08322466348257462</v>
      </c>
      <c r="K46" s="171">
        <v>20.01972568671088</v>
      </c>
    </row>
    <row r="47" spans="1:11" ht="15.75" customHeight="1">
      <c r="A47" s="387" t="s">
        <v>52</v>
      </c>
      <c r="B47" s="190" t="s">
        <v>33</v>
      </c>
      <c r="C47" s="191">
        <v>19294.48473203568</v>
      </c>
      <c r="D47" s="192">
        <v>0.22631477888367102</v>
      </c>
      <c r="E47" s="193">
        <v>20475.593632313237</v>
      </c>
      <c r="F47" s="194">
        <v>0.9921806520985306</v>
      </c>
      <c r="G47" s="193">
        <v>12459.731707317076</v>
      </c>
      <c r="H47" s="195">
        <v>-74.46202635840274</v>
      </c>
      <c r="J47" s="196">
        <v>21690.1262808617</v>
      </c>
      <c r="K47" s="195">
        <v>-0.5998836360765921</v>
      </c>
    </row>
    <row r="48" spans="1:11" ht="15.75" customHeight="1">
      <c r="A48" s="388"/>
      <c r="B48" s="173" t="s">
        <v>34</v>
      </c>
      <c r="C48" s="167">
        <v>40083.87643629993</v>
      </c>
      <c r="D48" s="168">
        <v>0.39407966625660695</v>
      </c>
      <c r="E48" s="169">
        <v>46772.023942735075</v>
      </c>
      <c r="F48" s="170">
        <v>0.8632582854672863</v>
      </c>
      <c r="G48" s="169">
        <v>13794.193548387097</v>
      </c>
      <c r="H48" s="171">
        <v>-77.03714032661989</v>
      </c>
      <c r="J48" s="172">
        <v>36452.64644118746</v>
      </c>
      <c r="K48" s="171">
        <v>-0.43486035092823844</v>
      </c>
    </row>
    <row r="49" spans="1:11" ht="15.75" customHeight="1">
      <c r="A49" s="388"/>
      <c r="B49" s="173" t="s">
        <v>35</v>
      </c>
      <c r="C49" s="167">
        <v>10977.663270968866</v>
      </c>
      <c r="D49" s="168">
        <v>0.7734524825147361</v>
      </c>
      <c r="E49" s="169">
        <v>11283.82205317944</v>
      </c>
      <c r="F49" s="170">
        <v>2.0522829083347145</v>
      </c>
      <c r="G49" s="169">
        <v>7736.333333333333</v>
      </c>
      <c r="H49" s="171">
        <v>-177.891885412921</v>
      </c>
      <c r="J49" s="172">
        <v>10868.612547082766</v>
      </c>
      <c r="K49" s="171">
        <v>1.311093641170008</v>
      </c>
    </row>
    <row r="50" spans="1:11" ht="15.75" customHeight="1">
      <c r="A50" s="388"/>
      <c r="B50" s="173" t="s">
        <v>36</v>
      </c>
      <c r="C50" s="167">
        <v>8126.921205363813</v>
      </c>
      <c r="D50" s="168">
        <v>1.163071760364355</v>
      </c>
      <c r="E50" s="169">
        <v>8008.782614294507</v>
      </c>
      <c r="F50" s="170">
        <v>0.7974973359621442</v>
      </c>
      <c r="G50" s="169">
        <v>6737.142857142858</v>
      </c>
      <c r="H50" s="171">
        <v>-47.71554219687358</v>
      </c>
      <c r="J50" s="172">
        <v>8234.272724538641</v>
      </c>
      <c r="K50" s="171">
        <v>0.647911342631425</v>
      </c>
    </row>
    <row r="51" spans="1:11" ht="15.75" customHeight="1">
      <c r="A51" s="199" t="s">
        <v>53</v>
      </c>
      <c r="B51" s="175" t="s">
        <v>37</v>
      </c>
      <c r="C51" s="176">
        <v>9970.87401939399</v>
      </c>
      <c r="D51" s="177">
        <v>-0.4638608251392883</v>
      </c>
      <c r="E51" s="178">
        <v>10343.957840680212</v>
      </c>
      <c r="F51" s="179">
        <v>0.4944021174674181</v>
      </c>
      <c r="G51" s="178">
        <v>11004.545454545454</v>
      </c>
      <c r="H51" s="180">
        <v>-75.1986024072688</v>
      </c>
      <c r="J51" s="181">
        <v>10592.779921417234</v>
      </c>
      <c r="K51" s="180">
        <v>-0.3479157955060489</v>
      </c>
    </row>
    <row r="52" spans="1:11" ht="15.75" customHeight="1">
      <c r="A52" s="200" t="s">
        <v>54</v>
      </c>
      <c r="B52" s="182" t="s">
        <v>38</v>
      </c>
      <c r="C52" s="183">
        <v>664.405808257124</v>
      </c>
      <c r="D52" s="184">
        <v>-0.014012100970894323</v>
      </c>
      <c r="E52" s="185">
        <v>673.8295622460288</v>
      </c>
      <c r="F52" s="186">
        <v>0.03066653739570686</v>
      </c>
      <c r="G52" s="185">
        <v>732.6666666666667</v>
      </c>
      <c r="H52" s="187">
        <v>34.6110085565347</v>
      </c>
      <c r="J52" s="188">
        <v>681.2700711028992</v>
      </c>
      <c r="K52" s="187">
        <v>0.0851207770476629</v>
      </c>
    </row>
    <row r="53" spans="1:11" ht="15.75" customHeight="1">
      <c r="A53" s="226" t="s">
        <v>55</v>
      </c>
      <c r="B53" s="175" t="s">
        <v>39</v>
      </c>
      <c r="C53" s="227">
        <v>11597.667876811232</v>
      </c>
      <c r="D53" s="177">
        <v>0.5370522240525959</v>
      </c>
      <c r="E53" s="178">
        <v>12304.652074203228</v>
      </c>
      <c r="F53" s="179">
        <v>1.7524844636936674</v>
      </c>
      <c r="G53" s="178">
        <v>8974.285714285714</v>
      </c>
      <c r="H53" s="180">
        <v>-8.92313465294182</v>
      </c>
      <c r="J53" s="181">
        <v>13064.695208964784</v>
      </c>
      <c r="K53" s="180">
        <v>2.0218441191508254</v>
      </c>
    </row>
    <row r="54" spans="1:11" ht="16.5" customHeight="1">
      <c r="A54" s="384" t="s">
        <v>56</v>
      </c>
      <c r="B54" s="228" t="s">
        <v>33</v>
      </c>
      <c r="C54" s="229">
        <v>23300.526723711722</v>
      </c>
      <c r="D54" s="192">
        <v>-0.8624223456697724</v>
      </c>
      <c r="E54" s="230">
        <v>24342.017742416032</v>
      </c>
      <c r="F54" s="194">
        <v>0.7547896114049462</v>
      </c>
      <c r="G54" s="230">
        <v>44421.652173913055</v>
      </c>
      <c r="H54" s="195">
        <v>-72.89397952013672</v>
      </c>
      <c r="I54" s="231"/>
      <c r="J54" s="232">
        <v>32055.928277431925</v>
      </c>
      <c r="K54" s="195">
        <v>-1.9294502444239336</v>
      </c>
    </row>
    <row r="55" spans="1:11" ht="16.5" customHeight="1">
      <c r="A55" s="385"/>
      <c r="B55" s="233" t="s">
        <v>34</v>
      </c>
      <c r="C55" s="207">
        <v>633521.3830256269</v>
      </c>
      <c r="D55" s="168">
        <v>0.5352490036597447</v>
      </c>
      <c r="E55" s="234">
        <v>673375.786269704</v>
      </c>
      <c r="F55" s="170">
        <v>0.8254010820977097</v>
      </c>
      <c r="G55" s="234">
        <v>427620</v>
      </c>
      <c r="H55" s="171">
        <v>-76.5324620920401</v>
      </c>
      <c r="I55" s="231"/>
      <c r="J55" s="235">
        <v>627429.2322225682</v>
      </c>
      <c r="K55" s="171">
        <v>-1.2083191376109124</v>
      </c>
    </row>
    <row r="56" spans="1:11" ht="16.5" customHeight="1">
      <c r="A56" s="385"/>
      <c r="B56" s="233" t="s">
        <v>35</v>
      </c>
      <c r="C56" s="207">
        <v>16346.687124471775</v>
      </c>
      <c r="D56" s="168">
        <v>0.7316160930175105</v>
      </c>
      <c r="E56" s="234">
        <v>16931.188036343498</v>
      </c>
      <c r="F56" s="170">
        <v>2.5219531829614583</v>
      </c>
      <c r="G56" s="234">
        <v>19340.833333333336</v>
      </c>
      <c r="H56" s="171">
        <v>-266.91118302768785</v>
      </c>
      <c r="I56" s="231"/>
      <c r="J56" s="235">
        <v>18138.47606462905</v>
      </c>
      <c r="K56" s="171">
        <v>0.9800206274260072</v>
      </c>
    </row>
    <row r="57" spans="1:11" ht="16.5" customHeight="1">
      <c r="A57" s="385"/>
      <c r="B57" s="233" t="s">
        <v>36</v>
      </c>
      <c r="C57" s="207">
        <v>13416.884675878662</v>
      </c>
      <c r="D57" s="168">
        <v>0.06575948756488204</v>
      </c>
      <c r="E57" s="234">
        <v>13451.049702980601</v>
      </c>
      <c r="F57" s="170">
        <v>-0.34105463035348915</v>
      </c>
      <c r="G57" s="234">
        <v>11790</v>
      </c>
      <c r="H57" s="171">
        <v>-28.835043545744597</v>
      </c>
      <c r="I57" s="231"/>
      <c r="J57" s="235">
        <v>14481.408775961077</v>
      </c>
      <c r="K57" s="171">
        <v>-0.6033691632835123</v>
      </c>
    </row>
    <row r="58" spans="1:11" ht="16.5" customHeight="1">
      <c r="A58" s="385"/>
      <c r="B58" s="236" t="s">
        <v>37</v>
      </c>
      <c r="C58" s="237">
        <v>11770.071837694071</v>
      </c>
      <c r="D58" s="177">
        <v>0.3440630591157534</v>
      </c>
      <c r="E58" s="238">
        <v>12046.983700294964</v>
      </c>
      <c r="F58" s="179">
        <v>1.4455226614752705</v>
      </c>
      <c r="G58" s="238">
        <v>24210</v>
      </c>
      <c r="H58" s="180">
        <v>-49.07446360959192</v>
      </c>
      <c r="I58" s="231"/>
      <c r="J58" s="239">
        <v>13283.395981536638</v>
      </c>
      <c r="K58" s="180">
        <v>0.33804978796671054</v>
      </c>
    </row>
    <row r="59" spans="1:11" ht="16.5" customHeight="1">
      <c r="A59" s="385"/>
      <c r="B59" s="240" t="s">
        <v>38</v>
      </c>
      <c r="C59" s="241">
        <v>29247.76483830846</v>
      </c>
      <c r="D59" s="184">
        <v>-0.5333242482013547</v>
      </c>
      <c r="E59" s="242">
        <v>26231.62676273281</v>
      </c>
      <c r="F59" s="186">
        <v>-0.49981170552446297</v>
      </c>
      <c r="G59" s="242">
        <v>68138</v>
      </c>
      <c r="H59" s="187">
        <v>77.99275538992023</v>
      </c>
      <c r="I59" s="231"/>
      <c r="J59" s="243">
        <v>30988.697852829642</v>
      </c>
      <c r="K59" s="187">
        <v>-0.9091708686808689</v>
      </c>
    </row>
    <row r="60" spans="1:11" ht="16.5" customHeight="1" thickBot="1">
      <c r="A60" s="386"/>
      <c r="B60" s="244" t="s">
        <v>39</v>
      </c>
      <c r="C60" s="245">
        <v>86801.22261541923</v>
      </c>
      <c r="D60" s="246">
        <v>6.180456020375832</v>
      </c>
      <c r="E60" s="247">
        <v>106920.22998703341</v>
      </c>
      <c r="F60" s="248">
        <v>8.531572049930215</v>
      </c>
      <c r="G60" s="247">
        <v>125640</v>
      </c>
      <c r="H60" s="249">
        <v>125.01343203390843</v>
      </c>
      <c r="I60" s="231"/>
      <c r="J60" s="250">
        <v>134703.9493135884</v>
      </c>
      <c r="K60" s="249">
        <v>7.781640125470941</v>
      </c>
    </row>
    <row r="61" spans="1:10" ht="15.75" customHeight="1">
      <c r="A61" s="251" t="s">
        <v>57</v>
      </c>
      <c r="J61" s="209"/>
    </row>
    <row r="62" spans="1:10" ht="15.75" customHeight="1">
      <c r="A62" s="252"/>
      <c r="J62" s="209"/>
    </row>
    <row r="63" ht="15.75" customHeight="1">
      <c r="A63" s="251"/>
    </row>
    <row r="64" ht="15.75" customHeight="1">
      <c r="J64" s="209"/>
    </row>
  </sheetData>
  <sheetProtection/>
  <mergeCells count="9">
    <mergeCell ref="A1:K1"/>
    <mergeCell ref="A28:B28"/>
    <mergeCell ref="A54:A60"/>
    <mergeCell ref="A40:A43"/>
    <mergeCell ref="A47:A50"/>
    <mergeCell ref="A33:A39"/>
    <mergeCell ref="A7:A13"/>
    <mergeCell ref="A14:A20"/>
    <mergeCell ref="A21:A24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1"/>
  <sheetViews>
    <sheetView zoomScalePageLayoutView="0" workbookViewId="0" topLeftCell="A1">
      <selection activeCell="A1" sqref="A1"/>
    </sheetView>
  </sheetViews>
  <sheetFormatPr defaultColWidth="10.375" defaultRowHeight="15.75" customHeight="1"/>
  <cols>
    <col min="1" max="1" width="9.125" style="155" customWidth="1"/>
    <col min="2" max="2" width="10.125" style="8" customWidth="1"/>
    <col min="3" max="3" width="14.625" style="155" customWidth="1"/>
    <col min="4" max="4" width="14.375" style="155" customWidth="1"/>
    <col min="5" max="5" width="11.50390625" style="155" customWidth="1"/>
    <col min="6" max="6" width="14.375" style="155" customWidth="1"/>
    <col min="7" max="7" width="11.50390625" style="155" customWidth="1"/>
    <col min="8" max="8" width="14.375" style="155" customWidth="1"/>
    <col min="9" max="9" width="11.50390625" style="155" customWidth="1"/>
    <col min="10" max="10" width="2.125" style="155" customWidth="1"/>
    <col min="11" max="11" width="10.625" style="155" bestFit="1" customWidth="1"/>
    <col min="12" max="12" width="10.50390625" style="155" bestFit="1" customWidth="1"/>
    <col min="13" max="13" width="10.625" style="155" bestFit="1" customWidth="1"/>
    <col min="14" max="14" width="10.50390625" style="155" bestFit="1" customWidth="1"/>
    <col min="15" max="15" width="10.625" style="155" bestFit="1" customWidth="1"/>
    <col min="16" max="16" width="10.50390625" style="155" bestFit="1" customWidth="1"/>
    <col min="17" max="17" width="10.625" style="155" bestFit="1" customWidth="1"/>
    <col min="18" max="16384" width="10.375" style="155" customWidth="1"/>
  </cols>
  <sheetData>
    <row r="1" spans="2:10" s="152" customFormat="1" ht="15.75" customHeight="1">
      <c r="B1" s="381" t="s">
        <v>137</v>
      </c>
      <c r="C1" s="381"/>
      <c r="D1" s="381"/>
      <c r="E1" s="381"/>
      <c r="F1" s="381"/>
      <c r="G1" s="381"/>
      <c r="H1" s="381"/>
      <c r="I1" s="381"/>
      <c r="J1" s="381"/>
    </row>
    <row r="2" spans="2:9" ht="15.75" customHeight="1">
      <c r="B2" s="153"/>
      <c r="C2" s="154"/>
      <c r="D2" s="154"/>
      <c r="E2" s="154"/>
      <c r="F2" s="154"/>
      <c r="G2" s="154"/>
      <c r="H2" s="154"/>
      <c r="I2" s="154"/>
    </row>
    <row r="3" spans="2:9" ht="15.75" customHeight="1">
      <c r="B3" s="153" t="s">
        <v>58</v>
      </c>
      <c r="C3" s="154"/>
      <c r="D3" s="154"/>
      <c r="E3" s="154"/>
      <c r="F3" s="154"/>
      <c r="G3" s="154"/>
      <c r="H3" s="154"/>
      <c r="I3" s="154"/>
    </row>
    <row r="4" spans="2:9" ht="15.75" customHeight="1" thickBot="1">
      <c r="B4" s="153" t="s">
        <v>31</v>
      </c>
      <c r="C4" s="154"/>
      <c r="D4" s="154"/>
      <c r="E4" s="154"/>
      <c r="F4" s="154"/>
      <c r="G4" s="154"/>
      <c r="H4" s="154"/>
      <c r="I4" s="154"/>
    </row>
    <row r="5" spans="2:9" s="78" customFormat="1" ht="15.75" customHeight="1">
      <c r="B5" s="156"/>
      <c r="C5" s="157"/>
      <c r="D5" s="10" t="s">
        <v>59</v>
      </c>
      <c r="E5" s="11"/>
      <c r="F5" s="12" t="s">
        <v>3</v>
      </c>
      <c r="G5" s="11"/>
      <c r="H5" s="12" t="s">
        <v>4</v>
      </c>
      <c r="I5" s="13"/>
    </row>
    <row r="6" spans="2:9" ht="28.5" customHeight="1" thickBot="1">
      <c r="B6" s="159"/>
      <c r="C6" s="160"/>
      <c r="D6" s="161"/>
      <c r="E6" s="162" t="s">
        <v>6</v>
      </c>
      <c r="F6" s="163"/>
      <c r="G6" s="162" t="s">
        <v>6</v>
      </c>
      <c r="H6" s="163"/>
      <c r="I6" s="164" t="s">
        <v>6</v>
      </c>
    </row>
    <row r="7" spans="2:9" ht="15.75" customHeight="1">
      <c r="B7" s="389" t="s">
        <v>32</v>
      </c>
      <c r="C7" s="166" t="s">
        <v>33</v>
      </c>
      <c r="D7" s="167">
        <v>8361.2252142</v>
      </c>
      <c r="E7" s="168">
        <v>-1.3792909165778515</v>
      </c>
      <c r="F7" s="169">
        <v>4993.16370363</v>
      </c>
      <c r="G7" s="170">
        <v>-2.8431596779720607</v>
      </c>
      <c r="H7" s="169">
        <v>0.01021698</v>
      </c>
      <c r="I7" s="171">
        <v>-84.01439817854217</v>
      </c>
    </row>
    <row r="8" spans="2:11" ht="15.75" customHeight="1">
      <c r="B8" s="390"/>
      <c r="C8" s="173" t="s">
        <v>34</v>
      </c>
      <c r="D8" s="167">
        <v>3085.1211596</v>
      </c>
      <c r="E8" s="168">
        <v>-3.881433271713312</v>
      </c>
      <c r="F8" s="169">
        <v>1895.3523036000001</v>
      </c>
      <c r="G8" s="170">
        <v>-4.715561693127983</v>
      </c>
      <c r="H8" s="169">
        <v>0.0042762</v>
      </c>
      <c r="I8" s="171">
        <v>-92.17748736401337</v>
      </c>
      <c r="K8" s="174"/>
    </row>
    <row r="9" spans="2:11" ht="15.75" customHeight="1">
      <c r="B9" s="390"/>
      <c r="C9" s="173" t="s">
        <v>35</v>
      </c>
      <c r="D9" s="167">
        <v>2978.7916076</v>
      </c>
      <c r="E9" s="168">
        <v>-0.38199714349674035</v>
      </c>
      <c r="F9" s="169">
        <v>1796.1567805</v>
      </c>
      <c r="G9" s="170">
        <v>-1.7128658965725163</v>
      </c>
      <c r="H9" s="169">
        <v>0.0023209</v>
      </c>
      <c r="I9" s="171">
        <v>-266.91118302768785</v>
      </c>
      <c r="K9" s="174"/>
    </row>
    <row r="10" spans="2:9" ht="15.75" customHeight="1">
      <c r="B10" s="390"/>
      <c r="C10" s="173" t="s">
        <v>36</v>
      </c>
      <c r="D10" s="167">
        <v>581.0899408</v>
      </c>
      <c r="E10" s="168">
        <v>-1.5196320717355971</v>
      </c>
      <c r="F10" s="169">
        <v>322.1393449</v>
      </c>
      <c r="G10" s="170">
        <v>-3.1075440889986954</v>
      </c>
      <c r="H10" s="169">
        <v>0.0004716</v>
      </c>
      <c r="I10" s="171">
        <v>-59.33431059756833</v>
      </c>
    </row>
    <row r="11" spans="2:9" ht="15.75" customHeight="1">
      <c r="B11" s="390"/>
      <c r="C11" s="175" t="s">
        <v>37</v>
      </c>
      <c r="D11" s="176">
        <v>1453.547784</v>
      </c>
      <c r="E11" s="177">
        <v>1.0189218072336907</v>
      </c>
      <c r="F11" s="178">
        <v>861.9474213999999</v>
      </c>
      <c r="G11" s="179">
        <v>-1.5319663549244205</v>
      </c>
      <c r="H11" s="178">
        <v>0.0012105</v>
      </c>
      <c r="I11" s="180">
        <v>-81.81230843199711</v>
      </c>
    </row>
    <row r="12" spans="2:9" ht="15.75" customHeight="1">
      <c r="B12" s="390"/>
      <c r="C12" s="182" t="s">
        <v>38</v>
      </c>
      <c r="D12" s="183">
        <v>138.00023875</v>
      </c>
      <c r="E12" s="184">
        <v>-4.386830355588567</v>
      </c>
      <c r="F12" s="185">
        <v>71.23878203</v>
      </c>
      <c r="G12" s="186">
        <v>-5.563763196264184</v>
      </c>
      <c r="H12" s="185">
        <v>0.00068138</v>
      </c>
      <c r="I12" s="187">
        <v>-40.66908153669325</v>
      </c>
    </row>
    <row r="13" spans="2:9" ht="15.75" customHeight="1">
      <c r="B13" s="391"/>
      <c r="C13" s="173" t="s">
        <v>39</v>
      </c>
      <c r="D13" s="189">
        <v>124.67448345</v>
      </c>
      <c r="E13" s="168">
        <v>18.770593288493224</v>
      </c>
      <c r="F13" s="169">
        <v>46.3290712</v>
      </c>
      <c r="G13" s="170">
        <v>17.567050901661187</v>
      </c>
      <c r="H13" s="169">
        <v>0.0012564</v>
      </c>
      <c r="I13" s="171">
        <v>-24.995522655363857</v>
      </c>
    </row>
    <row r="14" spans="2:11" ht="15.75" customHeight="1">
      <c r="B14" s="387" t="s">
        <v>40</v>
      </c>
      <c r="C14" s="190" t="s">
        <v>33</v>
      </c>
      <c r="D14" s="191">
        <v>3507.8386</v>
      </c>
      <c r="E14" s="192">
        <v>-0.8208890996463473</v>
      </c>
      <c r="F14" s="193">
        <v>2050.6097</v>
      </c>
      <c r="G14" s="194">
        <v>-3.5635511827705524</v>
      </c>
      <c r="H14" s="193">
        <v>0.0022999999999999995</v>
      </c>
      <c r="I14" s="195">
        <v>-41.025641025641036</v>
      </c>
      <c r="K14" s="174"/>
    </row>
    <row r="15" spans="2:11" ht="15.75" customHeight="1">
      <c r="B15" s="392"/>
      <c r="C15" s="173" t="s">
        <v>41</v>
      </c>
      <c r="D15" s="167">
        <v>48.64190000000001</v>
      </c>
      <c r="E15" s="168">
        <v>-4.311706604083499</v>
      </c>
      <c r="F15" s="169">
        <v>28.1951</v>
      </c>
      <c r="G15" s="170">
        <v>-5.4474421100286765</v>
      </c>
      <c r="H15" s="169">
        <v>0.0001</v>
      </c>
      <c r="I15" s="171">
        <v>-66.66666666666666</v>
      </c>
      <c r="K15" s="174"/>
    </row>
    <row r="16" spans="2:9" ht="15.75" customHeight="1">
      <c r="B16" s="392"/>
      <c r="C16" s="173" t="s">
        <v>129</v>
      </c>
      <c r="D16" s="167">
        <v>1796.0525</v>
      </c>
      <c r="E16" s="168">
        <v>-1.4349250523968304</v>
      </c>
      <c r="F16" s="169">
        <v>1061.897</v>
      </c>
      <c r="G16" s="170">
        <v>-4.148619073675346</v>
      </c>
      <c r="H16" s="169">
        <v>0.0012</v>
      </c>
      <c r="I16" s="171">
        <v>0</v>
      </c>
    </row>
    <row r="17" spans="2:9" ht="15.75" customHeight="1">
      <c r="B17" s="392"/>
      <c r="C17" s="173" t="s">
        <v>42</v>
      </c>
      <c r="D17" s="167">
        <v>431.3361</v>
      </c>
      <c r="E17" s="168">
        <v>-1.5268791085058815</v>
      </c>
      <c r="F17" s="169">
        <v>239.56440000000003</v>
      </c>
      <c r="G17" s="170">
        <v>-2.756270838863967</v>
      </c>
      <c r="H17" s="169">
        <v>0.0004</v>
      </c>
      <c r="I17" s="171">
        <v>-42.857142857142854</v>
      </c>
    </row>
    <row r="18" spans="2:12" ht="15.75" customHeight="1">
      <c r="B18" s="392"/>
      <c r="C18" s="175" t="s">
        <v>37</v>
      </c>
      <c r="D18" s="176">
        <v>1217.4607</v>
      </c>
      <c r="E18" s="177">
        <v>0.36919744260098003</v>
      </c>
      <c r="F18" s="178">
        <v>716.6161999999999</v>
      </c>
      <c r="G18" s="179">
        <v>-2.943129562304554</v>
      </c>
      <c r="H18" s="178">
        <v>0.0005</v>
      </c>
      <c r="I18" s="180">
        <v>-64.28571428571428</v>
      </c>
      <c r="L18" s="197"/>
    </row>
    <row r="19" spans="2:9" ht="15.75" customHeight="1">
      <c r="B19" s="392"/>
      <c r="C19" s="182" t="s">
        <v>38</v>
      </c>
      <c r="D19" s="198">
        <v>46.285000000000004</v>
      </c>
      <c r="E19" s="184">
        <v>-3.8946693050557855</v>
      </c>
      <c r="F19" s="185">
        <v>26.9789</v>
      </c>
      <c r="G19" s="186">
        <v>-5.089426432511527</v>
      </c>
      <c r="H19" s="185">
        <v>0.0001</v>
      </c>
      <c r="I19" s="187">
        <v>-66.66666666666666</v>
      </c>
    </row>
    <row r="20" spans="2:9" ht="15.75" customHeight="1">
      <c r="B20" s="393"/>
      <c r="C20" s="173" t="s">
        <v>39</v>
      </c>
      <c r="D20" s="167">
        <v>14.3474</v>
      </c>
      <c r="E20" s="168">
        <v>11.806053427262247</v>
      </c>
      <c r="F20" s="169">
        <v>4.337</v>
      </c>
      <c r="G20" s="170">
        <v>8.265308669712155</v>
      </c>
      <c r="H20" s="169">
        <v>0.0001</v>
      </c>
      <c r="I20" s="171">
        <v>-66.66666666666666</v>
      </c>
    </row>
    <row r="21" spans="2:9" ht="15.75" customHeight="1">
      <c r="B21" s="387" t="s">
        <v>43</v>
      </c>
      <c r="C21" s="190" t="s">
        <v>33</v>
      </c>
      <c r="D21" s="191">
        <v>4298.0904</v>
      </c>
      <c r="E21" s="192">
        <v>-1.6916098184091588</v>
      </c>
      <c r="F21" s="193">
        <v>2443.0999</v>
      </c>
      <c r="G21" s="194">
        <v>-3.7829667212556766</v>
      </c>
      <c r="H21" s="193">
        <v>0.008199999999999999</v>
      </c>
      <c r="I21" s="195">
        <v>-37.40458015267177</v>
      </c>
    </row>
    <row r="22" spans="2:9" ht="15.75" customHeight="1">
      <c r="B22" s="394"/>
      <c r="C22" s="173" t="s">
        <v>41</v>
      </c>
      <c r="D22" s="167">
        <v>782.8385000000001</v>
      </c>
      <c r="E22" s="168">
        <v>-4.183210610318512</v>
      </c>
      <c r="F22" s="169">
        <v>408.2481</v>
      </c>
      <c r="G22" s="170">
        <v>-5.482372062010329</v>
      </c>
      <c r="H22" s="169">
        <v>0.0031</v>
      </c>
      <c r="I22" s="171">
        <v>-65.93406593406594</v>
      </c>
    </row>
    <row r="23" spans="2:9" ht="15.75" customHeight="1">
      <c r="B23" s="394"/>
      <c r="C23" s="173" t="s">
        <v>129</v>
      </c>
      <c r="D23" s="167">
        <v>2691.6981</v>
      </c>
      <c r="E23" s="168">
        <v>-1.3727290145206084</v>
      </c>
      <c r="F23" s="169">
        <v>1594.8743</v>
      </c>
      <c r="G23" s="170">
        <v>-3.6993882285655095</v>
      </c>
      <c r="H23" s="169">
        <v>0.003</v>
      </c>
      <c r="I23" s="171">
        <v>114.28571428571429</v>
      </c>
    </row>
    <row r="24" spans="2:9" ht="15.75" customHeight="1">
      <c r="B24" s="394"/>
      <c r="C24" s="173" t="s">
        <v>42</v>
      </c>
      <c r="D24" s="167">
        <v>715.9743000000001</v>
      </c>
      <c r="E24" s="168">
        <v>-2.561009068683884</v>
      </c>
      <c r="F24" s="169">
        <v>402.3169</v>
      </c>
      <c r="G24" s="170">
        <v>-3.8640121217537615</v>
      </c>
      <c r="H24" s="169">
        <v>0.0007</v>
      </c>
      <c r="I24" s="171">
        <v>-22.22222222222222</v>
      </c>
    </row>
    <row r="25" spans="2:9" ht="15.75" customHeight="1">
      <c r="B25" s="199" t="s">
        <v>44</v>
      </c>
      <c r="C25" s="175" t="s">
        <v>37</v>
      </c>
      <c r="D25" s="176">
        <v>1438.0707</v>
      </c>
      <c r="E25" s="177">
        <v>1.2189028480740147</v>
      </c>
      <c r="F25" s="178">
        <v>834.7523</v>
      </c>
      <c r="G25" s="179">
        <v>-2.0174777566495368</v>
      </c>
      <c r="H25" s="178">
        <v>0.0011</v>
      </c>
      <c r="I25" s="180">
        <v>-26.666666666666664</v>
      </c>
    </row>
    <row r="26" spans="2:9" ht="15.75" customHeight="1">
      <c r="B26" s="200" t="s">
        <v>45</v>
      </c>
      <c r="C26" s="182" t="s">
        <v>38</v>
      </c>
      <c r="D26" s="198">
        <v>2077.1007</v>
      </c>
      <c r="E26" s="184">
        <v>-4.374029227072995</v>
      </c>
      <c r="F26" s="185">
        <v>1057.2998</v>
      </c>
      <c r="G26" s="186">
        <v>-5.5949363946544945</v>
      </c>
      <c r="H26" s="185">
        <v>0.0093</v>
      </c>
      <c r="I26" s="187">
        <v>-55.92417061611375</v>
      </c>
    </row>
    <row r="27" spans="2:9" ht="15.75" customHeight="1">
      <c r="B27" s="201"/>
      <c r="C27" s="173" t="s">
        <v>39</v>
      </c>
      <c r="D27" s="167">
        <v>107.57950000000001</v>
      </c>
      <c r="E27" s="168">
        <v>18.118116469527745</v>
      </c>
      <c r="F27" s="169">
        <v>37.6606</v>
      </c>
      <c r="G27" s="170">
        <v>15.528274220365308</v>
      </c>
      <c r="H27" s="169">
        <v>0.0014</v>
      </c>
      <c r="I27" s="171">
        <v>-17.64705882352941</v>
      </c>
    </row>
    <row r="28" spans="2:9" ht="15.75" customHeight="1" thickBot="1">
      <c r="B28" s="382" t="s">
        <v>15</v>
      </c>
      <c r="C28" s="383"/>
      <c r="D28" s="202">
        <v>2369.7331999999997</v>
      </c>
      <c r="E28" s="203">
        <v>-4.688839584277508</v>
      </c>
      <c r="F28" s="204">
        <v>1037.0522</v>
      </c>
      <c r="G28" s="203">
        <v>-6.293438756492467</v>
      </c>
      <c r="H28" s="204">
        <v>0.0006</v>
      </c>
      <c r="I28" s="205">
        <v>-64.70588235294117</v>
      </c>
    </row>
    <row r="29" spans="2:9" ht="15.75" customHeight="1">
      <c r="B29" s="14"/>
      <c r="C29" s="206"/>
      <c r="D29" s="207"/>
      <c r="E29" s="208"/>
      <c r="F29" s="207"/>
      <c r="G29" s="208"/>
      <c r="H29" s="207"/>
      <c r="I29" s="208"/>
    </row>
    <row r="30" spans="2:9" s="209" customFormat="1" ht="15.75" customHeight="1" thickBot="1">
      <c r="B30" s="153" t="s">
        <v>46</v>
      </c>
      <c r="C30" s="206"/>
      <c r="D30" s="207"/>
      <c r="E30" s="208"/>
      <c r="F30" s="207"/>
      <c r="G30" s="208"/>
      <c r="H30" s="207"/>
      <c r="I30" s="208"/>
    </row>
    <row r="31" spans="2:9" s="78" customFormat="1" ht="15.75" customHeight="1">
      <c r="B31" s="156"/>
      <c r="C31" s="210"/>
      <c r="D31" s="10" t="s">
        <v>59</v>
      </c>
      <c r="E31" s="11"/>
      <c r="F31" s="12" t="s">
        <v>3</v>
      </c>
      <c r="G31" s="11"/>
      <c r="H31" s="12" t="s">
        <v>4</v>
      </c>
      <c r="I31" s="13"/>
    </row>
    <row r="32" spans="2:9" ht="23.25" customHeight="1" thickBot="1">
      <c r="B32" s="159"/>
      <c r="C32" s="211"/>
      <c r="D32" s="161"/>
      <c r="E32" s="162" t="s">
        <v>6</v>
      </c>
      <c r="F32" s="163"/>
      <c r="G32" s="162" t="s">
        <v>6</v>
      </c>
      <c r="H32" s="163"/>
      <c r="I32" s="164" t="s">
        <v>6</v>
      </c>
    </row>
    <row r="33" spans="2:9" ht="15.75" customHeight="1">
      <c r="B33" s="389" t="s">
        <v>47</v>
      </c>
      <c r="C33" s="190" t="s">
        <v>33</v>
      </c>
      <c r="D33" s="191">
        <v>35283.403271726966</v>
      </c>
      <c r="E33" s="192">
        <v>3.472362159126245</v>
      </c>
      <c r="F33" s="193">
        <v>48147.66029742765</v>
      </c>
      <c r="G33" s="194">
        <v>3.682003728164195</v>
      </c>
      <c r="H33" s="193">
        <v>170283.00000000003</v>
      </c>
      <c r="I33" s="195">
        <v>-54.70746150586949</v>
      </c>
    </row>
    <row r="34" spans="2:9" ht="15.75" customHeight="1">
      <c r="B34" s="390"/>
      <c r="C34" s="173" t="s">
        <v>34</v>
      </c>
      <c r="D34" s="167">
        <v>13018.854441504218</v>
      </c>
      <c r="E34" s="168">
        <v>0.8471267258131178</v>
      </c>
      <c r="F34" s="169">
        <v>18276.34427273767</v>
      </c>
      <c r="G34" s="170">
        <v>1.6838490735608138</v>
      </c>
      <c r="H34" s="169">
        <v>71270</v>
      </c>
      <c r="I34" s="171">
        <v>-77.83621419803788</v>
      </c>
    </row>
    <row r="35" spans="2:9" ht="15.75" customHeight="1">
      <c r="B35" s="390"/>
      <c r="C35" s="173" t="s">
        <v>35</v>
      </c>
      <c r="D35" s="167">
        <v>12570.156031067128</v>
      </c>
      <c r="E35" s="168">
        <v>4.518717873117309</v>
      </c>
      <c r="F35" s="169">
        <v>17319.8299998785</v>
      </c>
      <c r="G35" s="170">
        <v>4.8882093197474035</v>
      </c>
      <c r="H35" s="169">
        <v>38681.66666666667</v>
      </c>
      <c r="I35" s="171">
        <v>-572.915018578449</v>
      </c>
    </row>
    <row r="36" spans="2:9" ht="15.75" customHeight="1">
      <c r="B36" s="390"/>
      <c r="C36" s="173" t="s">
        <v>36</v>
      </c>
      <c r="D36" s="167">
        <v>2452.1323362478106</v>
      </c>
      <c r="E36" s="168">
        <v>3.325116910463206</v>
      </c>
      <c r="F36" s="169">
        <v>3106.298264446091</v>
      </c>
      <c r="G36" s="170">
        <v>3.399862960732118</v>
      </c>
      <c r="H36" s="169">
        <v>7860.000000000001</v>
      </c>
      <c r="I36" s="171">
        <v>15.219453306889708</v>
      </c>
    </row>
    <row r="37" spans="2:9" ht="15.75" customHeight="1">
      <c r="B37" s="390"/>
      <c r="C37" s="175" t="s">
        <v>37</v>
      </c>
      <c r="D37" s="176">
        <v>6133.803518472039</v>
      </c>
      <c r="E37" s="177">
        <v>5.988555135217576</v>
      </c>
      <c r="F37" s="178">
        <v>8311.51432300129</v>
      </c>
      <c r="G37" s="179">
        <v>5.0812582794440715</v>
      </c>
      <c r="H37" s="178">
        <v>20175.000000000004</v>
      </c>
      <c r="I37" s="180">
        <v>-48.46820722399182</v>
      </c>
    </row>
    <row r="38" spans="2:9" ht="15.75" customHeight="1">
      <c r="B38" s="390"/>
      <c r="C38" s="182" t="s">
        <v>38</v>
      </c>
      <c r="D38" s="183">
        <v>582.3450452143727</v>
      </c>
      <c r="E38" s="184">
        <v>0.3168665950258566</v>
      </c>
      <c r="F38" s="185">
        <v>686.9353541702143</v>
      </c>
      <c r="G38" s="186">
        <v>0.778681397060475</v>
      </c>
      <c r="H38" s="185">
        <v>11356.333333333334</v>
      </c>
      <c r="I38" s="187">
        <v>68.10426897936914</v>
      </c>
    </row>
    <row r="39" spans="2:9" ht="15.75" customHeight="1">
      <c r="B39" s="391"/>
      <c r="C39" s="173" t="s">
        <v>39</v>
      </c>
      <c r="D39" s="189">
        <v>526.1118992213976</v>
      </c>
      <c r="E39" s="168">
        <v>24.613521407615615</v>
      </c>
      <c r="F39" s="169">
        <v>446.73808319388354</v>
      </c>
      <c r="G39" s="170">
        <v>25.46298716068489</v>
      </c>
      <c r="H39" s="169">
        <v>20940.000000000004</v>
      </c>
      <c r="I39" s="171">
        <v>112.51268580980246</v>
      </c>
    </row>
    <row r="40" spans="2:9" ht="15.75" customHeight="1">
      <c r="B40" s="387" t="s">
        <v>48</v>
      </c>
      <c r="C40" s="190" t="s">
        <v>33</v>
      </c>
      <c r="D40" s="212">
        <v>1.8137444333395847</v>
      </c>
      <c r="E40" s="192">
        <v>3.144678705825438</v>
      </c>
      <c r="F40" s="213">
        <v>2.3558118868076265</v>
      </c>
      <c r="G40" s="194">
        <v>2.679078179715759</v>
      </c>
      <c r="H40" s="213">
        <v>13.666666666666666</v>
      </c>
      <c r="I40" s="195">
        <v>77.35368956743</v>
      </c>
    </row>
    <row r="41" spans="2:9" ht="15.75" customHeight="1">
      <c r="B41" s="388"/>
      <c r="C41" s="173" t="s">
        <v>41</v>
      </c>
      <c r="D41" s="215">
        <v>0.33034879200747164</v>
      </c>
      <c r="E41" s="168">
        <v>0.5305034287208119</v>
      </c>
      <c r="F41" s="216">
        <v>0.39366205481266997</v>
      </c>
      <c r="G41" s="170">
        <v>0.8655388520495199</v>
      </c>
      <c r="H41" s="216">
        <v>5.166666666666667</v>
      </c>
      <c r="I41" s="171">
        <v>-3.479853479853484</v>
      </c>
    </row>
    <row r="42" spans="2:9" ht="15.75" customHeight="1">
      <c r="B42" s="388"/>
      <c r="C42" s="173" t="s">
        <v>129</v>
      </c>
      <c r="D42" s="215">
        <v>1.1358654636732948</v>
      </c>
      <c r="E42" s="168">
        <v>3.4792468744404044</v>
      </c>
      <c r="F42" s="216">
        <v>1.5378920173931454</v>
      </c>
      <c r="G42" s="170">
        <v>2.7682698986104195</v>
      </c>
      <c r="H42" s="216">
        <v>5.000000000000001</v>
      </c>
      <c r="I42" s="171">
        <v>507.1428571428572</v>
      </c>
    </row>
    <row r="43" spans="2:9" ht="15.75" customHeight="1">
      <c r="B43" s="388"/>
      <c r="C43" s="173" t="s">
        <v>42</v>
      </c>
      <c r="D43" s="215">
        <v>0.3021328730170975</v>
      </c>
      <c r="E43" s="168">
        <v>2.2325092951471617</v>
      </c>
      <c r="F43" s="216">
        <v>0.38794276700825664</v>
      </c>
      <c r="G43" s="170">
        <v>2.5925896783530016</v>
      </c>
      <c r="H43" s="216">
        <v>1.1666666666666667</v>
      </c>
      <c r="I43" s="171">
        <v>120.37037037037038</v>
      </c>
    </row>
    <row r="44" spans="2:9" ht="15.75" customHeight="1">
      <c r="B44" s="199" t="s">
        <v>49</v>
      </c>
      <c r="C44" s="175" t="s">
        <v>37</v>
      </c>
      <c r="D44" s="218">
        <v>0.6068492014206495</v>
      </c>
      <c r="E44" s="177">
        <v>6.198374258149286</v>
      </c>
      <c r="F44" s="219">
        <v>0.8049279486606363</v>
      </c>
      <c r="G44" s="179">
        <v>4.563139382237441</v>
      </c>
      <c r="H44" s="219">
        <v>1.8333333333333337</v>
      </c>
      <c r="I44" s="180">
        <v>107.7777777777778</v>
      </c>
    </row>
    <row r="45" spans="2:9" ht="15.75" customHeight="1">
      <c r="B45" s="200" t="s">
        <v>50</v>
      </c>
      <c r="C45" s="182" t="s">
        <v>38</v>
      </c>
      <c r="D45" s="221">
        <v>0.8765124698425968</v>
      </c>
      <c r="E45" s="184">
        <v>0.3302974760053298</v>
      </c>
      <c r="F45" s="222">
        <v>1.019524185957081</v>
      </c>
      <c r="G45" s="186">
        <v>0.7454145713690561</v>
      </c>
      <c r="H45" s="222">
        <v>15.5</v>
      </c>
      <c r="I45" s="187">
        <v>24.881516587677723</v>
      </c>
    </row>
    <row r="46" spans="2:9" ht="15.75" customHeight="1">
      <c r="B46" s="224" t="s">
        <v>51</v>
      </c>
      <c r="C46" s="173" t="s">
        <v>39</v>
      </c>
      <c r="D46" s="225">
        <v>0.045397304641720856</v>
      </c>
      <c r="E46" s="168">
        <v>23.92894594329482</v>
      </c>
      <c r="F46" s="216">
        <v>0.03631504759355411</v>
      </c>
      <c r="G46" s="170">
        <v>23.287283928978546</v>
      </c>
      <c r="H46" s="216">
        <v>2.3333333333333335</v>
      </c>
      <c r="I46" s="171">
        <v>133.33333333333334</v>
      </c>
    </row>
    <row r="47" spans="2:9" ht="15.75" customHeight="1">
      <c r="B47" s="387" t="s">
        <v>52</v>
      </c>
      <c r="C47" s="190" t="s">
        <v>33</v>
      </c>
      <c r="D47" s="191">
        <v>19453.34889698923</v>
      </c>
      <c r="E47" s="192">
        <v>0.3176930282902704</v>
      </c>
      <c r="F47" s="193">
        <v>20437.82042490362</v>
      </c>
      <c r="G47" s="194">
        <v>0.9767574526653344</v>
      </c>
      <c r="H47" s="193">
        <v>12459.731707317076</v>
      </c>
      <c r="I47" s="195">
        <v>-74.46202635840274</v>
      </c>
    </row>
    <row r="48" spans="2:9" ht="15.75" customHeight="1">
      <c r="B48" s="388"/>
      <c r="C48" s="173" t="s">
        <v>34</v>
      </c>
      <c r="D48" s="167">
        <v>39409.420456454296</v>
      </c>
      <c r="E48" s="168">
        <v>0.3149524634747388</v>
      </c>
      <c r="F48" s="169">
        <v>46426.48192606408</v>
      </c>
      <c r="G48" s="170">
        <v>0.8112882068786462</v>
      </c>
      <c r="H48" s="169">
        <v>13794.193548387097</v>
      </c>
      <c r="I48" s="171">
        <v>-77.03714032661989</v>
      </c>
    </row>
    <row r="49" spans="2:9" ht="15.75" customHeight="1">
      <c r="B49" s="388"/>
      <c r="C49" s="173" t="s">
        <v>35</v>
      </c>
      <c r="D49" s="167">
        <v>11066.58881098144</v>
      </c>
      <c r="E49" s="168">
        <v>1.0045212253411533</v>
      </c>
      <c r="F49" s="169">
        <v>11262.058586686111</v>
      </c>
      <c r="G49" s="170">
        <v>2.062834592066682</v>
      </c>
      <c r="H49" s="169">
        <v>7736.333333333333</v>
      </c>
      <c r="I49" s="171">
        <v>-177.891885412921</v>
      </c>
    </row>
    <row r="50" spans="2:9" ht="15.75" customHeight="1">
      <c r="B50" s="388"/>
      <c r="C50" s="173" t="s">
        <v>36</v>
      </c>
      <c r="D50" s="167">
        <v>8116.072613220892</v>
      </c>
      <c r="E50" s="168">
        <v>1.0687477230571198</v>
      </c>
      <c r="F50" s="169">
        <v>8007.104471624236</v>
      </c>
      <c r="G50" s="170">
        <v>0.7868728968730375</v>
      </c>
      <c r="H50" s="169">
        <v>6737.142857142858</v>
      </c>
      <c r="I50" s="171">
        <v>-47.71554219687358</v>
      </c>
    </row>
    <row r="51" spans="2:9" ht="15.75" customHeight="1">
      <c r="B51" s="199" t="s">
        <v>53</v>
      </c>
      <c r="C51" s="175" t="s">
        <v>37</v>
      </c>
      <c r="D51" s="176">
        <v>10107.623943662855</v>
      </c>
      <c r="E51" s="177">
        <v>-0.19757282010899196</v>
      </c>
      <c r="F51" s="178">
        <v>10325.786720204305</v>
      </c>
      <c r="G51" s="179">
        <v>0.4955081688133186</v>
      </c>
      <c r="H51" s="178">
        <v>11004.545454545454</v>
      </c>
      <c r="I51" s="180">
        <v>-75.1986024072688</v>
      </c>
    </row>
    <row r="52" spans="2:9" ht="15.75" customHeight="1">
      <c r="B52" s="200" t="s">
        <v>54</v>
      </c>
      <c r="C52" s="182" t="s">
        <v>38</v>
      </c>
      <c r="D52" s="183">
        <v>664.3887739771114</v>
      </c>
      <c r="E52" s="184">
        <v>-0.013386665162297034</v>
      </c>
      <c r="F52" s="185">
        <v>673.7803414887621</v>
      </c>
      <c r="G52" s="186">
        <v>0.03302068469612823</v>
      </c>
      <c r="H52" s="185">
        <v>732.6666666666667</v>
      </c>
      <c r="I52" s="187">
        <v>34.6110085565347</v>
      </c>
    </row>
    <row r="53" spans="2:9" ht="15.75" customHeight="1">
      <c r="B53" s="226" t="s">
        <v>55</v>
      </c>
      <c r="C53" s="175" t="s">
        <v>39</v>
      </c>
      <c r="D53" s="227">
        <v>11589.055856366685</v>
      </c>
      <c r="E53" s="177">
        <v>0.5523935180034889</v>
      </c>
      <c r="F53" s="178">
        <v>12301.73475727949</v>
      </c>
      <c r="G53" s="179">
        <v>1.7647426095944125</v>
      </c>
      <c r="H53" s="178">
        <v>8974.285714285714</v>
      </c>
      <c r="I53" s="180">
        <v>-8.92313465294182</v>
      </c>
    </row>
    <row r="54" spans="2:17" ht="16.5" customHeight="1">
      <c r="B54" s="384" t="s">
        <v>56</v>
      </c>
      <c r="C54" s="228" t="s">
        <v>33</v>
      </c>
      <c r="D54" s="229">
        <v>23835.832167990855</v>
      </c>
      <c r="E54" s="192">
        <v>-0.5630236164271771</v>
      </c>
      <c r="F54" s="230">
        <v>24349.6541717812</v>
      </c>
      <c r="G54" s="194">
        <v>0.7470116471872572</v>
      </c>
      <c r="H54" s="230">
        <v>44421.652173913055</v>
      </c>
      <c r="I54" s="195">
        <v>-72.89397952013672</v>
      </c>
      <c r="J54" s="231"/>
      <c r="K54" s="253"/>
      <c r="L54" s="253"/>
      <c r="M54" s="254"/>
      <c r="N54" s="254"/>
      <c r="O54" s="254"/>
      <c r="P54" s="254"/>
      <c r="Q54" s="254"/>
    </row>
    <row r="55" spans="2:17" ht="16.5" customHeight="1">
      <c r="B55" s="385"/>
      <c r="C55" s="233" t="s">
        <v>34</v>
      </c>
      <c r="D55" s="207">
        <v>634251.778733972</v>
      </c>
      <c r="E55" s="168">
        <v>0.44966141322000663</v>
      </c>
      <c r="F55" s="234">
        <v>672227.5514539761</v>
      </c>
      <c r="G55" s="170">
        <v>0.7740461318374596</v>
      </c>
      <c r="H55" s="234">
        <v>427620</v>
      </c>
      <c r="I55" s="171">
        <v>-76.5324620920401</v>
      </c>
      <c r="J55" s="231"/>
      <c r="K55" s="253"/>
      <c r="L55" s="253"/>
      <c r="M55" s="254"/>
      <c r="N55" s="254"/>
      <c r="O55" s="254"/>
      <c r="P55" s="254"/>
      <c r="Q55" s="254"/>
    </row>
    <row r="56" spans="2:17" ht="16.5" customHeight="1">
      <c r="B56" s="385"/>
      <c r="C56" s="233" t="s">
        <v>35</v>
      </c>
      <c r="D56" s="207">
        <v>16585.214561378358</v>
      </c>
      <c r="E56" s="168">
        <v>1.0682565903387438</v>
      </c>
      <c r="F56" s="234">
        <v>16914.60452849947</v>
      </c>
      <c r="G56" s="170">
        <v>2.541176927826463</v>
      </c>
      <c r="H56" s="234">
        <v>19340.833333333336</v>
      </c>
      <c r="I56" s="171">
        <v>-266.91118302768785</v>
      </c>
      <c r="J56" s="231"/>
      <c r="K56" s="253"/>
      <c r="L56" s="253"/>
      <c r="M56" s="254"/>
      <c r="N56" s="254"/>
      <c r="O56" s="254"/>
      <c r="P56" s="254"/>
      <c r="Q56" s="254"/>
    </row>
    <row r="57" spans="2:12" ht="16.5" customHeight="1">
      <c r="B57" s="385"/>
      <c r="C57" s="233" t="s">
        <v>36</v>
      </c>
      <c r="D57" s="207">
        <v>13471.859665815127</v>
      </c>
      <c r="E57" s="168">
        <v>0.007359406003057477</v>
      </c>
      <c r="F57" s="234">
        <v>13446.878789169008</v>
      </c>
      <c r="G57" s="170">
        <v>-0.36122971955616995</v>
      </c>
      <c r="H57" s="234">
        <v>11790</v>
      </c>
      <c r="I57" s="171">
        <v>-28.835043545744597</v>
      </c>
      <c r="J57" s="231"/>
      <c r="K57" s="207"/>
      <c r="L57" s="208"/>
    </row>
    <row r="58" spans="2:12" ht="16.5" customHeight="1">
      <c r="B58" s="385"/>
      <c r="C58" s="255" t="s">
        <v>37</v>
      </c>
      <c r="D58" s="237">
        <v>11939.17622145832</v>
      </c>
      <c r="E58" s="177">
        <v>0.647334422499771</v>
      </c>
      <c r="F58" s="238">
        <v>12028.020318267994</v>
      </c>
      <c r="G58" s="179">
        <v>1.453954986407717</v>
      </c>
      <c r="H58" s="238">
        <v>24210</v>
      </c>
      <c r="I58" s="180">
        <v>-49.07446360959192</v>
      </c>
      <c r="J58" s="231"/>
      <c r="K58" s="207"/>
      <c r="L58" s="208"/>
    </row>
    <row r="59" spans="2:12" ht="16.5" customHeight="1">
      <c r="B59" s="385"/>
      <c r="C59" s="256" t="s">
        <v>38</v>
      </c>
      <c r="D59" s="241">
        <v>29815.326509668357</v>
      </c>
      <c r="E59" s="184">
        <v>-0.5121058810931008</v>
      </c>
      <c r="F59" s="242">
        <v>26405.369392377004</v>
      </c>
      <c r="G59" s="186">
        <v>-0.49977230768221165</v>
      </c>
      <c r="H59" s="242">
        <v>68138</v>
      </c>
      <c r="I59" s="187">
        <v>77.99275538992023</v>
      </c>
      <c r="J59" s="231"/>
      <c r="K59" s="207"/>
      <c r="L59" s="208"/>
    </row>
    <row r="60" spans="2:12" ht="16.5" customHeight="1" thickBot="1">
      <c r="B60" s="386"/>
      <c r="C60" s="257" t="s">
        <v>39</v>
      </c>
      <c r="D60" s="245">
        <v>86896.9175251265</v>
      </c>
      <c r="E60" s="246">
        <v>6.229125926318375</v>
      </c>
      <c r="F60" s="247">
        <v>106822.8526631312</v>
      </c>
      <c r="G60" s="248">
        <v>8.591618447536211</v>
      </c>
      <c r="H60" s="247">
        <v>125640</v>
      </c>
      <c r="I60" s="249">
        <v>125.01343203390843</v>
      </c>
      <c r="J60" s="231"/>
      <c r="K60" s="207"/>
      <c r="L60" s="208"/>
    </row>
    <row r="61" ht="15.75" customHeight="1">
      <c r="B61" s="251" t="s">
        <v>57</v>
      </c>
    </row>
  </sheetData>
  <sheetProtection/>
  <mergeCells count="9">
    <mergeCell ref="B54:B60"/>
    <mergeCell ref="B1:J1"/>
    <mergeCell ref="B40:B43"/>
    <mergeCell ref="B47:B50"/>
    <mergeCell ref="B33:B39"/>
    <mergeCell ref="B7:B13"/>
    <mergeCell ref="B14:B20"/>
    <mergeCell ref="B21:B24"/>
    <mergeCell ref="B28:C28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1"/>
  <sheetViews>
    <sheetView zoomScalePageLayoutView="0" workbookViewId="0" topLeftCell="A1">
      <selection activeCell="A1" sqref="A1"/>
    </sheetView>
  </sheetViews>
  <sheetFormatPr defaultColWidth="10.375" defaultRowHeight="15.75" customHeight="1"/>
  <cols>
    <col min="1" max="1" width="9.125" style="155" customWidth="1"/>
    <col min="2" max="2" width="10.125" style="8" customWidth="1"/>
    <col min="3" max="3" width="14.625" style="155" customWidth="1"/>
    <col min="4" max="4" width="20.00390625" style="155" customWidth="1"/>
    <col min="5" max="5" width="15.625" style="155" customWidth="1"/>
    <col min="6" max="6" width="20.00390625" style="155" customWidth="1"/>
    <col min="7" max="7" width="15.625" style="155" customWidth="1"/>
    <col min="8" max="8" width="2.125" style="155" customWidth="1"/>
    <col min="9" max="16384" width="10.375" style="155" customWidth="1"/>
  </cols>
  <sheetData>
    <row r="1" spans="2:8" s="152" customFormat="1" ht="15.75" customHeight="1">
      <c r="B1" s="381" t="s">
        <v>137</v>
      </c>
      <c r="C1" s="381"/>
      <c r="D1" s="381"/>
      <c r="E1" s="381"/>
      <c r="F1" s="381"/>
      <c r="G1" s="381"/>
      <c r="H1" s="381"/>
    </row>
    <row r="2" spans="2:7" ht="15.75" customHeight="1">
      <c r="B2" s="153"/>
      <c r="C2" s="154"/>
      <c r="D2" s="154"/>
      <c r="E2" s="154"/>
      <c r="F2" s="154"/>
      <c r="G2" s="154"/>
    </row>
    <row r="3" spans="2:7" ht="15.75" customHeight="1">
      <c r="B3" s="153" t="s">
        <v>60</v>
      </c>
      <c r="C3" s="154"/>
      <c r="D3" s="154"/>
      <c r="E3" s="154"/>
      <c r="F3" s="154"/>
      <c r="G3" s="154"/>
    </row>
    <row r="4" spans="2:7" ht="15.75" customHeight="1" thickBot="1">
      <c r="B4" s="153" t="s">
        <v>31</v>
      </c>
      <c r="C4" s="154"/>
      <c r="D4" s="154"/>
      <c r="E4" s="154"/>
      <c r="F4" s="154"/>
      <c r="G4" s="154"/>
    </row>
    <row r="5" spans="2:7" s="78" customFormat="1" ht="15.75" customHeight="1">
      <c r="B5" s="156"/>
      <c r="C5" s="157"/>
      <c r="D5" s="10" t="s">
        <v>61</v>
      </c>
      <c r="E5" s="11"/>
      <c r="F5" s="12" t="s">
        <v>3</v>
      </c>
      <c r="G5" s="13"/>
    </row>
    <row r="6" spans="2:7" ht="23.25" customHeight="1" thickBot="1">
      <c r="B6" s="159"/>
      <c r="C6" s="160"/>
      <c r="D6" s="161"/>
      <c r="E6" s="162" t="s">
        <v>6</v>
      </c>
      <c r="F6" s="163"/>
      <c r="G6" s="164" t="s">
        <v>6</v>
      </c>
    </row>
    <row r="7" spans="2:7" ht="15.75" customHeight="1">
      <c r="B7" s="389" t="s">
        <v>32</v>
      </c>
      <c r="C7" s="166" t="s">
        <v>33</v>
      </c>
      <c r="D7" s="167">
        <v>484.32089218</v>
      </c>
      <c r="E7" s="168">
        <v>1.4318687865045208</v>
      </c>
      <c r="F7" s="169">
        <v>132.72630064999998</v>
      </c>
      <c r="G7" s="171">
        <v>-2.472332641664692</v>
      </c>
    </row>
    <row r="8" spans="2:9" ht="15.75" customHeight="1">
      <c r="B8" s="390"/>
      <c r="C8" s="173" t="s">
        <v>34</v>
      </c>
      <c r="D8" s="258">
        <v>133.547579</v>
      </c>
      <c r="E8" s="168">
        <v>-1.8264146483849115</v>
      </c>
      <c r="F8" s="169">
        <v>47.0472882</v>
      </c>
      <c r="G8" s="171">
        <v>-3.1528001385737987</v>
      </c>
      <c r="I8" s="174"/>
    </row>
    <row r="9" spans="2:9" ht="15.75" customHeight="1">
      <c r="B9" s="390"/>
      <c r="C9" s="173" t="s">
        <v>35</v>
      </c>
      <c r="D9" s="258">
        <v>199.4859428</v>
      </c>
      <c r="E9" s="168">
        <v>1.6592408208370653</v>
      </c>
      <c r="F9" s="169">
        <v>50.7769564</v>
      </c>
      <c r="G9" s="171">
        <v>-2.151225754422276</v>
      </c>
      <c r="I9" s="174"/>
    </row>
    <row r="10" spans="2:7" ht="15.75" customHeight="1">
      <c r="B10" s="390"/>
      <c r="C10" s="173" t="s">
        <v>36</v>
      </c>
      <c r="D10" s="258">
        <v>49.9836951</v>
      </c>
      <c r="E10" s="168">
        <v>1.14205728991085</v>
      </c>
      <c r="F10" s="169">
        <v>8.7258094</v>
      </c>
      <c r="G10" s="171">
        <v>-2.7624221351081744</v>
      </c>
    </row>
    <row r="11" spans="2:7" ht="15.75" customHeight="1">
      <c r="B11" s="390"/>
      <c r="C11" s="175" t="s">
        <v>37</v>
      </c>
      <c r="D11" s="259">
        <v>95.5836388</v>
      </c>
      <c r="E11" s="177">
        <v>5.8419915275327075</v>
      </c>
      <c r="F11" s="178">
        <v>24.3644691</v>
      </c>
      <c r="G11" s="180">
        <v>-1.7560513673700389</v>
      </c>
    </row>
    <row r="12" spans="2:7" ht="15.75" customHeight="1">
      <c r="B12" s="390"/>
      <c r="C12" s="182" t="s">
        <v>38</v>
      </c>
      <c r="D12" s="260">
        <v>3.09097883</v>
      </c>
      <c r="E12" s="184">
        <v>-4.132120910749476</v>
      </c>
      <c r="F12" s="185">
        <v>1.13978485</v>
      </c>
      <c r="G12" s="187">
        <v>-6.791386922281593</v>
      </c>
    </row>
    <row r="13" spans="2:7" ht="15.75" customHeight="1">
      <c r="B13" s="391"/>
      <c r="C13" s="173" t="s">
        <v>39</v>
      </c>
      <c r="D13" s="261">
        <v>2.62905765</v>
      </c>
      <c r="E13" s="168">
        <v>15.793099049993293</v>
      </c>
      <c r="F13" s="169">
        <v>0.6719926999999999</v>
      </c>
      <c r="G13" s="171">
        <v>7.99627923062742</v>
      </c>
    </row>
    <row r="14" spans="2:9" ht="15.75" customHeight="1">
      <c r="B14" s="387" t="s">
        <v>40</v>
      </c>
      <c r="C14" s="190" t="s">
        <v>33</v>
      </c>
      <c r="D14" s="262">
        <v>288.4473</v>
      </c>
      <c r="E14" s="192">
        <v>5.457942927506258</v>
      </c>
      <c r="F14" s="193">
        <v>55.168899999999994</v>
      </c>
      <c r="G14" s="195">
        <v>-3.485237337979857</v>
      </c>
      <c r="I14" s="174"/>
    </row>
    <row r="15" spans="2:7" ht="15.75" customHeight="1">
      <c r="B15" s="392"/>
      <c r="C15" s="173" t="s">
        <v>41</v>
      </c>
      <c r="D15" s="258">
        <v>2.1641</v>
      </c>
      <c r="E15" s="168">
        <v>-4.273012783651082</v>
      </c>
      <c r="F15" s="169">
        <v>0.6506000000000001</v>
      </c>
      <c r="G15" s="171">
        <v>-5.941882318924377</v>
      </c>
    </row>
    <row r="16" spans="2:7" ht="15.75" customHeight="1">
      <c r="B16" s="392"/>
      <c r="C16" s="173" t="s">
        <v>130</v>
      </c>
      <c r="D16" s="258">
        <v>148.2421</v>
      </c>
      <c r="E16" s="168">
        <v>4.874352768724331</v>
      </c>
      <c r="F16" s="169">
        <v>28.9501</v>
      </c>
      <c r="G16" s="171">
        <v>-3.9157116352858794</v>
      </c>
    </row>
    <row r="17" spans="2:7" ht="15.75" customHeight="1">
      <c r="B17" s="392"/>
      <c r="C17" s="173" t="s">
        <v>42</v>
      </c>
      <c r="D17" s="258">
        <v>39.0217</v>
      </c>
      <c r="E17" s="168">
        <v>0.2883614541435932</v>
      </c>
      <c r="F17" s="169">
        <v>6.412800000000001</v>
      </c>
      <c r="G17" s="171">
        <v>-3.1606288035517274</v>
      </c>
    </row>
    <row r="18" spans="2:10" ht="15.75" customHeight="1">
      <c r="B18" s="392"/>
      <c r="C18" s="175" t="s">
        <v>37</v>
      </c>
      <c r="D18" s="259">
        <v>98.7007</v>
      </c>
      <c r="E18" s="177">
        <v>8.808462085425614</v>
      </c>
      <c r="F18" s="178">
        <v>19.0965</v>
      </c>
      <c r="G18" s="180">
        <v>-2.866719904781771</v>
      </c>
      <c r="J18" s="197"/>
    </row>
    <row r="19" spans="2:7" ht="15.75" customHeight="1">
      <c r="B19" s="392"/>
      <c r="C19" s="182" t="s">
        <v>38</v>
      </c>
      <c r="D19" s="263">
        <v>1.955</v>
      </c>
      <c r="E19" s="184">
        <v>-3.246560427595758</v>
      </c>
      <c r="F19" s="185">
        <v>0.6132</v>
      </c>
      <c r="G19" s="187">
        <v>-5.965342738843726</v>
      </c>
    </row>
    <row r="20" spans="2:7" ht="15.75" customHeight="1">
      <c r="B20" s="393"/>
      <c r="C20" s="173" t="s">
        <v>39</v>
      </c>
      <c r="D20" s="258">
        <v>0.3187</v>
      </c>
      <c r="E20" s="168">
        <v>11.433566433566437</v>
      </c>
      <c r="F20" s="169">
        <v>0.058899999999999994</v>
      </c>
      <c r="G20" s="171">
        <v>2.79232111692843</v>
      </c>
    </row>
    <row r="21" spans="2:7" ht="15.75" customHeight="1">
      <c r="B21" s="387" t="s">
        <v>43</v>
      </c>
      <c r="C21" s="190" t="s">
        <v>33</v>
      </c>
      <c r="D21" s="262">
        <v>286.4042</v>
      </c>
      <c r="E21" s="192">
        <v>2.2819175435557817</v>
      </c>
      <c r="F21" s="193">
        <v>60.3147</v>
      </c>
      <c r="G21" s="195">
        <v>-3.9992169009331913</v>
      </c>
    </row>
    <row r="22" spans="2:7" ht="15.75" customHeight="1">
      <c r="B22" s="394"/>
      <c r="C22" s="173" t="s">
        <v>41</v>
      </c>
      <c r="D22" s="258">
        <v>20.1449</v>
      </c>
      <c r="E22" s="168">
        <v>-3.8750775397242014</v>
      </c>
      <c r="F22" s="169">
        <v>7.0428</v>
      </c>
      <c r="G22" s="171">
        <v>-6.171063149480422</v>
      </c>
    </row>
    <row r="23" spans="2:7" ht="15.75" customHeight="1">
      <c r="B23" s="394"/>
      <c r="C23" s="173" t="s">
        <v>130</v>
      </c>
      <c r="D23" s="258">
        <v>203.5242</v>
      </c>
      <c r="E23" s="168">
        <v>3.8652678078409783</v>
      </c>
      <c r="F23" s="169">
        <v>41.9237</v>
      </c>
      <c r="G23" s="171">
        <v>-3.773658527628222</v>
      </c>
    </row>
    <row r="24" spans="2:7" ht="15.75" customHeight="1">
      <c r="B24" s="394"/>
      <c r="C24" s="173" t="s">
        <v>42</v>
      </c>
      <c r="D24" s="258">
        <v>60.5481</v>
      </c>
      <c r="E24" s="168">
        <v>-1.0984864571729116</v>
      </c>
      <c r="F24" s="169">
        <v>10.811</v>
      </c>
      <c r="G24" s="171">
        <v>-3.907347163706828</v>
      </c>
    </row>
    <row r="25" spans="2:7" ht="15.75" customHeight="1">
      <c r="B25" s="199" t="s">
        <v>44</v>
      </c>
      <c r="C25" s="175" t="s">
        <v>37</v>
      </c>
      <c r="D25" s="259">
        <v>115.5859</v>
      </c>
      <c r="E25" s="177">
        <v>9.255319048379722</v>
      </c>
      <c r="F25" s="178">
        <v>22.0879</v>
      </c>
      <c r="G25" s="180">
        <v>-2.213574524413498</v>
      </c>
    </row>
    <row r="26" spans="2:7" ht="15.75" customHeight="1">
      <c r="B26" s="200" t="s">
        <v>45</v>
      </c>
      <c r="C26" s="182" t="s">
        <v>38</v>
      </c>
      <c r="D26" s="263">
        <v>46.4692</v>
      </c>
      <c r="E26" s="184">
        <v>-4.091505750068106</v>
      </c>
      <c r="F26" s="185">
        <v>16.8378</v>
      </c>
      <c r="G26" s="187">
        <v>-6.689424712799722</v>
      </c>
    </row>
    <row r="27" spans="2:7" ht="15.75" customHeight="1">
      <c r="B27" s="201"/>
      <c r="C27" s="173" t="s">
        <v>39</v>
      </c>
      <c r="D27" s="258">
        <v>2.187</v>
      </c>
      <c r="E27" s="168">
        <v>15.916679917315937</v>
      </c>
      <c r="F27" s="169">
        <v>0.5372</v>
      </c>
      <c r="G27" s="171">
        <v>6.820441439650029</v>
      </c>
    </row>
    <row r="28" spans="2:7" ht="15.75" customHeight="1" thickBot="1">
      <c r="B28" s="382" t="s">
        <v>15</v>
      </c>
      <c r="C28" s="383"/>
      <c r="D28" s="202">
        <v>259.824</v>
      </c>
      <c r="E28" s="203">
        <v>-2.4684318575194624</v>
      </c>
      <c r="F28" s="204">
        <v>31.0492</v>
      </c>
      <c r="G28" s="205">
        <v>-5.729258384391644</v>
      </c>
    </row>
    <row r="29" spans="2:7" ht="15.75" customHeight="1">
      <c r="B29" s="14"/>
      <c r="C29" s="206"/>
      <c r="D29" s="264"/>
      <c r="E29" s="208"/>
      <c r="F29" s="207"/>
      <c r="G29" s="208"/>
    </row>
    <row r="30" spans="2:7" s="209" customFormat="1" ht="15.75" customHeight="1" thickBot="1">
      <c r="B30" s="153" t="s">
        <v>46</v>
      </c>
      <c r="C30" s="206"/>
      <c r="D30" s="264"/>
      <c r="E30" s="208"/>
      <c r="F30" s="207"/>
      <c r="G30" s="265"/>
    </row>
    <row r="31" spans="2:7" s="78" customFormat="1" ht="15.75" customHeight="1">
      <c r="B31" s="156"/>
      <c r="C31" s="210"/>
      <c r="D31" s="266" t="s">
        <v>61</v>
      </c>
      <c r="E31" s="11"/>
      <c r="F31" s="12" t="s">
        <v>3</v>
      </c>
      <c r="G31" s="13"/>
    </row>
    <row r="32" spans="2:7" ht="23.25" customHeight="1" thickBot="1">
      <c r="B32" s="159"/>
      <c r="C32" s="211"/>
      <c r="D32" s="267"/>
      <c r="E32" s="162" t="s">
        <v>6</v>
      </c>
      <c r="F32" s="163"/>
      <c r="G32" s="164" t="s">
        <v>6</v>
      </c>
    </row>
    <row r="33" spans="2:7" ht="15.75" customHeight="1">
      <c r="B33" s="389" t="s">
        <v>47</v>
      </c>
      <c r="C33" s="190" t="s">
        <v>33</v>
      </c>
      <c r="D33" s="262">
        <v>18640.344701798138</v>
      </c>
      <c r="E33" s="192">
        <v>3.9990135689463777</v>
      </c>
      <c r="F33" s="193">
        <v>42747.091921853054</v>
      </c>
      <c r="G33" s="195">
        <v>3.4548638176701285</v>
      </c>
    </row>
    <row r="34" spans="2:7" ht="15.75" customHeight="1">
      <c r="B34" s="390"/>
      <c r="C34" s="173" t="s">
        <v>34</v>
      </c>
      <c r="D34" s="258">
        <v>5139.9246797832375</v>
      </c>
      <c r="E34" s="168">
        <v>0.6582660582229451</v>
      </c>
      <c r="F34" s="169">
        <v>15152.496102959174</v>
      </c>
      <c r="G34" s="171">
        <v>2.7330412402221604</v>
      </c>
    </row>
    <row r="35" spans="2:7" ht="15.75" customHeight="1">
      <c r="B35" s="390"/>
      <c r="C35" s="173" t="s">
        <v>35</v>
      </c>
      <c r="D35" s="258">
        <v>7677.733496520722</v>
      </c>
      <c r="E35" s="168">
        <v>4.232140174683291</v>
      </c>
      <c r="F35" s="169">
        <v>16353.708436932353</v>
      </c>
      <c r="G35" s="171">
        <v>3.7954858195121637</v>
      </c>
    </row>
    <row r="36" spans="2:7" ht="15.75" customHeight="1">
      <c r="B36" s="390"/>
      <c r="C36" s="173" t="s">
        <v>36</v>
      </c>
      <c r="D36" s="258">
        <v>1923.7520436911138</v>
      </c>
      <c r="E36" s="168">
        <v>3.701867217141298</v>
      </c>
      <c r="F36" s="169">
        <v>2810.3169807917757</v>
      </c>
      <c r="G36" s="171">
        <v>3.147144276620663</v>
      </c>
    </row>
    <row r="37" spans="2:7" ht="15.75" customHeight="1">
      <c r="B37" s="390"/>
      <c r="C37" s="175" t="s">
        <v>37</v>
      </c>
      <c r="D37" s="259">
        <v>3678.784053821048</v>
      </c>
      <c r="E37" s="177">
        <v>8.520752350574073</v>
      </c>
      <c r="F37" s="178">
        <v>7847.052130167606</v>
      </c>
      <c r="G37" s="180">
        <v>4.214676737372543</v>
      </c>
    </row>
    <row r="38" spans="2:7" ht="15.75" customHeight="1">
      <c r="B38" s="390"/>
      <c r="C38" s="182" t="s">
        <v>38</v>
      </c>
      <c r="D38" s="260">
        <v>118.96433085473242</v>
      </c>
      <c r="E38" s="184">
        <v>-1.7057954515809612</v>
      </c>
      <c r="F38" s="185">
        <v>367.0899250222228</v>
      </c>
      <c r="G38" s="187">
        <v>-1.1266788822143934</v>
      </c>
    </row>
    <row r="39" spans="2:7" ht="15.75" customHeight="1">
      <c r="B39" s="391"/>
      <c r="C39" s="173" t="s">
        <v>39</v>
      </c>
      <c r="D39" s="261">
        <v>101.18609712728616</v>
      </c>
      <c r="E39" s="168">
        <v>18.723713004219427</v>
      </c>
      <c r="F39" s="169">
        <v>216.4283459799286</v>
      </c>
      <c r="G39" s="171">
        <v>14.559700475239001</v>
      </c>
    </row>
    <row r="40" spans="2:7" ht="15.75" customHeight="1">
      <c r="B40" s="387" t="s">
        <v>48</v>
      </c>
      <c r="C40" s="190" t="s">
        <v>33</v>
      </c>
      <c r="D40" s="268">
        <v>1.102300788225876</v>
      </c>
      <c r="E40" s="192">
        <v>4.870576257049025</v>
      </c>
      <c r="F40" s="213">
        <v>1.9425524651198744</v>
      </c>
      <c r="G40" s="195">
        <v>1.8351839115817576</v>
      </c>
    </row>
    <row r="41" spans="2:7" ht="15.75" customHeight="1">
      <c r="B41" s="388"/>
      <c r="C41" s="173" t="s">
        <v>41</v>
      </c>
      <c r="D41" s="269">
        <v>0.07753286840322679</v>
      </c>
      <c r="E41" s="168">
        <v>-1.4422465556483428</v>
      </c>
      <c r="F41" s="216">
        <v>0.2268271002151424</v>
      </c>
      <c r="G41" s="171">
        <v>-0.46865523439950596</v>
      </c>
    </row>
    <row r="42" spans="2:7" ht="15.75" customHeight="1">
      <c r="B42" s="388"/>
      <c r="C42" s="173" t="s">
        <v>130</v>
      </c>
      <c r="D42" s="269">
        <v>0.7833156290411971</v>
      </c>
      <c r="E42" s="168">
        <v>6.493999620828153</v>
      </c>
      <c r="F42" s="216">
        <v>1.350234466588511</v>
      </c>
      <c r="G42" s="171">
        <v>2.0744504851117345</v>
      </c>
    </row>
    <row r="43" spans="2:7" ht="15.75" customHeight="1">
      <c r="B43" s="388"/>
      <c r="C43" s="173" t="s">
        <v>42</v>
      </c>
      <c r="D43" s="269">
        <v>0.23303505449842968</v>
      </c>
      <c r="E43" s="168">
        <v>1.404617424324845</v>
      </c>
      <c r="F43" s="216">
        <v>0.34818932532883295</v>
      </c>
      <c r="G43" s="171">
        <v>1.932636987320736</v>
      </c>
    </row>
    <row r="44" spans="2:7" ht="15.75" customHeight="1">
      <c r="B44" s="199" t="s">
        <v>49</v>
      </c>
      <c r="C44" s="175" t="s">
        <v>37</v>
      </c>
      <c r="D44" s="270">
        <v>0.4448622913972535</v>
      </c>
      <c r="E44" s="177">
        <v>12.020467966609898</v>
      </c>
      <c r="F44" s="219">
        <v>0.7113838681833993</v>
      </c>
      <c r="G44" s="180">
        <v>3.7293478334067163</v>
      </c>
    </row>
    <row r="45" spans="2:7" ht="15.75" customHeight="1">
      <c r="B45" s="200" t="s">
        <v>50</v>
      </c>
      <c r="C45" s="182" t="s">
        <v>38</v>
      </c>
      <c r="D45" s="271">
        <v>0.1788487591600468</v>
      </c>
      <c r="E45" s="184">
        <v>-1.6641523595494208</v>
      </c>
      <c r="F45" s="222">
        <v>0.5422941653891244</v>
      </c>
      <c r="G45" s="187">
        <v>-1.018519969136528</v>
      </c>
    </row>
    <row r="46" spans="2:7" ht="15.75" customHeight="1">
      <c r="B46" s="224" t="s">
        <v>51</v>
      </c>
      <c r="C46" s="173" t="s">
        <v>39</v>
      </c>
      <c r="D46" s="272">
        <v>0.008417236283022352</v>
      </c>
      <c r="E46" s="168">
        <v>18.850421586554624</v>
      </c>
      <c r="F46" s="216">
        <v>0.01730157298738776</v>
      </c>
      <c r="G46" s="171">
        <v>13.3124017154903</v>
      </c>
    </row>
    <row r="47" spans="2:7" ht="15.75" customHeight="1">
      <c r="B47" s="387" t="s">
        <v>52</v>
      </c>
      <c r="C47" s="190" t="s">
        <v>33</v>
      </c>
      <c r="D47" s="262">
        <v>16910.39768900037</v>
      </c>
      <c r="E47" s="192">
        <v>-0.8310841031008968</v>
      </c>
      <c r="F47" s="193">
        <v>22005.63057596241</v>
      </c>
      <c r="G47" s="195">
        <v>1.5904914626507374</v>
      </c>
    </row>
    <row r="48" spans="2:7" ht="15.75" customHeight="1">
      <c r="B48" s="388"/>
      <c r="C48" s="173" t="s">
        <v>34</v>
      </c>
      <c r="D48" s="258">
        <v>66293.49314218487</v>
      </c>
      <c r="E48" s="168">
        <v>2.1312505008114906</v>
      </c>
      <c r="F48" s="169">
        <v>66801.96541148407</v>
      </c>
      <c r="G48" s="171">
        <v>3.216772045190146</v>
      </c>
    </row>
    <row r="49" spans="2:7" ht="15.75" customHeight="1">
      <c r="B49" s="388"/>
      <c r="C49" s="173" t="s">
        <v>35</v>
      </c>
      <c r="D49" s="258">
        <v>9801.583438234864</v>
      </c>
      <c r="E49" s="168">
        <v>-2.1239313521871783</v>
      </c>
      <c r="F49" s="169">
        <v>12111.754544565485</v>
      </c>
      <c r="G49" s="171">
        <v>1.6860588778299987</v>
      </c>
    </row>
    <row r="50" spans="2:7" ht="15.75" customHeight="1">
      <c r="B50" s="388"/>
      <c r="C50" s="173" t="s">
        <v>36</v>
      </c>
      <c r="D50" s="258">
        <v>8255.204556377492</v>
      </c>
      <c r="E50" s="168">
        <v>2.2654291798209454</v>
      </c>
      <c r="F50" s="169">
        <v>8071.2324484321525</v>
      </c>
      <c r="G50" s="171">
        <v>1.191480300319318</v>
      </c>
    </row>
    <row r="51" spans="2:7" ht="15.75" customHeight="1">
      <c r="B51" s="199" t="s">
        <v>53</v>
      </c>
      <c r="C51" s="175" t="s">
        <v>37</v>
      </c>
      <c r="D51" s="259">
        <v>8269.48951385939</v>
      </c>
      <c r="E51" s="177">
        <v>-3.124175143670186</v>
      </c>
      <c r="F51" s="178">
        <v>11030.68607699238</v>
      </c>
      <c r="G51" s="180">
        <v>0.467880030196722</v>
      </c>
    </row>
    <row r="52" spans="2:7" ht="15.75" customHeight="1">
      <c r="B52" s="200" t="s">
        <v>54</v>
      </c>
      <c r="C52" s="182" t="s">
        <v>38</v>
      </c>
      <c r="D52" s="260">
        <v>665.167213982595</v>
      </c>
      <c r="E52" s="184">
        <v>-0.042347824349661056</v>
      </c>
      <c r="F52" s="185">
        <v>676.9202924372543</v>
      </c>
      <c r="G52" s="187">
        <v>-0.10927186888307319</v>
      </c>
    </row>
    <row r="53" spans="2:7" ht="15.75" customHeight="1">
      <c r="B53" s="226" t="s">
        <v>55</v>
      </c>
      <c r="C53" s="175" t="s">
        <v>39</v>
      </c>
      <c r="D53" s="273">
        <v>12021.296982167352</v>
      </c>
      <c r="E53" s="177">
        <v>-0.10661180721429338</v>
      </c>
      <c r="F53" s="178">
        <v>12509.171630677585</v>
      </c>
      <c r="G53" s="180">
        <v>1.1007610295653947</v>
      </c>
    </row>
    <row r="54" spans="2:7" ht="15.75" customHeight="1">
      <c r="B54" s="384" t="s">
        <v>56</v>
      </c>
      <c r="C54" s="228" t="s">
        <v>33</v>
      </c>
      <c r="D54" s="274">
        <v>16790.619713895743</v>
      </c>
      <c r="E54" s="275">
        <v>-3.8177059301918512</v>
      </c>
      <c r="F54" s="230">
        <v>24058.174197781722</v>
      </c>
      <c r="G54" s="195">
        <v>1.0494816216480833</v>
      </c>
    </row>
    <row r="55" spans="2:7" ht="15.75" customHeight="1">
      <c r="B55" s="385"/>
      <c r="C55" s="233" t="s">
        <v>34</v>
      </c>
      <c r="D55" s="264">
        <v>617104.4729910818</v>
      </c>
      <c r="E55" s="276">
        <v>2.5558081439842</v>
      </c>
      <c r="F55" s="234">
        <v>723136.9228404548</v>
      </c>
      <c r="G55" s="171">
        <v>2.9652753522110338</v>
      </c>
    </row>
    <row r="56" spans="2:7" ht="15.75" customHeight="1">
      <c r="B56" s="385"/>
      <c r="C56" s="233" t="s">
        <v>35</v>
      </c>
      <c r="D56" s="264">
        <v>13456.767193664959</v>
      </c>
      <c r="E56" s="276">
        <v>-3.065679895043016</v>
      </c>
      <c r="F56" s="234">
        <v>17539.475304057672</v>
      </c>
      <c r="G56" s="171">
        <v>1.8363937651970867</v>
      </c>
    </row>
    <row r="57" spans="2:7" ht="15.75" customHeight="1">
      <c r="B57" s="385"/>
      <c r="C57" s="233" t="s">
        <v>36</v>
      </c>
      <c r="D57" s="264">
        <v>12809.204903938064</v>
      </c>
      <c r="E57" s="276">
        <v>0.8512411843099209</v>
      </c>
      <c r="F57" s="234">
        <v>13606.863460578841</v>
      </c>
      <c r="G57" s="171">
        <v>0.41120327767903914</v>
      </c>
    </row>
    <row r="58" spans="2:7" ht="15.75" customHeight="1">
      <c r="B58" s="385"/>
      <c r="C58" s="236" t="s">
        <v>37</v>
      </c>
      <c r="D58" s="277">
        <v>9684.190568050682</v>
      </c>
      <c r="E58" s="278">
        <v>-2.726323395292489</v>
      </c>
      <c r="F58" s="238">
        <v>12758.604508679602</v>
      </c>
      <c r="G58" s="180">
        <v>1.1434479884988624</v>
      </c>
    </row>
    <row r="59" spans="2:7" ht="15.75" customHeight="1">
      <c r="B59" s="385"/>
      <c r="C59" s="240" t="s">
        <v>38</v>
      </c>
      <c r="D59" s="279">
        <v>15810.633401534526</v>
      </c>
      <c r="E59" s="280">
        <v>-0.9152754538416453</v>
      </c>
      <c r="F59" s="242">
        <v>18587.489399869537</v>
      </c>
      <c r="G59" s="187">
        <v>-0.8784465297127154</v>
      </c>
    </row>
    <row r="60" spans="2:7" ht="15.75" customHeight="1" thickBot="1">
      <c r="B60" s="386"/>
      <c r="C60" s="257" t="s">
        <v>39</v>
      </c>
      <c r="D60" s="281">
        <v>82493.1801066834</v>
      </c>
      <c r="E60" s="282">
        <v>3.912225692808537</v>
      </c>
      <c r="F60" s="247">
        <v>114090.441426146</v>
      </c>
      <c r="G60" s="249">
        <v>5.062594226060309</v>
      </c>
    </row>
    <row r="61" ht="15.75" customHeight="1">
      <c r="B61" s="251" t="s">
        <v>57</v>
      </c>
    </row>
  </sheetData>
  <sheetProtection/>
  <mergeCells count="9">
    <mergeCell ref="B54:B60"/>
    <mergeCell ref="B1:H1"/>
    <mergeCell ref="B40:B43"/>
    <mergeCell ref="B47:B50"/>
    <mergeCell ref="B33:B39"/>
    <mergeCell ref="B7:B13"/>
    <mergeCell ref="B14:B20"/>
    <mergeCell ref="B21:B24"/>
    <mergeCell ref="B28:C28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1" ht="15.7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78"/>
    </row>
    <row r="3" spans="1:11" ht="12.75">
      <c r="A3" s="284" t="s">
        <v>134</v>
      </c>
      <c r="B3" s="284"/>
      <c r="C3" s="284"/>
      <c r="D3" s="284"/>
      <c r="E3" s="284"/>
      <c r="F3" s="284"/>
      <c r="G3" s="284"/>
      <c r="H3" s="284"/>
      <c r="I3" s="284"/>
      <c r="J3" s="284"/>
      <c r="K3" s="78"/>
    </row>
    <row r="4" spans="1:11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  <c r="K4" s="78"/>
    </row>
    <row r="5" spans="1:11" ht="18.75" customHeight="1">
      <c r="A5" s="286"/>
      <c r="B5" s="15" t="s">
        <v>63</v>
      </c>
      <c r="C5" s="11"/>
      <c r="D5" s="12" t="s">
        <v>64</v>
      </c>
      <c r="E5" s="11"/>
      <c r="F5" s="12" t="s">
        <v>4</v>
      </c>
      <c r="G5" s="13"/>
      <c r="H5" s="287"/>
      <c r="I5" s="15" t="s">
        <v>65</v>
      </c>
      <c r="J5" s="13"/>
      <c r="K5" s="78"/>
    </row>
    <row r="6" spans="1:11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  <c r="K6" s="78"/>
    </row>
    <row r="7" spans="1:11" ht="18.75" customHeight="1">
      <c r="A7" s="291" t="s">
        <v>66</v>
      </c>
      <c r="B7" s="292">
        <v>35283.40327172696</v>
      </c>
      <c r="C7" s="293">
        <v>3.4723621591262237</v>
      </c>
      <c r="D7" s="295">
        <v>48147.660297427654</v>
      </c>
      <c r="E7" s="296">
        <v>3.682003728164227</v>
      </c>
      <c r="F7" s="295">
        <v>170283</v>
      </c>
      <c r="G7" s="297">
        <v>-54.70746150586948</v>
      </c>
      <c r="H7" s="78"/>
      <c r="I7" s="292">
        <v>80796.75293603544</v>
      </c>
      <c r="J7" s="298">
        <v>0.7091618478913896</v>
      </c>
      <c r="K7" s="78"/>
    </row>
    <row r="8" spans="1:11" ht="12.75" customHeight="1">
      <c r="A8" s="299" t="s">
        <v>67</v>
      </c>
      <c r="B8" s="42">
        <v>37963.882475857405</v>
      </c>
      <c r="C8" s="300">
        <v>4.842883813218459</v>
      </c>
      <c r="D8" s="38">
        <v>48508.94018845355</v>
      </c>
      <c r="E8" s="301">
        <v>4.550104933005516</v>
      </c>
      <c r="F8" s="38">
        <v>108260</v>
      </c>
      <c r="G8" s="302">
        <v>-61.37709596860507</v>
      </c>
      <c r="H8" s="78"/>
      <c r="I8" s="303">
        <v>91935.11380802956</v>
      </c>
      <c r="J8" s="304">
        <v>2.684366323014568</v>
      </c>
      <c r="K8" s="78"/>
    </row>
    <row r="9" spans="1:11" ht="12.75" customHeight="1">
      <c r="A9" s="299" t="s">
        <v>68</v>
      </c>
      <c r="B9" s="42">
        <v>34521.85602481472</v>
      </c>
      <c r="C9" s="300">
        <v>8.172028200977012</v>
      </c>
      <c r="D9" s="38">
        <v>42020.60596143156</v>
      </c>
      <c r="E9" s="301">
        <v>7.7587616200021365</v>
      </c>
      <c r="F9" s="38" t="s">
        <v>141</v>
      </c>
      <c r="G9" s="302" t="s">
        <v>141</v>
      </c>
      <c r="H9" s="78"/>
      <c r="I9" s="305">
        <v>69987.84273983614</v>
      </c>
      <c r="J9" s="304">
        <v>1.937548424888968</v>
      </c>
      <c r="K9" s="78"/>
    </row>
    <row r="10" spans="1:11" ht="12.75" customHeight="1">
      <c r="A10" s="299" t="s">
        <v>69</v>
      </c>
      <c r="B10" s="42">
        <v>36570.611853566064</v>
      </c>
      <c r="C10" s="300">
        <v>3.5390287669117426</v>
      </c>
      <c r="D10" s="38">
        <v>43305.48652885514</v>
      </c>
      <c r="E10" s="301">
        <v>4.796136173006188</v>
      </c>
      <c r="F10" s="38" t="s">
        <v>141</v>
      </c>
      <c r="G10" s="302" t="s">
        <v>141</v>
      </c>
      <c r="H10" s="78"/>
      <c r="I10" s="305">
        <v>66161.96323968377</v>
      </c>
      <c r="J10" s="304">
        <v>2.7466257621455856</v>
      </c>
      <c r="K10" s="78"/>
    </row>
    <row r="11" spans="1:11" ht="12.75" customHeight="1">
      <c r="A11" s="299" t="s">
        <v>70</v>
      </c>
      <c r="B11" s="42">
        <v>36782.21492836825</v>
      </c>
      <c r="C11" s="300">
        <v>4.405280785356801</v>
      </c>
      <c r="D11" s="38">
        <v>49014.84304800769</v>
      </c>
      <c r="E11" s="301">
        <v>4.652184079020206</v>
      </c>
      <c r="F11" s="38" t="s">
        <v>141</v>
      </c>
      <c r="G11" s="302" t="s">
        <v>141</v>
      </c>
      <c r="H11" s="78"/>
      <c r="I11" s="305">
        <v>72868.69355093242</v>
      </c>
      <c r="J11" s="304">
        <v>2.863777724187512</v>
      </c>
      <c r="K11" s="78"/>
    </row>
    <row r="12" spans="1:11" ht="12.75" customHeight="1">
      <c r="A12" s="299" t="s">
        <v>71</v>
      </c>
      <c r="B12" s="42">
        <v>38729.11773142536</v>
      </c>
      <c r="C12" s="300">
        <v>5.74103353289712</v>
      </c>
      <c r="D12" s="38">
        <v>45634.737236533954</v>
      </c>
      <c r="E12" s="301">
        <v>8.08314952974819</v>
      </c>
      <c r="F12" s="38" t="s">
        <v>141</v>
      </c>
      <c r="G12" s="302" t="s">
        <v>141</v>
      </c>
      <c r="H12" s="78"/>
      <c r="I12" s="305">
        <v>69590.02873925769</v>
      </c>
      <c r="J12" s="304">
        <v>4.228377286737094</v>
      </c>
      <c r="K12" s="78"/>
    </row>
    <row r="13" spans="1:11" ht="12.75" customHeight="1">
      <c r="A13" s="306" t="s">
        <v>72</v>
      </c>
      <c r="B13" s="307">
        <v>38226.47348653574</v>
      </c>
      <c r="C13" s="308">
        <v>6.502765380052395</v>
      </c>
      <c r="D13" s="50">
        <v>45350.0831500014</v>
      </c>
      <c r="E13" s="309">
        <v>7.433920165562229</v>
      </c>
      <c r="F13" s="50" t="s">
        <v>141</v>
      </c>
      <c r="G13" s="310" t="s">
        <v>141</v>
      </c>
      <c r="H13" s="78"/>
      <c r="I13" s="311">
        <v>72649.75284661411</v>
      </c>
      <c r="J13" s="312">
        <v>2.139518422501358</v>
      </c>
      <c r="K13" s="78"/>
    </row>
    <row r="14" spans="1:11" ht="12.75" customHeight="1">
      <c r="A14" s="299" t="s">
        <v>73</v>
      </c>
      <c r="B14" s="42">
        <v>34527.0477639059</v>
      </c>
      <c r="C14" s="300">
        <v>4.084272024438593</v>
      </c>
      <c r="D14" s="38">
        <v>41861.8555966052</v>
      </c>
      <c r="E14" s="301">
        <v>3.5603955784888695</v>
      </c>
      <c r="F14" s="38" t="s">
        <v>141</v>
      </c>
      <c r="G14" s="302" t="s">
        <v>141</v>
      </c>
      <c r="H14" s="78"/>
      <c r="I14" s="305">
        <v>69595.05600910107</v>
      </c>
      <c r="J14" s="304">
        <v>1.6226450202725602</v>
      </c>
      <c r="K14" s="78"/>
    </row>
    <row r="15" spans="1:11" ht="12.75" customHeight="1">
      <c r="A15" s="299" t="s">
        <v>74</v>
      </c>
      <c r="B15" s="42">
        <v>30827.5656725803</v>
      </c>
      <c r="C15" s="300">
        <v>3.6860849123902546</v>
      </c>
      <c r="D15" s="38">
        <v>40171.22072585315</v>
      </c>
      <c r="E15" s="301">
        <v>4.720315332674182</v>
      </c>
      <c r="F15" s="38" t="s">
        <v>141</v>
      </c>
      <c r="G15" s="302" t="s">
        <v>141</v>
      </c>
      <c r="H15" s="78"/>
      <c r="I15" s="305">
        <v>71976.18994672176</v>
      </c>
      <c r="J15" s="304">
        <v>1.468627088992976</v>
      </c>
      <c r="K15" s="78"/>
    </row>
    <row r="16" spans="1:11" ht="12.75" customHeight="1">
      <c r="A16" s="299" t="s">
        <v>75</v>
      </c>
      <c r="B16" s="42">
        <v>33359.41251804852</v>
      </c>
      <c r="C16" s="300">
        <v>3.2862066949581346</v>
      </c>
      <c r="D16" s="38">
        <v>43217.32445726922</v>
      </c>
      <c r="E16" s="301">
        <v>4.912832973301677</v>
      </c>
      <c r="F16" s="38" t="s">
        <v>141</v>
      </c>
      <c r="G16" s="302" t="s">
        <v>141</v>
      </c>
      <c r="H16" s="78"/>
      <c r="I16" s="305">
        <v>72232.26244961093</v>
      </c>
      <c r="J16" s="304">
        <v>3.947104716174687</v>
      </c>
      <c r="K16" s="78"/>
    </row>
    <row r="17" spans="1:11" ht="12.75" customHeight="1">
      <c r="A17" s="313" t="s">
        <v>76</v>
      </c>
      <c r="B17" s="44">
        <v>33676.11095678461</v>
      </c>
      <c r="C17" s="314">
        <v>3.76751007985022</v>
      </c>
      <c r="D17" s="68">
        <v>42822.7958486791</v>
      </c>
      <c r="E17" s="315">
        <v>2.743889944293503</v>
      </c>
      <c r="F17" s="68">
        <v>18060</v>
      </c>
      <c r="G17" s="316">
        <v>-80.60983465750483</v>
      </c>
      <c r="H17" s="78"/>
      <c r="I17" s="317">
        <v>74121.34007324529</v>
      </c>
      <c r="J17" s="318">
        <v>1.0505823792955604</v>
      </c>
      <c r="K17" s="78"/>
    </row>
    <row r="18" spans="1:11" ht="12.75" customHeight="1">
      <c r="A18" s="299" t="s">
        <v>77</v>
      </c>
      <c r="B18" s="42">
        <v>32493.456506768212</v>
      </c>
      <c r="C18" s="300">
        <v>5.333516097600959</v>
      </c>
      <c r="D18" s="38">
        <v>45185.29482880804</v>
      </c>
      <c r="E18" s="301">
        <v>4.955203997556113</v>
      </c>
      <c r="F18" s="38">
        <v>353249</v>
      </c>
      <c r="G18" s="302">
        <v>21.99846659667348</v>
      </c>
      <c r="H18" s="78"/>
      <c r="I18" s="305">
        <v>72070.20529448394</v>
      </c>
      <c r="J18" s="304">
        <v>0.5214673753885823</v>
      </c>
      <c r="K18" s="78"/>
    </row>
    <row r="19" spans="1:11" ht="12.75" customHeight="1">
      <c r="A19" s="299" t="s">
        <v>78</v>
      </c>
      <c r="B19" s="42">
        <v>32650.431287770138</v>
      </c>
      <c r="C19" s="300">
        <v>2.6485098070965565</v>
      </c>
      <c r="D19" s="38">
        <v>45753.97947108238</v>
      </c>
      <c r="E19" s="301">
        <v>2.3201391192300655</v>
      </c>
      <c r="F19" s="38" t="s">
        <v>141</v>
      </c>
      <c r="G19" s="302" t="s">
        <v>141</v>
      </c>
      <c r="H19" s="78"/>
      <c r="I19" s="305">
        <v>70848.55096539824</v>
      </c>
      <c r="J19" s="304">
        <v>0.08343145871431953</v>
      </c>
      <c r="K19" s="78"/>
    </row>
    <row r="20" spans="1:11" ht="12.75" customHeight="1">
      <c r="A20" s="299" t="s">
        <v>79</v>
      </c>
      <c r="B20" s="42">
        <v>30933.619602278555</v>
      </c>
      <c r="C20" s="300">
        <v>3.051468746224952</v>
      </c>
      <c r="D20" s="38">
        <v>50763.212593632736</v>
      </c>
      <c r="E20" s="301">
        <v>2.9949325701250125</v>
      </c>
      <c r="F20" s="38" t="s">
        <v>141</v>
      </c>
      <c r="G20" s="302" t="s">
        <v>141</v>
      </c>
      <c r="H20" s="78"/>
      <c r="I20" s="305">
        <v>81131.65071871782</v>
      </c>
      <c r="J20" s="304">
        <v>1.014324184267373</v>
      </c>
      <c r="K20" s="78"/>
    </row>
    <row r="21" spans="1:11" ht="12.75" customHeight="1">
      <c r="A21" s="299" t="s">
        <v>80</v>
      </c>
      <c r="B21" s="42">
        <v>33607.93148991885</v>
      </c>
      <c r="C21" s="300">
        <v>3.442833836050736</v>
      </c>
      <c r="D21" s="38">
        <v>48314.7001939362</v>
      </c>
      <c r="E21" s="301">
        <v>2.695387387392874</v>
      </c>
      <c r="F21" s="38" t="s">
        <v>141</v>
      </c>
      <c r="G21" s="302" t="s">
        <v>141</v>
      </c>
      <c r="H21" s="78"/>
      <c r="I21" s="305">
        <v>75442.20408433554</v>
      </c>
      <c r="J21" s="304">
        <v>0.3734361285340611</v>
      </c>
      <c r="K21" s="78"/>
    </row>
    <row r="22" spans="1:11" ht="12.75" customHeight="1">
      <c r="A22" s="299" t="s">
        <v>81</v>
      </c>
      <c r="B22" s="42">
        <v>36264.71785704491</v>
      </c>
      <c r="C22" s="300">
        <v>3.592310462923181</v>
      </c>
      <c r="D22" s="38">
        <v>43724.704238138685</v>
      </c>
      <c r="E22" s="301">
        <v>3.155040901950515</v>
      </c>
      <c r="F22" s="38" t="s">
        <v>141</v>
      </c>
      <c r="G22" s="302" t="s">
        <v>141</v>
      </c>
      <c r="H22" s="78"/>
      <c r="I22" s="305">
        <v>65257.649007537846</v>
      </c>
      <c r="J22" s="304">
        <v>0.7734600314894567</v>
      </c>
      <c r="K22" s="78"/>
    </row>
    <row r="23" spans="1:11" ht="12.75" customHeight="1">
      <c r="A23" s="306" t="s">
        <v>82</v>
      </c>
      <c r="B23" s="307">
        <v>37125.05255757576</v>
      </c>
      <c r="C23" s="308">
        <v>4.447585668445636</v>
      </c>
      <c r="D23" s="50">
        <v>43105.0406276677</v>
      </c>
      <c r="E23" s="309">
        <v>6.488836972579168</v>
      </c>
      <c r="F23" s="50" t="s">
        <v>141</v>
      </c>
      <c r="G23" s="310" t="s">
        <v>141</v>
      </c>
      <c r="H23" s="78"/>
      <c r="I23" s="311">
        <v>80317.5381601694</v>
      </c>
      <c r="J23" s="312">
        <v>3.1810890687623337</v>
      </c>
      <c r="K23" s="78"/>
    </row>
    <row r="24" spans="1:11" ht="12.75" customHeight="1">
      <c r="A24" s="299" t="s">
        <v>83</v>
      </c>
      <c r="B24" s="42">
        <v>39666.45261176177</v>
      </c>
      <c r="C24" s="300">
        <v>6.318107658289263</v>
      </c>
      <c r="D24" s="38">
        <v>49383.50412187142</v>
      </c>
      <c r="E24" s="301">
        <v>8.007526384728392</v>
      </c>
      <c r="F24" s="38" t="s">
        <v>141</v>
      </c>
      <c r="G24" s="302" t="s">
        <v>141</v>
      </c>
      <c r="H24" s="78"/>
      <c r="I24" s="305">
        <v>82016.64856548152</v>
      </c>
      <c r="J24" s="304">
        <v>-0.094152319193088</v>
      </c>
      <c r="K24" s="78"/>
    </row>
    <row r="25" spans="1:11" ht="12.75" customHeight="1">
      <c r="A25" s="299" t="s">
        <v>84</v>
      </c>
      <c r="B25" s="42">
        <v>39174.913716919655</v>
      </c>
      <c r="C25" s="300">
        <v>4.542520733024312</v>
      </c>
      <c r="D25" s="38">
        <v>48474.67899394787</v>
      </c>
      <c r="E25" s="301">
        <v>2.9964813201853975</v>
      </c>
      <c r="F25" s="38" t="s">
        <v>141</v>
      </c>
      <c r="G25" s="302" t="s">
        <v>141</v>
      </c>
      <c r="H25" s="78"/>
      <c r="I25" s="305">
        <v>77577.594471197</v>
      </c>
      <c r="J25" s="304">
        <v>-1.4702006417379012</v>
      </c>
      <c r="K25" s="78"/>
    </row>
    <row r="26" spans="1:11" ht="12.75" customHeight="1">
      <c r="A26" s="299" t="s">
        <v>85</v>
      </c>
      <c r="B26" s="42">
        <v>33933.404210858105</v>
      </c>
      <c r="C26" s="300">
        <v>3.7367913865997813</v>
      </c>
      <c r="D26" s="38">
        <v>45739.84080374979</v>
      </c>
      <c r="E26" s="301">
        <v>3.6826375505926725</v>
      </c>
      <c r="F26" s="38" t="s">
        <v>141</v>
      </c>
      <c r="G26" s="302" t="s">
        <v>141</v>
      </c>
      <c r="H26" s="78"/>
      <c r="I26" s="305">
        <v>72695.4691164405</v>
      </c>
      <c r="J26" s="304">
        <v>-0.5929735128541667</v>
      </c>
      <c r="K26" s="78"/>
    </row>
    <row r="27" spans="1:11" ht="12.75" customHeight="1">
      <c r="A27" s="313" t="s">
        <v>86</v>
      </c>
      <c r="B27" s="44">
        <v>34811.704000974736</v>
      </c>
      <c r="C27" s="314">
        <v>5.618953882855205</v>
      </c>
      <c r="D27" s="68">
        <v>45170.144462785196</v>
      </c>
      <c r="E27" s="315">
        <v>5.613489846151543</v>
      </c>
      <c r="F27" s="68" t="s">
        <v>141</v>
      </c>
      <c r="G27" s="316" t="s">
        <v>141</v>
      </c>
      <c r="H27" s="78"/>
      <c r="I27" s="317">
        <v>72950.72325433782</v>
      </c>
      <c r="J27" s="318">
        <v>2.7933879086193185</v>
      </c>
      <c r="K27" s="78"/>
    </row>
    <row r="28" spans="1:11" ht="12.75" customHeight="1">
      <c r="A28" s="299" t="s">
        <v>87</v>
      </c>
      <c r="B28" s="42">
        <v>36135.27262505359</v>
      </c>
      <c r="C28" s="300">
        <v>2.832597927245351</v>
      </c>
      <c r="D28" s="38">
        <v>47133.96449901779</v>
      </c>
      <c r="E28" s="301">
        <v>3.0641903204772816</v>
      </c>
      <c r="F28" s="38" t="s">
        <v>141</v>
      </c>
      <c r="G28" s="302" t="s">
        <v>141</v>
      </c>
      <c r="H28" s="78"/>
      <c r="I28" s="305">
        <v>73911.99583324634</v>
      </c>
      <c r="J28" s="304">
        <v>1.4570468514582942</v>
      </c>
      <c r="K28" s="78"/>
    </row>
    <row r="29" spans="1:11" ht="12.75" customHeight="1">
      <c r="A29" s="299" t="s">
        <v>88</v>
      </c>
      <c r="B29" s="42">
        <v>35185.806844243925</v>
      </c>
      <c r="C29" s="300">
        <v>5.243166822797371</v>
      </c>
      <c r="D29" s="38">
        <v>46101.84258787266</v>
      </c>
      <c r="E29" s="301">
        <v>5.609078727641838</v>
      </c>
      <c r="F29" s="38" t="s">
        <v>141</v>
      </c>
      <c r="G29" s="302" t="s">
        <v>141</v>
      </c>
      <c r="H29" s="78"/>
      <c r="I29" s="305">
        <v>71276.1684683019</v>
      </c>
      <c r="J29" s="304">
        <v>1.757531193290094</v>
      </c>
      <c r="K29" s="78"/>
    </row>
    <row r="30" spans="1:11" ht="12.75" customHeight="1">
      <c r="A30" s="299" t="s">
        <v>89</v>
      </c>
      <c r="B30" s="42">
        <v>32766.721366785783</v>
      </c>
      <c r="C30" s="300">
        <v>4.183456363229115</v>
      </c>
      <c r="D30" s="38">
        <v>42361.52611781066</v>
      </c>
      <c r="E30" s="301">
        <v>4.11347032196246</v>
      </c>
      <c r="F30" s="38" t="s">
        <v>141</v>
      </c>
      <c r="G30" s="302" t="s">
        <v>141</v>
      </c>
      <c r="H30" s="78"/>
      <c r="I30" s="305">
        <v>81692.41710697333</v>
      </c>
      <c r="J30" s="304">
        <v>2.161406160424723</v>
      </c>
      <c r="K30" s="78"/>
    </row>
    <row r="31" spans="1:11" ht="12.75" customHeight="1">
      <c r="A31" s="299" t="s">
        <v>90</v>
      </c>
      <c r="B31" s="42">
        <v>37587.8514867128</v>
      </c>
      <c r="C31" s="300">
        <v>3.933653138719438</v>
      </c>
      <c r="D31" s="38">
        <v>47808.21765246588</v>
      </c>
      <c r="E31" s="301">
        <v>3.5038457289422524</v>
      </c>
      <c r="F31" s="38" t="s">
        <v>141</v>
      </c>
      <c r="G31" s="302" t="s">
        <v>141</v>
      </c>
      <c r="H31" s="78"/>
      <c r="I31" s="305">
        <v>74458.47181310138</v>
      </c>
      <c r="J31" s="304">
        <v>3.2276238843406837</v>
      </c>
      <c r="K31" s="78"/>
    </row>
    <row r="32" spans="1:11" ht="12.75" customHeight="1">
      <c r="A32" s="299" t="s">
        <v>91</v>
      </c>
      <c r="B32" s="42">
        <v>36232.68258030143</v>
      </c>
      <c r="C32" s="300">
        <v>5.119806919598485</v>
      </c>
      <c r="D32" s="38">
        <v>49089.91342873712</v>
      </c>
      <c r="E32" s="301">
        <v>6.914187667194144</v>
      </c>
      <c r="F32" s="38" t="s">
        <v>141</v>
      </c>
      <c r="G32" s="302" t="s">
        <v>141</v>
      </c>
      <c r="H32" s="78"/>
      <c r="I32" s="305">
        <v>79957.24286467391</v>
      </c>
      <c r="J32" s="304">
        <v>0.37341553036371444</v>
      </c>
      <c r="K32" s="78"/>
    </row>
    <row r="33" spans="1:11" ht="12.75" customHeight="1">
      <c r="A33" s="306" t="s">
        <v>92</v>
      </c>
      <c r="B33" s="307">
        <v>35768.80290299848</v>
      </c>
      <c r="C33" s="308">
        <v>0.6784196261225763</v>
      </c>
      <c r="D33" s="50">
        <v>52580.692602264586</v>
      </c>
      <c r="E33" s="309">
        <v>1.0082567912727336</v>
      </c>
      <c r="F33" s="50" t="s">
        <v>141</v>
      </c>
      <c r="G33" s="310" t="s">
        <v>141</v>
      </c>
      <c r="H33" s="78"/>
      <c r="I33" s="311">
        <v>86058.68415512815</v>
      </c>
      <c r="J33" s="312">
        <v>-2.8302487086467183</v>
      </c>
      <c r="K33" s="78"/>
    </row>
    <row r="34" spans="1:11" ht="12.75" customHeight="1">
      <c r="A34" s="299" t="s">
        <v>93</v>
      </c>
      <c r="B34" s="42">
        <v>35705.448149089796</v>
      </c>
      <c r="C34" s="300">
        <v>3.2384721735900666</v>
      </c>
      <c r="D34" s="38">
        <v>54733.34049658824</v>
      </c>
      <c r="E34" s="301">
        <v>4.94103656364852</v>
      </c>
      <c r="F34" s="38" t="s">
        <v>141</v>
      </c>
      <c r="G34" s="302" t="s">
        <v>141</v>
      </c>
      <c r="H34" s="78"/>
      <c r="I34" s="305">
        <v>91136.09728822057</v>
      </c>
      <c r="J34" s="304">
        <v>-0.04913237152375144</v>
      </c>
      <c r="K34" s="78"/>
    </row>
    <row r="35" spans="1:11" ht="12.75" customHeight="1">
      <c r="A35" s="299" t="s">
        <v>94</v>
      </c>
      <c r="B35" s="42">
        <v>37110.78373709477</v>
      </c>
      <c r="C35" s="300">
        <v>2.881404400187649</v>
      </c>
      <c r="D35" s="38">
        <v>50772.24421377316</v>
      </c>
      <c r="E35" s="301">
        <v>3.5322051302977733</v>
      </c>
      <c r="F35" s="38">
        <v>6290</v>
      </c>
      <c r="G35" s="302">
        <v>-1184.4827586206898</v>
      </c>
      <c r="H35" s="78"/>
      <c r="I35" s="305">
        <v>86765.53735040921</v>
      </c>
      <c r="J35" s="304">
        <v>0.11466768487789486</v>
      </c>
      <c r="K35" s="78"/>
    </row>
    <row r="36" spans="1:11" ht="12.75" customHeight="1">
      <c r="A36" s="299" t="s">
        <v>95</v>
      </c>
      <c r="B36" s="42">
        <v>34701.75797206993</v>
      </c>
      <c r="C36" s="300">
        <v>1.632893496853332</v>
      </c>
      <c r="D36" s="38">
        <v>46392.874617787274</v>
      </c>
      <c r="E36" s="301">
        <v>1.7019618591195345</v>
      </c>
      <c r="F36" s="38" t="s">
        <v>141</v>
      </c>
      <c r="G36" s="302" t="s">
        <v>141</v>
      </c>
      <c r="H36" s="78"/>
      <c r="I36" s="305">
        <v>80053.65315692585</v>
      </c>
      <c r="J36" s="304">
        <v>0.6404186746182315</v>
      </c>
      <c r="K36" s="78"/>
    </row>
    <row r="37" spans="1:11" ht="12.75" customHeight="1">
      <c r="A37" s="313" t="s">
        <v>96</v>
      </c>
      <c r="B37" s="44">
        <v>35136.2542894293</v>
      </c>
      <c r="C37" s="314">
        <v>0.7781889528780891</v>
      </c>
      <c r="D37" s="68">
        <v>46886.573425520706</v>
      </c>
      <c r="E37" s="315">
        <v>1.4466696673766917</v>
      </c>
      <c r="F37" s="68" t="s">
        <v>141</v>
      </c>
      <c r="G37" s="316" t="s">
        <v>141</v>
      </c>
      <c r="H37" s="78"/>
      <c r="I37" s="317">
        <v>80705.29684721572</v>
      </c>
      <c r="J37" s="318">
        <v>-0.19006213741642572</v>
      </c>
      <c r="K37" s="78"/>
    </row>
    <row r="38" spans="1:11" ht="12.75" customHeight="1">
      <c r="A38" s="299" t="s">
        <v>97</v>
      </c>
      <c r="B38" s="42">
        <v>38373.86936406136</v>
      </c>
      <c r="C38" s="300">
        <v>1.822041875642402</v>
      </c>
      <c r="D38" s="38">
        <v>48241.90861872466</v>
      </c>
      <c r="E38" s="301">
        <v>0.6746895497386687</v>
      </c>
      <c r="F38" s="38" t="s">
        <v>141</v>
      </c>
      <c r="G38" s="302" t="s">
        <v>141</v>
      </c>
      <c r="H38" s="78"/>
      <c r="I38" s="305">
        <v>81098.93102912541</v>
      </c>
      <c r="J38" s="304">
        <v>-1.9062598565258793</v>
      </c>
      <c r="K38" s="78"/>
    </row>
    <row r="39" spans="1:11" ht="12.75" customHeight="1">
      <c r="A39" s="299" t="s">
        <v>98</v>
      </c>
      <c r="B39" s="42">
        <v>44635.802844950216</v>
      </c>
      <c r="C39" s="300">
        <v>6.139994844869513</v>
      </c>
      <c r="D39" s="38">
        <v>53210.01810497098</v>
      </c>
      <c r="E39" s="301">
        <v>5.656128031201817</v>
      </c>
      <c r="F39" s="38" t="s">
        <v>141</v>
      </c>
      <c r="G39" s="302" t="s">
        <v>141</v>
      </c>
      <c r="H39" s="78"/>
      <c r="I39" s="305">
        <v>80778.65354459327</v>
      </c>
      <c r="J39" s="304">
        <v>1.704569499365649</v>
      </c>
      <c r="K39" s="78"/>
    </row>
    <row r="40" spans="1:11" ht="12.75" customHeight="1">
      <c r="A40" s="299" t="s">
        <v>99</v>
      </c>
      <c r="B40" s="42">
        <v>39479.125034726836</v>
      </c>
      <c r="C40" s="300">
        <v>3.5086537342191346</v>
      </c>
      <c r="D40" s="38">
        <v>51943.137733430514</v>
      </c>
      <c r="E40" s="301">
        <v>4.82633506245674</v>
      </c>
      <c r="F40" s="38" t="s">
        <v>141</v>
      </c>
      <c r="G40" s="302" t="s">
        <v>141</v>
      </c>
      <c r="H40" s="78"/>
      <c r="I40" s="305">
        <v>84288.27217646562</v>
      </c>
      <c r="J40" s="304">
        <v>1.8211454075078195</v>
      </c>
      <c r="K40" s="78"/>
    </row>
    <row r="41" spans="1:11" ht="12.75" customHeight="1">
      <c r="A41" s="299" t="s">
        <v>100</v>
      </c>
      <c r="B41" s="42">
        <v>37920.392483700074</v>
      </c>
      <c r="C41" s="300">
        <v>1.6843000680668188</v>
      </c>
      <c r="D41" s="38">
        <v>48230.51769414623</v>
      </c>
      <c r="E41" s="301">
        <v>2.0422855909065443</v>
      </c>
      <c r="F41" s="38" t="s">
        <v>141</v>
      </c>
      <c r="G41" s="302" t="s">
        <v>141</v>
      </c>
      <c r="H41" s="78"/>
      <c r="I41" s="305">
        <v>89789.30953385998</v>
      </c>
      <c r="J41" s="304">
        <v>0.6604442386418449</v>
      </c>
      <c r="K41" s="78"/>
    </row>
    <row r="42" spans="1:11" ht="12.75" customHeight="1">
      <c r="A42" s="299" t="s">
        <v>101</v>
      </c>
      <c r="B42" s="42">
        <v>43891.126118769454</v>
      </c>
      <c r="C42" s="300">
        <v>1.503710640287271</v>
      </c>
      <c r="D42" s="38">
        <v>53555.377632972464</v>
      </c>
      <c r="E42" s="301">
        <v>1.8316396670083612</v>
      </c>
      <c r="F42" s="38" t="s">
        <v>141</v>
      </c>
      <c r="G42" s="302" t="s">
        <v>141</v>
      </c>
      <c r="H42" s="78"/>
      <c r="I42" s="305">
        <v>87369.79527360579</v>
      </c>
      <c r="J42" s="304">
        <v>0.5547454544331368</v>
      </c>
      <c r="K42" s="78"/>
    </row>
    <row r="43" spans="1:11" ht="12.75" customHeight="1">
      <c r="A43" s="306" t="s">
        <v>102</v>
      </c>
      <c r="B43" s="307">
        <v>40758.59895538725</v>
      </c>
      <c r="C43" s="308">
        <v>6.142155398872028</v>
      </c>
      <c r="D43" s="50">
        <v>48282.52747172244</v>
      </c>
      <c r="E43" s="309">
        <v>5.538748387412661</v>
      </c>
      <c r="F43" s="50" t="s">
        <v>141</v>
      </c>
      <c r="G43" s="310" t="s">
        <v>141</v>
      </c>
      <c r="H43" s="78"/>
      <c r="I43" s="311">
        <v>90435.26194676921</v>
      </c>
      <c r="J43" s="312">
        <v>3.4181697862127027</v>
      </c>
      <c r="K43" s="78"/>
    </row>
    <row r="44" spans="1:11" ht="12.75" customHeight="1">
      <c r="A44" s="299" t="s">
        <v>103</v>
      </c>
      <c r="B44" s="42">
        <v>42125.83506212574</v>
      </c>
      <c r="C44" s="300">
        <v>2.2690460962690326</v>
      </c>
      <c r="D44" s="38">
        <v>53328.643185527435</v>
      </c>
      <c r="E44" s="301">
        <v>2.81068318588867</v>
      </c>
      <c r="F44" s="38" t="s">
        <v>141</v>
      </c>
      <c r="G44" s="302" t="s">
        <v>141</v>
      </c>
      <c r="H44" s="78"/>
      <c r="I44" s="305">
        <v>83779.37597397549</v>
      </c>
      <c r="J44" s="304">
        <v>2.325770623863017</v>
      </c>
      <c r="K44" s="78"/>
    </row>
    <row r="45" spans="1:11" ht="12.75" customHeight="1">
      <c r="A45" s="299" t="s">
        <v>104</v>
      </c>
      <c r="B45" s="42">
        <v>38132.755792694305</v>
      </c>
      <c r="C45" s="300">
        <v>4.350263968449198</v>
      </c>
      <c r="D45" s="38">
        <v>48041.41713358556</v>
      </c>
      <c r="E45" s="301">
        <v>5.148120914112425</v>
      </c>
      <c r="F45" s="38" t="s">
        <v>141</v>
      </c>
      <c r="G45" s="302" t="s">
        <v>141</v>
      </c>
      <c r="H45" s="78"/>
      <c r="I45" s="305">
        <v>80341.28708343308</v>
      </c>
      <c r="J45" s="304">
        <v>-0.9804849829986422</v>
      </c>
      <c r="K45" s="78"/>
    </row>
    <row r="46" spans="1:11" ht="12.75" customHeight="1">
      <c r="A46" s="299" t="s">
        <v>105</v>
      </c>
      <c r="B46" s="42">
        <v>40927.18872746655</v>
      </c>
      <c r="C46" s="300">
        <v>7.340399783622577</v>
      </c>
      <c r="D46" s="38">
        <v>53715.83037051034</v>
      </c>
      <c r="E46" s="301">
        <v>6.8016205022490315</v>
      </c>
      <c r="F46" s="38" t="s">
        <v>141</v>
      </c>
      <c r="G46" s="302" t="s">
        <v>141</v>
      </c>
      <c r="H46" s="78"/>
      <c r="I46" s="305">
        <v>97135.44661884636</v>
      </c>
      <c r="J46" s="304">
        <v>-2.7186399499828595</v>
      </c>
      <c r="K46" s="78"/>
    </row>
    <row r="47" spans="1:11" ht="12.75" customHeight="1">
      <c r="A47" s="313" t="s">
        <v>106</v>
      </c>
      <c r="B47" s="44">
        <v>36084.554797365156</v>
      </c>
      <c r="C47" s="314">
        <v>3.70326442095359</v>
      </c>
      <c r="D47" s="68">
        <v>49614.50158680917</v>
      </c>
      <c r="E47" s="315">
        <v>4.436553335190847</v>
      </c>
      <c r="F47" s="68" t="s">
        <v>141</v>
      </c>
      <c r="G47" s="316" t="s">
        <v>141</v>
      </c>
      <c r="H47" s="78"/>
      <c r="I47" s="317">
        <v>99881.05761870294</v>
      </c>
      <c r="J47" s="318">
        <v>0.8056695803044597</v>
      </c>
      <c r="K47" s="78"/>
    </row>
    <row r="48" spans="1:11" ht="12.75" customHeight="1">
      <c r="A48" s="306" t="s">
        <v>107</v>
      </c>
      <c r="B48" s="307">
        <v>43592.41659875644</v>
      </c>
      <c r="C48" s="308">
        <v>1.3467425741209398</v>
      </c>
      <c r="D48" s="50">
        <v>55735.04677937834</v>
      </c>
      <c r="E48" s="309">
        <v>0.5851061056714751</v>
      </c>
      <c r="F48" s="50" t="s">
        <v>141</v>
      </c>
      <c r="G48" s="310" t="s">
        <v>141</v>
      </c>
      <c r="H48" s="78"/>
      <c r="I48" s="311">
        <v>92072.82563480237</v>
      </c>
      <c r="J48" s="312">
        <v>-4.360419940945778</v>
      </c>
      <c r="K48" s="78"/>
    </row>
    <row r="49" spans="1:11" ht="12.75" customHeight="1">
      <c r="A49" s="299" t="s">
        <v>108</v>
      </c>
      <c r="B49" s="42">
        <v>42062.8699134656</v>
      </c>
      <c r="C49" s="300">
        <v>5.316075366152378</v>
      </c>
      <c r="D49" s="38">
        <v>54484.274747416595</v>
      </c>
      <c r="E49" s="301">
        <v>5.346339168118974</v>
      </c>
      <c r="F49" s="38" t="s">
        <v>141</v>
      </c>
      <c r="G49" s="302" t="s">
        <v>141</v>
      </c>
      <c r="H49" s="78"/>
      <c r="I49" s="305">
        <v>92440.2126017099</v>
      </c>
      <c r="J49" s="304">
        <v>-0.8809128542771646</v>
      </c>
      <c r="K49" s="78"/>
    </row>
    <row r="50" spans="1:11" ht="12.75" customHeight="1">
      <c r="A50" s="299" t="s">
        <v>109</v>
      </c>
      <c r="B50" s="42">
        <v>39627.89832424671</v>
      </c>
      <c r="C50" s="300">
        <v>-0.4099032865962867</v>
      </c>
      <c r="D50" s="38">
        <v>52451.154988440336</v>
      </c>
      <c r="E50" s="301">
        <v>0.14052336968385518</v>
      </c>
      <c r="F50" s="38">
        <v>27730</v>
      </c>
      <c r="G50" s="302">
        <v>-57.43668457405986</v>
      </c>
      <c r="H50" s="78"/>
      <c r="I50" s="305">
        <v>91478.14057532944</v>
      </c>
      <c r="J50" s="304">
        <v>-2.4886906274906018</v>
      </c>
      <c r="K50" s="78"/>
    </row>
    <row r="51" spans="1:11" ht="12.75" customHeight="1">
      <c r="A51" s="299" t="s">
        <v>110</v>
      </c>
      <c r="B51" s="42">
        <v>41738.03091499654</v>
      </c>
      <c r="C51" s="300">
        <v>0.4499327662798196</v>
      </c>
      <c r="D51" s="38">
        <v>53631.02924300289</v>
      </c>
      <c r="E51" s="301">
        <v>0.7598065579300023</v>
      </c>
      <c r="F51" s="38" t="s">
        <v>141</v>
      </c>
      <c r="G51" s="302" t="s">
        <v>141</v>
      </c>
      <c r="H51" s="78"/>
      <c r="I51" s="305">
        <v>90263.62570626364</v>
      </c>
      <c r="J51" s="304">
        <v>1.1754370355544774</v>
      </c>
      <c r="K51" s="78"/>
    </row>
    <row r="52" spans="1:11" ht="12.75" customHeight="1">
      <c r="A52" s="313" t="s">
        <v>111</v>
      </c>
      <c r="B52" s="44">
        <v>37886.088660208785</v>
      </c>
      <c r="C52" s="314">
        <v>0.6126344332421518</v>
      </c>
      <c r="D52" s="68">
        <v>48900.19721584122</v>
      </c>
      <c r="E52" s="315">
        <v>1.0303694072260425</v>
      </c>
      <c r="F52" s="68" t="s">
        <v>141</v>
      </c>
      <c r="G52" s="316" t="s">
        <v>141</v>
      </c>
      <c r="H52" s="78"/>
      <c r="I52" s="317">
        <v>78072.56938304617</v>
      </c>
      <c r="J52" s="318">
        <v>-1.2892667731162146</v>
      </c>
      <c r="K52" s="78"/>
    </row>
    <row r="53" spans="1:11" ht="12.75" customHeight="1">
      <c r="A53" s="299" t="s">
        <v>112</v>
      </c>
      <c r="B53" s="42">
        <v>42923.31216953159</v>
      </c>
      <c r="C53" s="300">
        <v>-0.1433991626869015</v>
      </c>
      <c r="D53" s="38">
        <v>55373.21974449982</v>
      </c>
      <c r="E53" s="301">
        <v>-0.3539150490652057</v>
      </c>
      <c r="F53" s="38" t="s">
        <v>141</v>
      </c>
      <c r="G53" s="302" t="s">
        <v>141</v>
      </c>
      <c r="H53" s="78"/>
      <c r="I53" s="305">
        <v>94485.47082134962</v>
      </c>
      <c r="J53" s="304">
        <v>-4.44986437101785</v>
      </c>
      <c r="K53" s="78"/>
    </row>
    <row r="54" spans="1:11" ht="12.75" customHeight="1" thickBot="1">
      <c r="A54" s="299" t="s">
        <v>113</v>
      </c>
      <c r="B54" s="42">
        <v>31521.84308019056</v>
      </c>
      <c r="C54" s="300">
        <v>1.3450603550692526</v>
      </c>
      <c r="D54" s="38">
        <v>51623.18902449491</v>
      </c>
      <c r="E54" s="301">
        <v>-0.41342782694247665</v>
      </c>
      <c r="F54" s="38" t="s">
        <v>141</v>
      </c>
      <c r="G54" s="302" t="s">
        <v>141</v>
      </c>
      <c r="H54" s="78"/>
      <c r="I54" s="305">
        <v>86931.53167416409</v>
      </c>
      <c r="J54" s="304">
        <v>-2.6436945661020346</v>
      </c>
      <c r="K54" s="78"/>
    </row>
    <row r="55" spans="1:11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  <c r="K55" s="78"/>
    </row>
    <row r="56" spans="1:10" ht="12.75">
      <c r="A56" s="322" t="s">
        <v>114</v>
      </c>
      <c r="B56" s="343">
        <f>LARGE(B8:B54,1)</f>
        <v>44635.802844950216</v>
      </c>
      <c r="C56" s="361" t="str">
        <f>INDEX(A8:A54,MATCH(B56,$B$8:$B$54,0))</f>
        <v>島根県</v>
      </c>
      <c r="D56" s="366">
        <f>LARGE(D8:D54,1)</f>
        <v>55735.04677937834</v>
      </c>
      <c r="E56" s="323" t="str">
        <f>INDEX(A8:A54,MATCH(D56,$D$8:$D$54,0))</f>
        <v>佐賀県</v>
      </c>
      <c r="F56" s="372" t="s">
        <v>135</v>
      </c>
      <c r="G56" s="324" t="s">
        <v>135</v>
      </c>
      <c r="I56" s="343">
        <f>LARGE(I8:I54,1)</f>
        <v>99881.05761870294</v>
      </c>
      <c r="J56" s="324" t="str">
        <f>INDEX(A8:A54,MATCH(I56,$I$8:$I$54,0))</f>
        <v>福岡県</v>
      </c>
    </row>
    <row r="57" spans="1:10" ht="12.75">
      <c r="A57" s="325" t="s">
        <v>115</v>
      </c>
      <c r="B57" s="327">
        <f>LARGE(B8:B54,2)</f>
        <v>43891.126118769454</v>
      </c>
      <c r="C57" s="362" t="str">
        <f>INDEX(A8:A54,MATCH(B57,$B$8:$B$54,0))</f>
        <v>山口県</v>
      </c>
      <c r="D57" s="367">
        <f>LARGE(D8:D54,2)</f>
        <v>55373.21974449982</v>
      </c>
      <c r="E57" s="326" t="str">
        <f>INDEX(A8:A54,MATCH(D57,$D$8:$D$54,0))</f>
        <v>鹿児島県</v>
      </c>
      <c r="F57" s="373" t="s">
        <v>136</v>
      </c>
      <c r="G57" s="328" t="s">
        <v>136</v>
      </c>
      <c r="I57" s="327">
        <f>LARGE(I8:I54,2)</f>
        <v>97135.44661884636</v>
      </c>
      <c r="J57" s="328" t="str">
        <f>INDEX(A8:A54,MATCH(I57,$I$8:$I$54,0))</f>
        <v>高知県</v>
      </c>
    </row>
    <row r="58" spans="1:10" ht="12.75">
      <c r="A58" s="325" t="s">
        <v>116</v>
      </c>
      <c r="B58" s="344">
        <f>LARGE(B8:B54,3)</f>
        <v>43592.41659875644</v>
      </c>
      <c r="C58" s="362" t="str">
        <f>INDEX(A8:A54,MATCH(B58,$B$8:$B$54,0))</f>
        <v>佐賀県</v>
      </c>
      <c r="D58" s="368">
        <f>LARGE(D8:D54,3)</f>
        <v>54733.34049658824</v>
      </c>
      <c r="E58" s="326" t="str">
        <f>INDEX(A8:A54,MATCH(D58,$D$8:$D$54,0))</f>
        <v>大阪府</v>
      </c>
      <c r="F58" s="374" t="s">
        <v>136</v>
      </c>
      <c r="G58" s="328" t="s">
        <v>136</v>
      </c>
      <c r="I58" s="344">
        <f>LARGE(I8:I54,3)</f>
        <v>94485.47082134962</v>
      </c>
      <c r="J58" s="328" t="str">
        <f>INDEX(A8:A54,MATCH(I58,$I$8:$I$54,0))</f>
        <v>鹿児島県</v>
      </c>
    </row>
    <row r="59" spans="1:10" ht="12.75">
      <c r="A59" s="329" t="s">
        <v>117</v>
      </c>
      <c r="B59" s="345">
        <f>SMALL(B8:B54,3)</f>
        <v>31521.84308019056</v>
      </c>
      <c r="C59" s="363" t="str">
        <f>INDEX(A8:A54,MATCH(B59,$B$8:$B$54,0))</f>
        <v>沖縄県</v>
      </c>
      <c r="D59" s="369">
        <f>SMALL(D8:D54,3)</f>
        <v>42020.60596143156</v>
      </c>
      <c r="E59" s="331" t="str">
        <f>INDEX(A8:A54,MATCH(D59,$D$8:$D$54,0))</f>
        <v>青森県</v>
      </c>
      <c r="F59" s="375" t="s">
        <v>136</v>
      </c>
      <c r="G59" s="332" t="s">
        <v>136</v>
      </c>
      <c r="I59" s="345">
        <f>SMALL(I8:I54,3)</f>
        <v>69590.02873925769</v>
      </c>
      <c r="J59" s="332" t="str">
        <f>INDEX(A8:A54,MATCH(I59,$I$8:$I$54,0))</f>
        <v>秋田県</v>
      </c>
    </row>
    <row r="60" spans="1:10" ht="12.75">
      <c r="A60" s="325" t="s">
        <v>118</v>
      </c>
      <c r="B60" s="344">
        <f>SMALL(B8:B54,2)</f>
        <v>30933.619602278555</v>
      </c>
      <c r="C60" s="362" t="str">
        <f>INDEX(A8:A54,MATCH(B60,$B$8:$B$54,0))</f>
        <v>東京都</v>
      </c>
      <c r="D60" s="368">
        <f>SMALL(D8:D54,2)</f>
        <v>41861.8555966052</v>
      </c>
      <c r="E60" s="326" t="str">
        <f>INDEX(A8:A54,MATCH(D60,$D$8:$D$54,0))</f>
        <v>福島県</v>
      </c>
      <c r="F60" s="374" t="s">
        <v>136</v>
      </c>
      <c r="G60" s="328" t="s">
        <v>136</v>
      </c>
      <c r="I60" s="344">
        <f>SMALL(I8:I54,2)</f>
        <v>66161.96323968377</v>
      </c>
      <c r="J60" s="328" t="str">
        <f>INDEX(A8:A54,MATCH(I60,$I$8:$I$54,0))</f>
        <v>岩手県</v>
      </c>
    </row>
    <row r="61" spans="1:10" ht="12.75">
      <c r="A61" s="333" t="s">
        <v>119</v>
      </c>
      <c r="B61" s="347">
        <f>SMALL(B8:B54,1)</f>
        <v>30827.5656725803</v>
      </c>
      <c r="C61" s="364" t="str">
        <f>INDEX(A8:A54,MATCH(B61,$B$8:$B$54,0))</f>
        <v>茨城県</v>
      </c>
      <c r="D61" s="370">
        <f>SMALL(D8:D54,1)</f>
        <v>40171.22072585315</v>
      </c>
      <c r="E61" s="335" t="str">
        <f>INDEX(A8:A54,MATCH(D61,$D$8:$D$54,0))</f>
        <v>茨城県</v>
      </c>
      <c r="F61" s="376" t="s">
        <v>136</v>
      </c>
      <c r="G61" s="336" t="s">
        <v>136</v>
      </c>
      <c r="I61" s="347">
        <f>SMALL(I8:I54,1)</f>
        <v>65257.649007537846</v>
      </c>
      <c r="J61" s="336" t="str">
        <f>INDEX(A8:A54,MATCH(I61,$I$8:$I$54,0))</f>
        <v>新潟県</v>
      </c>
    </row>
    <row r="62" spans="1:11" ht="13.5" thickBot="1">
      <c r="A62" s="337" t="s">
        <v>120</v>
      </c>
      <c r="B62" s="338">
        <f>IF(B61=0,0,B56/B61)</f>
        <v>1.4479185064116726</v>
      </c>
      <c r="C62" s="365"/>
      <c r="D62" s="371">
        <f>IF(D61=0,0,D56/D61)</f>
        <v>1.387437219290394</v>
      </c>
      <c r="E62" s="339"/>
      <c r="F62" s="377" t="s">
        <v>136</v>
      </c>
      <c r="G62" s="378" t="s">
        <v>136</v>
      </c>
      <c r="H62" s="340"/>
      <c r="I62" s="338">
        <f>IF(I61=0,0,I56/I61)</f>
        <v>1.5305647558214328</v>
      </c>
      <c r="J62" s="341"/>
      <c r="K62" s="78"/>
    </row>
    <row r="63" spans="1:11" ht="12.75">
      <c r="A63" s="342"/>
      <c r="B63" s="78"/>
      <c r="C63" s="78"/>
      <c r="D63" s="78"/>
      <c r="E63" s="78"/>
      <c r="F63" s="78"/>
      <c r="G63" s="78"/>
      <c r="H63" s="78"/>
      <c r="I63" s="78"/>
      <c r="J63" s="78"/>
      <c r="K63" s="7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0" ht="15.7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284" t="s">
        <v>121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13018.854441504216</v>
      </c>
      <c r="C7" s="293">
        <v>0.8471267258131179</v>
      </c>
      <c r="D7" s="295">
        <v>18276.344272737668</v>
      </c>
      <c r="E7" s="296">
        <v>1.683849073560814</v>
      </c>
      <c r="F7" s="295">
        <v>71270</v>
      </c>
      <c r="G7" s="297">
        <v>-77.83621419803788</v>
      </c>
      <c r="H7" s="78"/>
      <c r="I7" s="292">
        <v>38758.60858112445</v>
      </c>
      <c r="J7" s="298">
        <v>-2.1988613546421356</v>
      </c>
    </row>
    <row r="8" spans="1:10" ht="12.75" customHeight="1">
      <c r="A8" s="299" t="s">
        <v>67</v>
      </c>
      <c r="B8" s="42">
        <v>15382.752377617822</v>
      </c>
      <c r="C8" s="300">
        <v>4.113147599391806</v>
      </c>
      <c r="D8" s="38">
        <v>20270.168999304744</v>
      </c>
      <c r="E8" s="301">
        <v>4.010477447744437</v>
      </c>
      <c r="F8" s="38">
        <v>0</v>
      </c>
      <c r="G8" s="302" t="s">
        <v>141</v>
      </c>
      <c r="H8" s="78"/>
      <c r="I8" s="303">
        <v>49339.4619442844</v>
      </c>
      <c r="J8" s="304">
        <v>1.869689153319079</v>
      </c>
    </row>
    <row r="9" spans="1:10" ht="12.75" customHeight="1">
      <c r="A9" s="299" t="s">
        <v>68</v>
      </c>
      <c r="B9" s="42">
        <v>12950.609047410606</v>
      </c>
      <c r="C9" s="300">
        <v>13.87249790735261</v>
      </c>
      <c r="D9" s="38">
        <v>15751.176000814276</v>
      </c>
      <c r="E9" s="301">
        <v>15.881186040266712</v>
      </c>
      <c r="F9" s="38" t="s">
        <v>141</v>
      </c>
      <c r="G9" s="302" t="s">
        <v>141</v>
      </c>
      <c r="H9" s="78"/>
      <c r="I9" s="305">
        <v>32217.56738612179</v>
      </c>
      <c r="J9" s="304">
        <v>0.9714536641658972</v>
      </c>
    </row>
    <row r="10" spans="1:10" ht="12.75" customHeight="1">
      <c r="A10" s="299" t="s">
        <v>69</v>
      </c>
      <c r="B10" s="42">
        <v>13651.607118458805</v>
      </c>
      <c r="C10" s="300">
        <v>4.76869154847411</v>
      </c>
      <c r="D10" s="38">
        <v>15633.392681639118</v>
      </c>
      <c r="E10" s="301">
        <v>6.3046976055619215</v>
      </c>
      <c r="F10" s="38" t="s">
        <v>141</v>
      </c>
      <c r="G10" s="302" t="s">
        <v>141</v>
      </c>
      <c r="H10" s="78"/>
      <c r="I10" s="305">
        <v>30260.376558062122</v>
      </c>
      <c r="J10" s="304">
        <v>2.866482847067253</v>
      </c>
    </row>
    <row r="11" spans="1:10" ht="12.75" customHeight="1">
      <c r="A11" s="299" t="s">
        <v>70</v>
      </c>
      <c r="B11" s="42">
        <v>13631.80981972559</v>
      </c>
      <c r="C11" s="300">
        <v>4.770745716023998</v>
      </c>
      <c r="D11" s="38">
        <v>18376.69405151949</v>
      </c>
      <c r="E11" s="301">
        <v>5.975254287163033</v>
      </c>
      <c r="F11" s="38" t="s">
        <v>141</v>
      </c>
      <c r="G11" s="302" t="s">
        <v>141</v>
      </c>
      <c r="H11" s="78"/>
      <c r="I11" s="305">
        <v>33173.7864563328</v>
      </c>
      <c r="J11" s="304">
        <v>1.5959162149271044</v>
      </c>
    </row>
    <row r="12" spans="1:10" ht="12.75" customHeight="1">
      <c r="A12" s="299" t="s">
        <v>71</v>
      </c>
      <c r="B12" s="42">
        <v>15362.51758962591</v>
      </c>
      <c r="C12" s="300">
        <v>6.9966217319580375</v>
      </c>
      <c r="D12" s="38">
        <v>17836.655068584812</v>
      </c>
      <c r="E12" s="301">
        <v>11.54009681213073</v>
      </c>
      <c r="F12" s="38" t="s">
        <v>141</v>
      </c>
      <c r="G12" s="302" t="s">
        <v>141</v>
      </c>
      <c r="H12" s="78"/>
      <c r="I12" s="305">
        <v>33534.587525983225</v>
      </c>
      <c r="J12" s="304">
        <v>3.5922361659941453</v>
      </c>
    </row>
    <row r="13" spans="1:10" ht="12.75" customHeight="1">
      <c r="A13" s="306" t="s">
        <v>72</v>
      </c>
      <c r="B13" s="307">
        <v>14483.908078558412</v>
      </c>
      <c r="C13" s="308">
        <v>7.455330887242244</v>
      </c>
      <c r="D13" s="50">
        <v>16787.69357511304</v>
      </c>
      <c r="E13" s="309">
        <v>11.510472753593438</v>
      </c>
      <c r="F13" s="50" t="s">
        <v>141</v>
      </c>
      <c r="G13" s="310" t="s">
        <v>141</v>
      </c>
      <c r="H13" s="78"/>
      <c r="I13" s="311">
        <v>34779.333966770246</v>
      </c>
      <c r="J13" s="312">
        <v>0.6898879764683233</v>
      </c>
    </row>
    <row r="14" spans="1:10" ht="12.75" customHeight="1">
      <c r="A14" s="299" t="s">
        <v>73</v>
      </c>
      <c r="B14" s="42">
        <v>12822.742143732192</v>
      </c>
      <c r="C14" s="300">
        <v>3.5561531722390334</v>
      </c>
      <c r="D14" s="38">
        <v>15832.414873073656</v>
      </c>
      <c r="E14" s="301">
        <v>2.566854524717727</v>
      </c>
      <c r="F14" s="38" t="s">
        <v>141</v>
      </c>
      <c r="G14" s="302" t="s">
        <v>141</v>
      </c>
      <c r="H14" s="78"/>
      <c r="I14" s="305">
        <v>32154.49795419729</v>
      </c>
      <c r="J14" s="304">
        <v>-0.7391939830330543</v>
      </c>
    </row>
    <row r="15" spans="1:10" ht="12.75" customHeight="1">
      <c r="A15" s="299" t="s">
        <v>74</v>
      </c>
      <c r="B15" s="42">
        <v>10518.588260612256</v>
      </c>
      <c r="C15" s="300">
        <v>1.5598237653494165</v>
      </c>
      <c r="D15" s="38">
        <v>14024.123540728842</v>
      </c>
      <c r="E15" s="301">
        <v>5.202420758500902</v>
      </c>
      <c r="F15" s="38" t="s">
        <v>141</v>
      </c>
      <c r="G15" s="302" t="s">
        <v>141</v>
      </c>
      <c r="H15" s="78"/>
      <c r="I15" s="305">
        <v>32368.575622485594</v>
      </c>
      <c r="J15" s="304">
        <v>-0.7277059054907361</v>
      </c>
    </row>
    <row r="16" spans="1:10" ht="12.75" customHeight="1">
      <c r="A16" s="299" t="s">
        <v>75</v>
      </c>
      <c r="B16" s="42">
        <v>11922.652776930428</v>
      </c>
      <c r="C16" s="300">
        <v>0.19140487336122383</v>
      </c>
      <c r="D16" s="38">
        <v>15787.36538928292</v>
      </c>
      <c r="E16" s="301">
        <v>4.18479260551817</v>
      </c>
      <c r="F16" s="38" t="s">
        <v>141</v>
      </c>
      <c r="G16" s="302" t="s">
        <v>141</v>
      </c>
      <c r="H16" s="78"/>
      <c r="I16" s="305">
        <v>33413.11706509709</v>
      </c>
      <c r="J16" s="304">
        <v>4.268411040893662</v>
      </c>
    </row>
    <row r="17" spans="1:10" ht="12.75" customHeight="1">
      <c r="A17" s="313" t="s">
        <v>76</v>
      </c>
      <c r="B17" s="44">
        <v>12719.205700775661</v>
      </c>
      <c r="C17" s="314">
        <v>1.5372187275359863</v>
      </c>
      <c r="D17" s="68">
        <v>15897.759639190526</v>
      </c>
      <c r="E17" s="315">
        <v>-1.2253738799598164</v>
      </c>
      <c r="F17" s="68">
        <v>0</v>
      </c>
      <c r="G17" s="316">
        <v>-100</v>
      </c>
      <c r="H17" s="78"/>
      <c r="I17" s="317">
        <v>36241.04104827186</v>
      </c>
      <c r="J17" s="318">
        <v>-1.1521111454758428</v>
      </c>
    </row>
    <row r="18" spans="1:10" ht="12.75" customHeight="1">
      <c r="A18" s="299" t="s">
        <v>77</v>
      </c>
      <c r="B18" s="42">
        <v>11292.643547569269</v>
      </c>
      <c r="C18" s="300">
        <v>3.640051909105252</v>
      </c>
      <c r="D18" s="38">
        <v>16184.208074666105</v>
      </c>
      <c r="E18" s="301">
        <v>3.83730618252961</v>
      </c>
      <c r="F18" s="38">
        <v>213810</v>
      </c>
      <c r="G18" s="302">
        <v>-5.188239989357457</v>
      </c>
      <c r="H18" s="78"/>
      <c r="I18" s="305">
        <v>32427.376992163176</v>
      </c>
      <c r="J18" s="304">
        <v>-2.8681719221195356</v>
      </c>
    </row>
    <row r="19" spans="1:10" ht="12.75" customHeight="1">
      <c r="A19" s="299" t="s">
        <v>78</v>
      </c>
      <c r="B19" s="42">
        <v>11444.495359638591</v>
      </c>
      <c r="C19" s="300">
        <v>-0.7651936323397551</v>
      </c>
      <c r="D19" s="38">
        <v>16591.868788944077</v>
      </c>
      <c r="E19" s="301">
        <v>-1.5598836976882495</v>
      </c>
      <c r="F19" s="38" t="s">
        <v>141</v>
      </c>
      <c r="G19" s="302" t="s">
        <v>141</v>
      </c>
      <c r="H19" s="78"/>
      <c r="I19" s="305">
        <v>32110.627242055925</v>
      </c>
      <c r="J19" s="304">
        <v>-4.037575880462989</v>
      </c>
    </row>
    <row r="20" spans="1:10" ht="12.75" customHeight="1">
      <c r="A20" s="299" t="s">
        <v>79</v>
      </c>
      <c r="B20" s="42">
        <v>10168.803189543758</v>
      </c>
      <c r="C20" s="300">
        <v>-0.7610359771406336</v>
      </c>
      <c r="D20" s="38">
        <v>18030.67477870805</v>
      </c>
      <c r="E20" s="301">
        <v>-1.0617211769259065</v>
      </c>
      <c r="F20" s="38" t="s">
        <v>141</v>
      </c>
      <c r="G20" s="302" t="s">
        <v>141</v>
      </c>
      <c r="H20" s="78"/>
      <c r="I20" s="305">
        <v>35994.46454321503</v>
      </c>
      <c r="J20" s="304">
        <v>-2.80084642518162</v>
      </c>
    </row>
    <row r="21" spans="1:10" ht="12.75" customHeight="1">
      <c r="A21" s="299" t="s">
        <v>80</v>
      </c>
      <c r="B21" s="42">
        <v>11352.75554660958</v>
      </c>
      <c r="C21" s="300">
        <v>-0.22736911175014832</v>
      </c>
      <c r="D21" s="38">
        <v>16898.67827730732</v>
      </c>
      <c r="E21" s="301">
        <v>-0.2340031649366118</v>
      </c>
      <c r="F21" s="38" t="s">
        <v>141</v>
      </c>
      <c r="G21" s="302" t="s">
        <v>141</v>
      </c>
      <c r="H21" s="78"/>
      <c r="I21" s="305">
        <v>32557.405372600377</v>
      </c>
      <c r="J21" s="304">
        <v>-3.3895110108756215</v>
      </c>
    </row>
    <row r="22" spans="1:10" ht="12.75" customHeight="1">
      <c r="A22" s="299" t="s">
        <v>81</v>
      </c>
      <c r="B22" s="42">
        <v>13815.532535010758</v>
      </c>
      <c r="C22" s="300">
        <v>1.8845019521066686</v>
      </c>
      <c r="D22" s="38">
        <v>16297.847947080292</v>
      </c>
      <c r="E22" s="301">
        <v>1.389885420108018</v>
      </c>
      <c r="F22" s="38" t="s">
        <v>141</v>
      </c>
      <c r="G22" s="302" t="s">
        <v>141</v>
      </c>
      <c r="H22" s="78"/>
      <c r="I22" s="305">
        <v>31007.83869770537</v>
      </c>
      <c r="J22" s="304">
        <v>-1.797589947609495</v>
      </c>
    </row>
    <row r="23" spans="1:10" ht="12.75" customHeight="1">
      <c r="A23" s="306" t="s">
        <v>82</v>
      </c>
      <c r="B23" s="307">
        <v>15304.720484848485</v>
      </c>
      <c r="C23" s="308">
        <v>3.1401927697976766</v>
      </c>
      <c r="D23" s="50">
        <v>17194.520375612166</v>
      </c>
      <c r="E23" s="309">
        <v>5.370351473859647</v>
      </c>
      <c r="F23" s="50" t="s">
        <v>141</v>
      </c>
      <c r="G23" s="310" t="s">
        <v>141</v>
      </c>
      <c r="H23" s="78"/>
      <c r="I23" s="311">
        <v>42920.33234791682</v>
      </c>
      <c r="J23" s="312">
        <v>1.7969021661825568</v>
      </c>
    </row>
    <row r="24" spans="1:10" ht="12.75" customHeight="1">
      <c r="A24" s="299" t="s">
        <v>83</v>
      </c>
      <c r="B24" s="42">
        <v>16599.29167273408</v>
      </c>
      <c r="C24" s="300">
        <v>8.931310310046246</v>
      </c>
      <c r="D24" s="38">
        <v>20369.21748183402</v>
      </c>
      <c r="E24" s="301">
        <v>11.33606300791604</v>
      </c>
      <c r="F24" s="38" t="s">
        <v>141</v>
      </c>
      <c r="G24" s="302" t="s">
        <v>141</v>
      </c>
      <c r="H24" s="78"/>
      <c r="I24" s="305">
        <v>42393.40116202088</v>
      </c>
      <c r="J24" s="304">
        <v>-2.2898574018259246</v>
      </c>
    </row>
    <row r="25" spans="1:10" ht="12.75" customHeight="1">
      <c r="A25" s="299" t="s">
        <v>84</v>
      </c>
      <c r="B25" s="42">
        <v>16384.00349678137</v>
      </c>
      <c r="C25" s="300">
        <v>6.341383852946579</v>
      </c>
      <c r="D25" s="38">
        <v>20545.044858733007</v>
      </c>
      <c r="E25" s="301">
        <v>2.5784146720170624</v>
      </c>
      <c r="F25" s="38" t="s">
        <v>141</v>
      </c>
      <c r="G25" s="302" t="s">
        <v>141</v>
      </c>
      <c r="H25" s="78"/>
      <c r="I25" s="305">
        <v>40377.78504475958</v>
      </c>
      <c r="J25" s="304">
        <v>-5.118768213152649</v>
      </c>
    </row>
    <row r="26" spans="1:10" ht="12.75" customHeight="1">
      <c r="A26" s="299" t="s">
        <v>85</v>
      </c>
      <c r="B26" s="42">
        <v>12249.771537307595</v>
      </c>
      <c r="C26" s="300">
        <v>0.5715830946158231</v>
      </c>
      <c r="D26" s="38">
        <v>17217.82441801256</v>
      </c>
      <c r="E26" s="301">
        <v>2.4980271697201455</v>
      </c>
      <c r="F26" s="38" t="s">
        <v>141</v>
      </c>
      <c r="G26" s="302" t="s">
        <v>141</v>
      </c>
      <c r="H26" s="78"/>
      <c r="I26" s="305">
        <v>34206.682132043825</v>
      </c>
      <c r="J26" s="304">
        <v>-5.454730949664567</v>
      </c>
    </row>
    <row r="27" spans="1:10" ht="12.75" customHeight="1">
      <c r="A27" s="313" t="s">
        <v>86</v>
      </c>
      <c r="B27" s="44">
        <v>12971.143483756987</v>
      </c>
      <c r="C27" s="314">
        <v>6.270211937063571</v>
      </c>
      <c r="D27" s="68">
        <v>16701.554725770176</v>
      </c>
      <c r="E27" s="315">
        <v>5.819398898327801</v>
      </c>
      <c r="F27" s="68" t="s">
        <v>141</v>
      </c>
      <c r="G27" s="316" t="s">
        <v>141</v>
      </c>
      <c r="H27" s="78"/>
      <c r="I27" s="317">
        <v>35526.6574389665</v>
      </c>
      <c r="J27" s="318">
        <v>2.2064179976037352</v>
      </c>
    </row>
    <row r="28" spans="1:10" ht="12.75" customHeight="1">
      <c r="A28" s="299" t="s">
        <v>87</v>
      </c>
      <c r="B28" s="42">
        <v>12262.93573603048</v>
      </c>
      <c r="C28" s="300">
        <v>-1.7084933514316607</v>
      </c>
      <c r="D28" s="38">
        <v>16411.835849708168</v>
      </c>
      <c r="E28" s="301">
        <v>0.4516918358299185</v>
      </c>
      <c r="F28" s="38" t="s">
        <v>141</v>
      </c>
      <c r="G28" s="302" t="s">
        <v>141</v>
      </c>
      <c r="H28" s="78"/>
      <c r="I28" s="305">
        <v>32527.59223080892</v>
      </c>
      <c r="J28" s="304">
        <v>-0.8477003933467315</v>
      </c>
    </row>
    <row r="29" spans="1:10" ht="12.75" customHeight="1">
      <c r="A29" s="299" t="s">
        <v>88</v>
      </c>
      <c r="B29" s="42">
        <v>12322.668286263792</v>
      </c>
      <c r="C29" s="300">
        <v>3.6909744104749698</v>
      </c>
      <c r="D29" s="38">
        <v>16553.910218001114</v>
      </c>
      <c r="E29" s="301">
        <v>5.919238760160909</v>
      </c>
      <c r="F29" s="38" t="s">
        <v>141</v>
      </c>
      <c r="G29" s="302" t="s">
        <v>141</v>
      </c>
      <c r="H29" s="78"/>
      <c r="I29" s="305">
        <v>31653.74305401934</v>
      </c>
      <c r="J29" s="304">
        <v>-0.7982988601301623</v>
      </c>
    </row>
    <row r="30" spans="1:10" ht="12.75" customHeight="1">
      <c r="A30" s="299" t="s">
        <v>89</v>
      </c>
      <c r="B30" s="42">
        <v>10667.975835219868</v>
      </c>
      <c r="C30" s="300">
        <v>0.8133454025109709</v>
      </c>
      <c r="D30" s="38">
        <v>14327.110136631522</v>
      </c>
      <c r="E30" s="301">
        <v>1.0489821332552813</v>
      </c>
      <c r="F30" s="38" t="s">
        <v>141</v>
      </c>
      <c r="G30" s="302" t="s">
        <v>141</v>
      </c>
      <c r="H30" s="78"/>
      <c r="I30" s="305">
        <v>36056.739333181155</v>
      </c>
      <c r="J30" s="304">
        <v>0.3213068594959942</v>
      </c>
    </row>
    <row r="31" spans="1:10" ht="12.75" customHeight="1">
      <c r="A31" s="299" t="s">
        <v>90</v>
      </c>
      <c r="B31" s="42">
        <v>14154.885044395993</v>
      </c>
      <c r="C31" s="300">
        <v>1.5020772152234505</v>
      </c>
      <c r="D31" s="38">
        <v>17711.461655325613</v>
      </c>
      <c r="E31" s="301">
        <v>0.3124862166256035</v>
      </c>
      <c r="F31" s="38" t="s">
        <v>141</v>
      </c>
      <c r="G31" s="302" t="s">
        <v>141</v>
      </c>
      <c r="H31" s="78"/>
      <c r="I31" s="305">
        <v>34717.950694996165</v>
      </c>
      <c r="J31" s="304">
        <v>1.2854699435465178</v>
      </c>
    </row>
    <row r="32" spans="1:10" ht="12.75" customHeight="1">
      <c r="A32" s="299" t="s">
        <v>91</v>
      </c>
      <c r="B32" s="42">
        <v>13845.494724605858</v>
      </c>
      <c r="C32" s="300">
        <v>3.384799716031558</v>
      </c>
      <c r="D32" s="38">
        <v>19333.156085829298</v>
      </c>
      <c r="E32" s="301">
        <v>6.629299695829981</v>
      </c>
      <c r="F32" s="38" t="s">
        <v>141</v>
      </c>
      <c r="G32" s="302" t="s">
        <v>141</v>
      </c>
      <c r="H32" s="78"/>
      <c r="I32" s="305">
        <v>40246.74684311397</v>
      </c>
      <c r="J32" s="304">
        <v>-3.9168057445856563</v>
      </c>
    </row>
    <row r="33" spans="1:10" ht="12.75" customHeight="1">
      <c r="A33" s="306" t="s">
        <v>92</v>
      </c>
      <c r="B33" s="307">
        <v>13412.68804650135</v>
      </c>
      <c r="C33" s="308">
        <v>-4.297163304211399</v>
      </c>
      <c r="D33" s="50">
        <v>20706.954292330596</v>
      </c>
      <c r="E33" s="309">
        <v>-4.271280729764067</v>
      </c>
      <c r="F33" s="50" t="s">
        <v>141</v>
      </c>
      <c r="G33" s="310" t="s">
        <v>141</v>
      </c>
      <c r="H33" s="78"/>
      <c r="I33" s="311">
        <v>42659.37091614484</v>
      </c>
      <c r="J33" s="312">
        <v>-8.056677990348179</v>
      </c>
    </row>
    <row r="34" spans="1:10" ht="12.75" customHeight="1">
      <c r="A34" s="299" t="s">
        <v>93</v>
      </c>
      <c r="B34" s="42">
        <v>12634.490389447312</v>
      </c>
      <c r="C34" s="300">
        <v>1.0344948365367619</v>
      </c>
      <c r="D34" s="38">
        <v>20820.377344884284</v>
      </c>
      <c r="E34" s="301">
        <v>4.2906408265578415</v>
      </c>
      <c r="F34" s="38" t="s">
        <v>141</v>
      </c>
      <c r="G34" s="302" t="s">
        <v>141</v>
      </c>
      <c r="H34" s="78"/>
      <c r="I34" s="305">
        <v>42987.54414017737</v>
      </c>
      <c r="J34" s="304">
        <v>-3.775371228531812</v>
      </c>
    </row>
    <row r="35" spans="1:10" ht="12.75" customHeight="1">
      <c r="A35" s="299" t="s">
        <v>94</v>
      </c>
      <c r="B35" s="42">
        <v>13248.996651427196</v>
      </c>
      <c r="C35" s="300">
        <v>-1.5258947227174566</v>
      </c>
      <c r="D35" s="38">
        <v>18585.161703234065</v>
      </c>
      <c r="E35" s="301">
        <v>0.48831890602019107</v>
      </c>
      <c r="F35" s="38">
        <v>0</v>
      </c>
      <c r="G35" s="302" t="s">
        <v>141</v>
      </c>
      <c r="H35" s="78"/>
      <c r="I35" s="305">
        <v>41631.96610967069</v>
      </c>
      <c r="J35" s="304">
        <v>-2.702173135896244</v>
      </c>
    </row>
    <row r="36" spans="1:10" ht="12.75" customHeight="1">
      <c r="A36" s="299" t="s">
        <v>95</v>
      </c>
      <c r="B36" s="42">
        <v>12249.648440300507</v>
      </c>
      <c r="C36" s="300">
        <v>-4.191643992106299</v>
      </c>
      <c r="D36" s="38">
        <v>16163.506740095349</v>
      </c>
      <c r="E36" s="301">
        <v>-5.449127419525117</v>
      </c>
      <c r="F36" s="38" t="s">
        <v>141</v>
      </c>
      <c r="G36" s="302" t="s">
        <v>141</v>
      </c>
      <c r="H36" s="78"/>
      <c r="I36" s="305">
        <v>37777.58822854179</v>
      </c>
      <c r="J36" s="304">
        <v>-2.6617513753402213</v>
      </c>
    </row>
    <row r="37" spans="1:10" ht="12.75" customHeight="1">
      <c r="A37" s="313" t="s">
        <v>96</v>
      </c>
      <c r="B37" s="44">
        <v>12964.52276860166</v>
      </c>
      <c r="C37" s="314">
        <v>-4.765383925463055</v>
      </c>
      <c r="D37" s="68">
        <v>17638.354068323315</v>
      </c>
      <c r="E37" s="315">
        <v>-3.3826916092291306</v>
      </c>
      <c r="F37" s="68" t="s">
        <v>141</v>
      </c>
      <c r="G37" s="316" t="s">
        <v>141</v>
      </c>
      <c r="H37" s="78"/>
      <c r="I37" s="317">
        <v>38055.99613944782</v>
      </c>
      <c r="J37" s="318">
        <v>-4.149630363307781</v>
      </c>
    </row>
    <row r="38" spans="1:10" ht="12.75" customHeight="1">
      <c r="A38" s="299" t="s">
        <v>97</v>
      </c>
      <c r="B38" s="42">
        <v>15720.777923733725</v>
      </c>
      <c r="C38" s="300">
        <v>-2.1666221715638225</v>
      </c>
      <c r="D38" s="38">
        <v>20072.86418922706</v>
      </c>
      <c r="E38" s="301">
        <v>-4.401956862622515</v>
      </c>
      <c r="F38" s="38" t="s">
        <v>141</v>
      </c>
      <c r="G38" s="302" t="s">
        <v>141</v>
      </c>
      <c r="H38" s="78"/>
      <c r="I38" s="305">
        <v>43037.64956291171</v>
      </c>
      <c r="J38" s="304">
        <v>-4.762288454522584</v>
      </c>
    </row>
    <row r="39" spans="1:10" ht="12.75" customHeight="1">
      <c r="A39" s="299" t="s">
        <v>98</v>
      </c>
      <c r="B39" s="42">
        <v>18720.52880512091</v>
      </c>
      <c r="C39" s="300">
        <v>4.4052044459750395</v>
      </c>
      <c r="D39" s="38">
        <v>21929.66423795105</v>
      </c>
      <c r="E39" s="301">
        <v>2.390498735445373</v>
      </c>
      <c r="F39" s="38" t="s">
        <v>141</v>
      </c>
      <c r="G39" s="302" t="s">
        <v>141</v>
      </c>
      <c r="H39" s="78"/>
      <c r="I39" s="305">
        <v>41633.11250602822</v>
      </c>
      <c r="J39" s="304">
        <v>0.7954706839042941</v>
      </c>
    </row>
    <row r="40" spans="1:10" ht="12.75" customHeight="1">
      <c r="A40" s="299" t="s">
        <v>99</v>
      </c>
      <c r="B40" s="42">
        <v>15746.762432207177</v>
      </c>
      <c r="C40" s="300">
        <v>3.119674283945689</v>
      </c>
      <c r="D40" s="38">
        <v>20846.452610149045</v>
      </c>
      <c r="E40" s="301">
        <v>4.453326832986468</v>
      </c>
      <c r="F40" s="38" t="s">
        <v>141</v>
      </c>
      <c r="G40" s="302" t="s">
        <v>141</v>
      </c>
      <c r="H40" s="78"/>
      <c r="I40" s="305">
        <v>43407.409500596805</v>
      </c>
      <c r="J40" s="304">
        <v>0.4727458338172939</v>
      </c>
    </row>
    <row r="41" spans="1:10" ht="12.75" customHeight="1">
      <c r="A41" s="299" t="s">
        <v>100</v>
      </c>
      <c r="B41" s="42">
        <v>14457.003826847782</v>
      </c>
      <c r="C41" s="300">
        <v>0.24860779667460806</v>
      </c>
      <c r="D41" s="38">
        <v>18498.237751298824</v>
      </c>
      <c r="E41" s="301">
        <v>1.0325417351292299</v>
      </c>
      <c r="F41" s="38" t="s">
        <v>141</v>
      </c>
      <c r="G41" s="302" t="s">
        <v>141</v>
      </c>
      <c r="H41" s="78"/>
      <c r="I41" s="305">
        <v>43358.09676002102</v>
      </c>
      <c r="J41" s="304">
        <v>-1.4945745235353103</v>
      </c>
    </row>
    <row r="42" spans="1:10" ht="12.75" customHeight="1">
      <c r="A42" s="299" t="s">
        <v>101</v>
      </c>
      <c r="B42" s="42">
        <v>18530.29704491248</v>
      </c>
      <c r="C42" s="300">
        <v>-2.441789926338184</v>
      </c>
      <c r="D42" s="38">
        <v>22953.856789832902</v>
      </c>
      <c r="E42" s="301">
        <v>-0.849899362770637</v>
      </c>
      <c r="F42" s="38" t="s">
        <v>141</v>
      </c>
      <c r="G42" s="302" t="s">
        <v>141</v>
      </c>
      <c r="H42" s="78"/>
      <c r="I42" s="305">
        <v>46596.628779506034</v>
      </c>
      <c r="J42" s="304">
        <v>-1.36989929742822</v>
      </c>
    </row>
    <row r="43" spans="1:10" ht="12.75" customHeight="1">
      <c r="A43" s="306" t="s">
        <v>102</v>
      </c>
      <c r="B43" s="307">
        <v>17269.517950149493</v>
      </c>
      <c r="C43" s="308">
        <v>6.597608766375764</v>
      </c>
      <c r="D43" s="50">
        <v>20124.762644318114</v>
      </c>
      <c r="E43" s="309">
        <v>5.507228698494267</v>
      </c>
      <c r="F43" s="50" t="s">
        <v>141</v>
      </c>
      <c r="G43" s="310" t="s">
        <v>141</v>
      </c>
      <c r="H43" s="78"/>
      <c r="I43" s="311">
        <v>46939.4883510518</v>
      </c>
      <c r="J43" s="312">
        <v>3.815797554965704</v>
      </c>
    </row>
    <row r="44" spans="1:10" ht="12.75" customHeight="1">
      <c r="A44" s="299" t="s">
        <v>103</v>
      </c>
      <c r="B44" s="42">
        <v>16145.59055898593</v>
      </c>
      <c r="C44" s="300">
        <v>-1.7973396412698928</v>
      </c>
      <c r="D44" s="38">
        <v>20381.90538583546</v>
      </c>
      <c r="E44" s="301">
        <v>-1.6756021430184111</v>
      </c>
      <c r="F44" s="38" t="s">
        <v>141</v>
      </c>
      <c r="G44" s="302" t="s">
        <v>141</v>
      </c>
      <c r="H44" s="78"/>
      <c r="I44" s="305">
        <v>39317.532097089585</v>
      </c>
      <c r="J44" s="304">
        <v>0.8387805121019828</v>
      </c>
    </row>
    <row r="45" spans="1:10" ht="12.75" customHeight="1">
      <c r="A45" s="299" t="s">
        <v>104</v>
      </c>
      <c r="B45" s="42">
        <v>14869.74810641394</v>
      </c>
      <c r="C45" s="300">
        <v>1.6141334794057642</v>
      </c>
      <c r="D45" s="38">
        <v>19486.7379618327</v>
      </c>
      <c r="E45" s="301">
        <v>5.1872307845398264</v>
      </c>
      <c r="F45" s="38" t="s">
        <v>141</v>
      </c>
      <c r="G45" s="302" t="s">
        <v>141</v>
      </c>
      <c r="H45" s="78"/>
      <c r="I45" s="305">
        <v>39402.04595547264</v>
      </c>
      <c r="J45" s="304">
        <v>-4.435195119751033</v>
      </c>
    </row>
    <row r="46" spans="1:10" ht="12.75" customHeight="1">
      <c r="A46" s="299" t="s">
        <v>105</v>
      </c>
      <c r="B46" s="42">
        <v>18015.355205073185</v>
      </c>
      <c r="C46" s="300">
        <v>6.787584390067007</v>
      </c>
      <c r="D46" s="38">
        <v>23977.59815108217</v>
      </c>
      <c r="E46" s="301">
        <v>6.889009908901412</v>
      </c>
      <c r="F46" s="38" t="s">
        <v>141</v>
      </c>
      <c r="G46" s="302" t="s">
        <v>141</v>
      </c>
      <c r="H46" s="78"/>
      <c r="I46" s="305">
        <v>56956.73544556223</v>
      </c>
      <c r="J46" s="304">
        <v>-5.438561509769218</v>
      </c>
    </row>
    <row r="47" spans="1:10" ht="12.75" customHeight="1">
      <c r="A47" s="313" t="s">
        <v>106</v>
      </c>
      <c r="B47" s="44">
        <v>14377.598225428284</v>
      </c>
      <c r="C47" s="314">
        <v>1.584388596153919</v>
      </c>
      <c r="D47" s="68">
        <v>20593.7696627692</v>
      </c>
      <c r="E47" s="315">
        <v>4.182517647675489</v>
      </c>
      <c r="F47" s="68" t="s">
        <v>141</v>
      </c>
      <c r="G47" s="316" t="s">
        <v>141</v>
      </c>
      <c r="H47" s="78"/>
      <c r="I47" s="317">
        <v>52883.8470783999</v>
      </c>
      <c r="J47" s="318">
        <v>-1.6690043077944265</v>
      </c>
    </row>
    <row r="48" spans="1:10" ht="12.75" customHeight="1">
      <c r="A48" s="306" t="s">
        <v>107</v>
      </c>
      <c r="B48" s="307">
        <v>18810.930872737306</v>
      </c>
      <c r="C48" s="308">
        <v>-2.868470662702182</v>
      </c>
      <c r="D48" s="50">
        <v>23549.51418310939</v>
      </c>
      <c r="E48" s="309">
        <v>-3.5004587613533396</v>
      </c>
      <c r="F48" s="50" t="s">
        <v>141</v>
      </c>
      <c r="G48" s="310" t="s">
        <v>141</v>
      </c>
      <c r="H48" s="78"/>
      <c r="I48" s="311">
        <v>48302.826387502115</v>
      </c>
      <c r="J48" s="312">
        <v>-9.965506914945962</v>
      </c>
    </row>
    <row r="49" spans="1:10" ht="12.75" customHeight="1">
      <c r="A49" s="299" t="s">
        <v>108</v>
      </c>
      <c r="B49" s="42">
        <v>18451.98599971859</v>
      </c>
      <c r="C49" s="300">
        <v>5.106653747785882</v>
      </c>
      <c r="D49" s="38">
        <v>24063.002288362455</v>
      </c>
      <c r="E49" s="301">
        <v>6.80383421032585</v>
      </c>
      <c r="F49" s="38" t="s">
        <v>141</v>
      </c>
      <c r="G49" s="302" t="s">
        <v>141</v>
      </c>
      <c r="H49" s="78"/>
      <c r="I49" s="305">
        <v>50018.60093707049</v>
      </c>
      <c r="J49" s="304">
        <v>-3.7314425041921657</v>
      </c>
    </row>
    <row r="50" spans="1:10" ht="12.75" customHeight="1">
      <c r="A50" s="299" t="s">
        <v>109</v>
      </c>
      <c r="B50" s="42">
        <v>16577.61075871023</v>
      </c>
      <c r="C50" s="300">
        <v>-6.4589124087543315</v>
      </c>
      <c r="D50" s="38">
        <v>22000.62291777817</v>
      </c>
      <c r="E50" s="301">
        <v>-5.426319562776654</v>
      </c>
      <c r="F50" s="38">
        <v>0</v>
      </c>
      <c r="G50" s="302" t="s">
        <v>141</v>
      </c>
      <c r="H50" s="78"/>
      <c r="I50" s="305">
        <v>49738.7647738079</v>
      </c>
      <c r="J50" s="304">
        <v>-7.859137226108331</v>
      </c>
    </row>
    <row r="51" spans="1:10" ht="12.75" customHeight="1">
      <c r="A51" s="299" t="s">
        <v>110</v>
      </c>
      <c r="B51" s="42">
        <v>17710.26695724502</v>
      </c>
      <c r="C51" s="300">
        <v>-4.2054910946186075</v>
      </c>
      <c r="D51" s="38">
        <v>22771.582627626798</v>
      </c>
      <c r="E51" s="301">
        <v>-3.6550869724857025</v>
      </c>
      <c r="F51" s="38" t="s">
        <v>141</v>
      </c>
      <c r="G51" s="302" t="s">
        <v>141</v>
      </c>
      <c r="H51" s="78"/>
      <c r="I51" s="305">
        <v>48760.72208494476</v>
      </c>
      <c r="J51" s="304">
        <v>-1.0984318678729574</v>
      </c>
    </row>
    <row r="52" spans="1:10" ht="12.75" customHeight="1">
      <c r="A52" s="313" t="s">
        <v>111</v>
      </c>
      <c r="B52" s="44">
        <v>15189.1561004209</v>
      </c>
      <c r="C52" s="314">
        <v>-5.173442457694586</v>
      </c>
      <c r="D52" s="68">
        <v>19691.484884682533</v>
      </c>
      <c r="E52" s="315">
        <v>-5.703646395406298</v>
      </c>
      <c r="F52" s="68" t="s">
        <v>141</v>
      </c>
      <c r="G52" s="316" t="s">
        <v>141</v>
      </c>
      <c r="H52" s="78"/>
      <c r="I52" s="317">
        <v>38194.150259849484</v>
      </c>
      <c r="J52" s="318">
        <v>-4.97551257322755</v>
      </c>
    </row>
    <row r="53" spans="1:10" ht="12.75" customHeight="1">
      <c r="A53" s="299" t="s">
        <v>112</v>
      </c>
      <c r="B53" s="42">
        <v>18852.711936704098</v>
      </c>
      <c r="C53" s="300">
        <v>-6.172375564255128</v>
      </c>
      <c r="D53" s="38">
        <v>24505.475388090203</v>
      </c>
      <c r="E53" s="301">
        <v>-5.809644459944745</v>
      </c>
      <c r="F53" s="38" t="s">
        <v>141</v>
      </c>
      <c r="G53" s="302" t="s">
        <v>141</v>
      </c>
      <c r="H53" s="78"/>
      <c r="I53" s="305">
        <v>52403.00196668466</v>
      </c>
      <c r="J53" s="304">
        <v>-9.45114004571648</v>
      </c>
    </row>
    <row r="54" spans="1:10" ht="12.75" customHeight="1" thickBot="1">
      <c r="A54" s="299" t="s">
        <v>113</v>
      </c>
      <c r="B54" s="42">
        <v>13437.87608299652</v>
      </c>
      <c r="C54" s="300">
        <v>-3.9021669432699535</v>
      </c>
      <c r="D54" s="38">
        <v>22860.756818923048</v>
      </c>
      <c r="E54" s="301">
        <v>-5.623213626705238</v>
      </c>
      <c r="F54" s="38" t="s">
        <v>141</v>
      </c>
      <c r="G54" s="302" t="s">
        <v>141</v>
      </c>
      <c r="H54" s="78"/>
      <c r="I54" s="305">
        <v>48016.12049099985</v>
      </c>
      <c r="J54" s="304">
        <v>-7.07357353721332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2.75">
      <c r="A56" s="322" t="s">
        <v>114</v>
      </c>
      <c r="B56" s="343">
        <f>LARGE(B8:B54,1)</f>
        <v>18852.711936704098</v>
      </c>
      <c r="C56" s="361" t="str">
        <f>INDEX(A8:A54,MATCH(B56,$B$8:$B$54,0))</f>
        <v>鹿児島県</v>
      </c>
      <c r="D56" s="366">
        <f>LARGE(D8:D54,1)</f>
        <v>24505.475388090203</v>
      </c>
      <c r="E56" s="323" t="str">
        <f>INDEX(A8:A54,MATCH(D56,$D$8:$D$54,0))</f>
        <v>鹿児島県</v>
      </c>
      <c r="F56" s="372" t="s">
        <v>135</v>
      </c>
      <c r="G56" s="324" t="s">
        <v>135</v>
      </c>
      <c r="I56" s="343">
        <f>LARGE(I8:I54,1)</f>
        <v>56956.73544556223</v>
      </c>
      <c r="J56" s="324" t="str">
        <f>INDEX(A8:A54,MATCH(I56,$I$8:$I$54,0))</f>
        <v>高知県</v>
      </c>
    </row>
    <row r="57" spans="1:10" ht="12.75">
      <c r="A57" s="325" t="s">
        <v>115</v>
      </c>
      <c r="B57" s="327">
        <f>LARGE(B8:B54,2)</f>
        <v>18810.930872737306</v>
      </c>
      <c r="C57" s="362" t="str">
        <f>INDEX(A8:A54,MATCH(B57,$B$8:$B$54,0))</f>
        <v>佐賀県</v>
      </c>
      <c r="D57" s="367">
        <f>LARGE(D8:D54,2)</f>
        <v>24063.002288362455</v>
      </c>
      <c r="E57" s="326" t="str">
        <f>INDEX(A8:A54,MATCH(D57,$D$8:$D$54,0))</f>
        <v>長崎県</v>
      </c>
      <c r="F57" s="373" t="s">
        <v>136</v>
      </c>
      <c r="G57" s="328" t="s">
        <v>136</v>
      </c>
      <c r="I57" s="327">
        <f>LARGE(I8:I54,2)</f>
        <v>52883.8470783999</v>
      </c>
      <c r="J57" s="328" t="str">
        <f>INDEX(A8:A54,MATCH(I57,$I$8:$I$54,0))</f>
        <v>福岡県</v>
      </c>
    </row>
    <row r="58" spans="1:10" ht="12.75">
      <c r="A58" s="325" t="s">
        <v>116</v>
      </c>
      <c r="B58" s="344">
        <f>LARGE(B8:B54,3)</f>
        <v>18720.52880512091</v>
      </c>
      <c r="C58" s="362" t="str">
        <f>INDEX(A8:A54,MATCH(B58,$B$8:$B$54,0))</f>
        <v>島根県</v>
      </c>
      <c r="D58" s="368">
        <f>LARGE(D8:D54,3)</f>
        <v>23977.59815108217</v>
      </c>
      <c r="E58" s="326" t="str">
        <f>INDEX(A8:A54,MATCH(D58,$D$8:$D$54,0))</f>
        <v>高知県</v>
      </c>
      <c r="F58" s="374" t="s">
        <v>136</v>
      </c>
      <c r="G58" s="328" t="s">
        <v>136</v>
      </c>
      <c r="I58" s="344">
        <f>LARGE(I8:I54,3)</f>
        <v>52403.00196668466</v>
      </c>
      <c r="J58" s="328" t="str">
        <f>INDEX(A8:A54,MATCH(I58,$I$8:$I$54,0))</f>
        <v>鹿児島県</v>
      </c>
    </row>
    <row r="59" spans="1:10" ht="12.75">
      <c r="A59" s="329" t="s">
        <v>117</v>
      </c>
      <c r="B59" s="345">
        <f>SMALL(B8:B54,3)</f>
        <v>10667.975835219868</v>
      </c>
      <c r="C59" s="363" t="str">
        <f>INDEX(A8:A54,MATCH(B59,$B$8:$B$54,0))</f>
        <v>愛知県</v>
      </c>
      <c r="D59" s="369">
        <f>SMALL(D8:D54,3)</f>
        <v>15633.392681639118</v>
      </c>
      <c r="E59" s="331" t="str">
        <f>INDEX(A8:A54,MATCH(D59,$D$8:$D$54,0))</f>
        <v>岩手県</v>
      </c>
      <c r="F59" s="375" t="s">
        <v>136</v>
      </c>
      <c r="G59" s="332" t="s">
        <v>136</v>
      </c>
      <c r="I59" s="345">
        <f>SMALL(I8:I54,3)</f>
        <v>31653.74305401934</v>
      </c>
      <c r="J59" s="332" t="str">
        <f>INDEX(A8:A54,MATCH(I59,$I$8:$I$54,0))</f>
        <v>静岡県</v>
      </c>
    </row>
    <row r="60" spans="1:10" ht="12.75">
      <c r="A60" s="325" t="s">
        <v>118</v>
      </c>
      <c r="B60" s="344">
        <f>SMALL(B8:B54,2)</f>
        <v>10518.588260612256</v>
      </c>
      <c r="C60" s="362" t="str">
        <f>INDEX(A8:A54,MATCH(B60,$B$8:$B$54,0))</f>
        <v>茨城県</v>
      </c>
      <c r="D60" s="368">
        <f>SMALL(D8:D54,2)</f>
        <v>14327.110136631522</v>
      </c>
      <c r="E60" s="326" t="str">
        <f>INDEX(A8:A54,MATCH(D60,$D$8:$D$54,0))</f>
        <v>愛知県</v>
      </c>
      <c r="F60" s="374" t="s">
        <v>136</v>
      </c>
      <c r="G60" s="328" t="s">
        <v>136</v>
      </c>
      <c r="I60" s="344">
        <f>SMALL(I8:I54,2)</f>
        <v>31007.83869770537</v>
      </c>
      <c r="J60" s="328" t="str">
        <f>INDEX(A8:A54,MATCH(I60,$I$8:$I$54,0))</f>
        <v>新潟県</v>
      </c>
    </row>
    <row r="61" spans="1:10" ht="12.75">
      <c r="A61" s="346" t="s">
        <v>119</v>
      </c>
      <c r="B61" s="347">
        <f>SMALL(B8:B54,1)</f>
        <v>10168.803189543758</v>
      </c>
      <c r="C61" s="364" t="str">
        <f>INDEX(A8:A54,MATCH(B61,$B$8:$B$54,0))</f>
        <v>東京都</v>
      </c>
      <c r="D61" s="370">
        <f>SMALL(D8:D54,1)</f>
        <v>14024.123540728842</v>
      </c>
      <c r="E61" s="335" t="str">
        <f>INDEX(A8:A54,MATCH(D61,$D$8:$D$54,0))</f>
        <v>茨城県</v>
      </c>
      <c r="F61" s="376" t="s">
        <v>136</v>
      </c>
      <c r="G61" s="336" t="s">
        <v>136</v>
      </c>
      <c r="I61" s="347">
        <f>SMALL(I8:I54,1)</f>
        <v>30260.376558062122</v>
      </c>
      <c r="J61" s="336" t="str">
        <f>INDEX(A8:A54,MATCH(I61,$I$8:$I$54,0))</f>
        <v>岩手県</v>
      </c>
    </row>
    <row r="62" spans="1:10" ht="13.5" thickBot="1">
      <c r="A62" s="337" t="s">
        <v>120</v>
      </c>
      <c r="B62" s="338">
        <f>IF(B61=0,0,B56/B61)</f>
        <v>1.8539754959649248</v>
      </c>
      <c r="C62" s="365"/>
      <c r="D62" s="371">
        <f>IF(D61=0,0,D56/D61)</f>
        <v>1.747380170812203</v>
      </c>
      <c r="E62" s="339"/>
      <c r="F62" s="377" t="s">
        <v>136</v>
      </c>
      <c r="G62" s="378" t="s">
        <v>136</v>
      </c>
      <c r="H62" s="340"/>
      <c r="I62" s="338">
        <f>IF(I61=0,0,I56/I61)</f>
        <v>1.882221635156339</v>
      </c>
      <c r="J62" s="341"/>
    </row>
    <row r="63" spans="1:10" ht="12.7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2.75">
      <c r="A64" s="342"/>
    </row>
    <row r="73" ht="12.7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0" ht="15.7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284" t="s">
        <v>131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12570.156031067127</v>
      </c>
      <c r="C7" s="293">
        <v>4.518717873117294</v>
      </c>
      <c r="D7" s="295">
        <v>17319.8299998785</v>
      </c>
      <c r="E7" s="296">
        <v>4.888209319747427</v>
      </c>
      <c r="F7" s="295">
        <v>38681.666666666664</v>
      </c>
      <c r="G7" s="297">
        <v>-572.915018578449</v>
      </c>
      <c r="H7" s="78"/>
      <c r="I7" s="292">
        <v>23594.437428764366</v>
      </c>
      <c r="J7" s="298">
        <v>3.2069549488865556</v>
      </c>
    </row>
    <row r="8" spans="1:10" ht="12.75" customHeight="1">
      <c r="A8" s="299" t="s">
        <v>67</v>
      </c>
      <c r="B8" s="42">
        <v>12185.339502654464</v>
      </c>
      <c r="C8" s="300">
        <v>5.153747770032642</v>
      </c>
      <c r="D8" s="38">
        <v>15420.138533223359</v>
      </c>
      <c r="E8" s="301">
        <v>5.479311667588062</v>
      </c>
      <c r="F8" s="38">
        <v>86560</v>
      </c>
      <c r="G8" s="302">
        <v>-9.945900957136912</v>
      </c>
      <c r="H8" s="78"/>
      <c r="I8" s="303">
        <v>22929.413483189142</v>
      </c>
      <c r="J8" s="304">
        <v>4.15429764861352</v>
      </c>
    </row>
    <row r="9" spans="1:10" ht="12.75" customHeight="1">
      <c r="A9" s="299" t="s">
        <v>68</v>
      </c>
      <c r="B9" s="42">
        <v>11724.78521078927</v>
      </c>
      <c r="C9" s="300">
        <v>4.680425628402374</v>
      </c>
      <c r="D9" s="38">
        <v>14091.951284440303</v>
      </c>
      <c r="E9" s="301">
        <v>3.4015598354273706</v>
      </c>
      <c r="F9" s="38" t="s">
        <v>141</v>
      </c>
      <c r="G9" s="302" t="s">
        <v>141</v>
      </c>
      <c r="H9" s="78"/>
      <c r="I9" s="305">
        <v>20020.1963354372</v>
      </c>
      <c r="J9" s="304">
        <v>2.433147623699912</v>
      </c>
    </row>
    <row r="10" spans="1:10" ht="12.75" customHeight="1">
      <c r="A10" s="299" t="s">
        <v>69</v>
      </c>
      <c r="B10" s="42">
        <v>12344.48626861593</v>
      </c>
      <c r="C10" s="300">
        <v>1.082222384952198</v>
      </c>
      <c r="D10" s="38">
        <v>15044.513341185071</v>
      </c>
      <c r="E10" s="301">
        <v>3.893453305178577</v>
      </c>
      <c r="F10" s="38" t="s">
        <v>141</v>
      </c>
      <c r="G10" s="302" t="s">
        <v>141</v>
      </c>
      <c r="H10" s="78"/>
      <c r="I10" s="305">
        <v>18404.1518172115</v>
      </c>
      <c r="J10" s="304">
        <v>2.5014922394456724</v>
      </c>
    </row>
    <row r="11" spans="1:10" ht="12.75" customHeight="1">
      <c r="A11" s="299" t="s">
        <v>70</v>
      </c>
      <c r="B11" s="42">
        <v>13082.287459356616</v>
      </c>
      <c r="C11" s="300">
        <v>3.5100176416935778</v>
      </c>
      <c r="D11" s="38">
        <v>17711.110386298093</v>
      </c>
      <c r="E11" s="301">
        <v>3.499572651531203</v>
      </c>
      <c r="F11" s="38" t="s">
        <v>141</v>
      </c>
      <c r="G11" s="302" t="s">
        <v>141</v>
      </c>
      <c r="H11" s="78"/>
      <c r="I11" s="305">
        <v>21753.700345693127</v>
      </c>
      <c r="J11" s="304">
        <v>3.1252401377616783</v>
      </c>
    </row>
    <row r="12" spans="1:10" ht="12.75" customHeight="1">
      <c r="A12" s="299" t="s">
        <v>71</v>
      </c>
      <c r="B12" s="42">
        <v>12322.673731382058</v>
      </c>
      <c r="C12" s="300">
        <v>5.103633446003746</v>
      </c>
      <c r="D12" s="38">
        <v>14916.25608182383</v>
      </c>
      <c r="E12" s="301">
        <v>6.774683707012773</v>
      </c>
      <c r="F12" s="38" t="s">
        <v>141</v>
      </c>
      <c r="G12" s="302" t="s">
        <v>141</v>
      </c>
      <c r="H12" s="78"/>
      <c r="I12" s="305">
        <v>17765.346753260183</v>
      </c>
      <c r="J12" s="304">
        <v>5.235844526915479</v>
      </c>
    </row>
    <row r="13" spans="1:10" ht="12.75" customHeight="1">
      <c r="A13" s="306" t="s">
        <v>72</v>
      </c>
      <c r="B13" s="307">
        <v>13380.521816157117</v>
      </c>
      <c r="C13" s="308">
        <v>7.04783771251748</v>
      </c>
      <c r="D13" s="50">
        <v>16339.906758161002</v>
      </c>
      <c r="E13" s="309">
        <v>6.955761655273707</v>
      </c>
      <c r="F13" s="50" t="s">
        <v>141</v>
      </c>
      <c r="G13" s="310" t="s">
        <v>141</v>
      </c>
      <c r="H13" s="78"/>
      <c r="I13" s="311">
        <v>20814.18730900593</v>
      </c>
      <c r="J13" s="312">
        <v>3.468709224807491</v>
      </c>
    </row>
    <row r="14" spans="1:10" ht="12.75" customHeight="1">
      <c r="A14" s="299" t="s">
        <v>73</v>
      </c>
      <c r="B14" s="42">
        <v>12052.61176341037</v>
      </c>
      <c r="C14" s="300">
        <v>3.7764166105035177</v>
      </c>
      <c r="D14" s="38">
        <v>14472.212894396633</v>
      </c>
      <c r="E14" s="301">
        <v>4.54074041697901</v>
      </c>
      <c r="F14" s="38" t="s">
        <v>141</v>
      </c>
      <c r="G14" s="302" t="s">
        <v>141</v>
      </c>
      <c r="H14" s="78"/>
      <c r="I14" s="305">
        <v>20825.536788897723</v>
      </c>
      <c r="J14" s="304">
        <v>2.8974473726822927</v>
      </c>
    </row>
    <row r="15" spans="1:10" ht="12.75" customHeight="1">
      <c r="A15" s="299" t="s">
        <v>74</v>
      </c>
      <c r="B15" s="42">
        <v>11275.494767848497</v>
      </c>
      <c r="C15" s="300">
        <v>4.9296587719690415</v>
      </c>
      <c r="D15" s="38">
        <v>14716.367297383118</v>
      </c>
      <c r="E15" s="301">
        <v>4.74224256296316</v>
      </c>
      <c r="F15" s="38" t="s">
        <v>141</v>
      </c>
      <c r="G15" s="302" t="s">
        <v>141</v>
      </c>
      <c r="H15" s="78"/>
      <c r="I15" s="305">
        <v>22535.54091551593</v>
      </c>
      <c r="J15" s="304">
        <v>3.2820037488683074</v>
      </c>
    </row>
    <row r="16" spans="1:10" ht="12.75" customHeight="1">
      <c r="A16" s="299" t="s">
        <v>75</v>
      </c>
      <c r="B16" s="42">
        <v>12697.73521546377</v>
      </c>
      <c r="C16" s="300">
        <v>4.3297083519592725</v>
      </c>
      <c r="D16" s="38">
        <v>16473.802001024782</v>
      </c>
      <c r="E16" s="301">
        <v>5.410331541348538</v>
      </c>
      <c r="F16" s="38" t="s">
        <v>141</v>
      </c>
      <c r="G16" s="302" t="s">
        <v>141</v>
      </c>
      <c r="H16" s="78"/>
      <c r="I16" s="305">
        <v>23136.881547193952</v>
      </c>
      <c r="J16" s="304">
        <v>3.793903886172109</v>
      </c>
    </row>
    <row r="17" spans="1:10" ht="12.75" customHeight="1">
      <c r="A17" s="313" t="s">
        <v>76</v>
      </c>
      <c r="B17" s="44">
        <v>12315.998708082907</v>
      </c>
      <c r="C17" s="314">
        <v>3.4299875995252846</v>
      </c>
      <c r="D17" s="68">
        <v>16191.484929945063</v>
      </c>
      <c r="E17" s="315">
        <v>3.8795251564519493</v>
      </c>
      <c r="F17" s="68">
        <v>18020</v>
      </c>
      <c r="G17" s="316">
        <v>-123.78773211299833</v>
      </c>
      <c r="H17" s="78"/>
      <c r="I17" s="317">
        <v>22408.328417718923</v>
      </c>
      <c r="J17" s="318">
        <v>2.192218724230734</v>
      </c>
    </row>
    <row r="18" spans="1:10" ht="12.75" customHeight="1">
      <c r="A18" s="299" t="s">
        <v>77</v>
      </c>
      <c r="B18" s="42">
        <v>11964.480285228195</v>
      </c>
      <c r="C18" s="300">
        <v>5.4850700304395374</v>
      </c>
      <c r="D18" s="38">
        <v>16817.77554963777</v>
      </c>
      <c r="E18" s="301">
        <v>5.033453418980908</v>
      </c>
      <c r="F18" s="38">
        <v>19795</v>
      </c>
      <c r="G18" s="302">
        <v>40.92980207888367</v>
      </c>
      <c r="H18" s="78"/>
      <c r="I18" s="305">
        <v>22308.615055078415</v>
      </c>
      <c r="J18" s="304">
        <v>2.846430773007282</v>
      </c>
    </row>
    <row r="19" spans="1:10" ht="12.75" customHeight="1">
      <c r="A19" s="299" t="s">
        <v>78</v>
      </c>
      <c r="B19" s="42">
        <v>12105.647220778254</v>
      </c>
      <c r="C19" s="300">
        <v>4.455836866824048</v>
      </c>
      <c r="D19" s="38">
        <v>17095.207883822284</v>
      </c>
      <c r="E19" s="301">
        <v>4.69590985574108</v>
      </c>
      <c r="F19" s="38" t="s">
        <v>141</v>
      </c>
      <c r="G19" s="302" t="s">
        <v>141</v>
      </c>
      <c r="H19" s="78"/>
      <c r="I19" s="305">
        <v>21817.482029211842</v>
      </c>
      <c r="J19" s="304">
        <v>4.282117856882682</v>
      </c>
    </row>
    <row r="20" spans="1:10" ht="12.75" customHeight="1">
      <c r="A20" s="299" t="s">
        <v>79</v>
      </c>
      <c r="B20" s="42">
        <v>11641.50060362282</v>
      </c>
      <c r="C20" s="300">
        <v>4.268124749849007</v>
      </c>
      <c r="D20" s="38">
        <v>18985.83775837363</v>
      </c>
      <c r="E20" s="301">
        <v>4.778551674358885</v>
      </c>
      <c r="F20" s="38" t="s">
        <v>141</v>
      </c>
      <c r="G20" s="302" t="s">
        <v>141</v>
      </c>
      <c r="H20" s="78"/>
      <c r="I20" s="305">
        <v>25475.48465864564</v>
      </c>
      <c r="J20" s="304">
        <v>4.000646840816898</v>
      </c>
    </row>
    <row r="21" spans="1:10" ht="12.75" customHeight="1">
      <c r="A21" s="299" t="s">
        <v>80</v>
      </c>
      <c r="B21" s="42">
        <v>12257.87686282182</v>
      </c>
      <c r="C21" s="300">
        <v>5.285338501605666</v>
      </c>
      <c r="D21" s="38">
        <v>17850.884278606354</v>
      </c>
      <c r="E21" s="301">
        <v>4.282183984182902</v>
      </c>
      <c r="F21" s="38" t="s">
        <v>141</v>
      </c>
      <c r="G21" s="302" t="s">
        <v>141</v>
      </c>
      <c r="H21" s="78"/>
      <c r="I21" s="305">
        <v>23702.512038529527</v>
      </c>
      <c r="J21" s="304">
        <v>3.3051186137158024</v>
      </c>
    </row>
    <row r="22" spans="1:10" ht="12.75" customHeight="1">
      <c r="A22" s="299" t="s">
        <v>81</v>
      </c>
      <c r="B22" s="42">
        <v>12490.438479048396</v>
      </c>
      <c r="C22" s="300">
        <v>4.076635561864702</v>
      </c>
      <c r="D22" s="38">
        <v>15579.24352189781</v>
      </c>
      <c r="E22" s="301">
        <v>4.378403399780804</v>
      </c>
      <c r="F22" s="38" t="s">
        <v>141</v>
      </c>
      <c r="G22" s="302" t="s">
        <v>141</v>
      </c>
      <c r="H22" s="78"/>
      <c r="I22" s="305">
        <v>18184.408861132084</v>
      </c>
      <c r="J22" s="304">
        <v>3.5031140355654826</v>
      </c>
    </row>
    <row r="23" spans="1:10" ht="12.75" customHeight="1">
      <c r="A23" s="306" t="s">
        <v>82</v>
      </c>
      <c r="B23" s="307">
        <v>12343.433939393939</v>
      </c>
      <c r="C23" s="308">
        <v>4.61536780590351</v>
      </c>
      <c r="D23" s="50">
        <v>14805.786943433526</v>
      </c>
      <c r="E23" s="309">
        <v>7.213172841514783</v>
      </c>
      <c r="F23" s="50" t="s">
        <v>141</v>
      </c>
      <c r="G23" s="310" t="s">
        <v>141</v>
      </c>
      <c r="H23" s="78"/>
      <c r="I23" s="311">
        <v>20986.610388813308</v>
      </c>
      <c r="J23" s="312">
        <v>4.521503102007001</v>
      </c>
    </row>
    <row r="24" spans="1:10" ht="12.75" customHeight="1">
      <c r="A24" s="299" t="s">
        <v>83</v>
      </c>
      <c r="B24" s="42">
        <v>13001.394343783155</v>
      </c>
      <c r="C24" s="300">
        <v>3.243004265265547</v>
      </c>
      <c r="D24" s="38">
        <v>16865.218947860452</v>
      </c>
      <c r="E24" s="301">
        <v>5.608407266498566</v>
      </c>
      <c r="F24" s="38" t="s">
        <v>141</v>
      </c>
      <c r="G24" s="302" t="s">
        <v>141</v>
      </c>
      <c r="H24" s="78"/>
      <c r="I24" s="305">
        <v>21709.589532278653</v>
      </c>
      <c r="J24" s="304">
        <v>1.1231656918415063</v>
      </c>
    </row>
    <row r="25" spans="1:10" ht="12.75" customHeight="1">
      <c r="A25" s="299" t="s">
        <v>84</v>
      </c>
      <c r="B25" s="42">
        <v>13602.564650719225</v>
      </c>
      <c r="C25" s="300">
        <v>1.8554167703544036</v>
      </c>
      <c r="D25" s="38">
        <v>17012.10881664183</v>
      </c>
      <c r="E25" s="301">
        <v>1.8649448628170007</v>
      </c>
      <c r="F25" s="38" t="s">
        <v>141</v>
      </c>
      <c r="G25" s="302" t="s">
        <v>141</v>
      </c>
      <c r="H25" s="78"/>
      <c r="I25" s="305">
        <v>22443.008452419046</v>
      </c>
      <c r="J25" s="304">
        <v>2.9506489778312877</v>
      </c>
    </row>
    <row r="26" spans="1:10" ht="12.75" customHeight="1">
      <c r="A26" s="299" t="s">
        <v>85</v>
      </c>
      <c r="B26" s="42">
        <v>12292.295542234078</v>
      </c>
      <c r="C26" s="300">
        <v>4.57710818894015</v>
      </c>
      <c r="D26" s="38">
        <v>16356.0050136439</v>
      </c>
      <c r="E26" s="301">
        <v>3.283653052696825</v>
      </c>
      <c r="F26" s="38" t="s">
        <v>141</v>
      </c>
      <c r="G26" s="302" t="s">
        <v>141</v>
      </c>
      <c r="H26" s="78"/>
      <c r="I26" s="305">
        <v>21334.53999578877</v>
      </c>
      <c r="J26" s="304">
        <v>4.72777829622022</v>
      </c>
    </row>
    <row r="27" spans="1:10" ht="12.75" customHeight="1">
      <c r="A27" s="313" t="s">
        <v>86</v>
      </c>
      <c r="B27" s="44">
        <v>12120.094655721226</v>
      </c>
      <c r="C27" s="314">
        <v>4.964467641064229</v>
      </c>
      <c r="D27" s="68">
        <v>16230.526878101678</v>
      </c>
      <c r="E27" s="315">
        <v>6.088278989204405</v>
      </c>
      <c r="F27" s="68" t="s">
        <v>141</v>
      </c>
      <c r="G27" s="316" t="s">
        <v>141</v>
      </c>
      <c r="H27" s="78"/>
      <c r="I27" s="317">
        <v>20527.472596930857</v>
      </c>
      <c r="J27" s="318">
        <v>2.6340378896514514</v>
      </c>
    </row>
    <row r="28" spans="1:10" ht="12.75" customHeight="1">
      <c r="A28" s="299" t="s">
        <v>87</v>
      </c>
      <c r="B28" s="42">
        <v>13800.387234031079</v>
      </c>
      <c r="C28" s="300">
        <v>4.073206182052243</v>
      </c>
      <c r="D28" s="38">
        <v>18332.752217749927</v>
      </c>
      <c r="E28" s="301">
        <v>3.522071421544745</v>
      </c>
      <c r="F28" s="38" t="s">
        <v>141</v>
      </c>
      <c r="G28" s="302" t="s">
        <v>141</v>
      </c>
      <c r="H28" s="78"/>
      <c r="I28" s="305">
        <v>23669.06085488542</v>
      </c>
      <c r="J28" s="304">
        <v>2.268971955485176</v>
      </c>
    </row>
    <row r="29" spans="1:10" ht="12.75" customHeight="1">
      <c r="A29" s="299" t="s">
        <v>88</v>
      </c>
      <c r="B29" s="42">
        <v>13840.2295778925</v>
      </c>
      <c r="C29" s="300">
        <v>6.380224313348469</v>
      </c>
      <c r="D29" s="38">
        <v>18169.48157289906</v>
      </c>
      <c r="E29" s="301">
        <v>6.048734555720816</v>
      </c>
      <c r="F29" s="38" t="s">
        <v>141</v>
      </c>
      <c r="G29" s="302" t="s">
        <v>141</v>
      </c>
      <c r="H29" s="78"/>
      <c r="I29" s="305">
        <v>23335.82518085138</v>
      </c>
      <c r="J29" s="304">
        <v>3.325940383605263</v>
      </c>
    </row>
    <row r="30" spans="1:10" ht="12.75" customHeight="1">
      <c r="A30" s="299" t="s">
        <v>89</v>
      </c>
      <c r="B30" s="42">
        <v>12843.452449999064</v>
      </c>
      <c r="C30" s="300">
        <v>5.45923998483155</v>
      </c>
      <c r="D30" s="38">
        <v>16991.65396246128</v>
      </c>
      <c r="E30" s="301">
        <v>6.735382712641875</v>
      </c>
      <c r="F30" s="38" t="s">
        <v>141</v>
      </c>
      <c r="G30" s="302" t="s">
        <v>141</v>
      </c>
      <c r="H30" s="78"/>
      <c r="I30" s="305">
        <v>26991.040310070297</v>
      </c>
      <c r="J30" s="304">
        <v>2.83054852144768</v>
      </c>
    </row>
    <row r="31" spans="1:10" ht="12.75" customHeight="1">
      <c r="A31" s="299" t="s">
        <v>90</v>
      </c>
      <c r="B31" s="42">
        <v>13498.741839668846</v>
      </c>
      <c r="C31" s="300">
        <v>4.96664325493771</v>
      </c>
      <c r="D31" s="38">
        <v>17850.649567848435</v>
      </c>
      <c r="E31" s="301">
        <v>5.571815279820451</v>
      </c>
      <c r="F31" s="38" t="s">
        <v>141</v>
      </c>
      <c r="G31" s="302" t="s">
        <v>141</v>
      </c>
      <c r="H31" s="78"/>
      <c r="I31" s="305">
        <v>22913.873304949513</v>
      </c>
      <c r="J31" s="304">
        <v>4.975031643458846</v>
      </c>
    </row>
    <row r="32" spans="1:10" ht="12.75" customHeight="1">
      <c r="A32" s="299" t="s">
        <v>91</v>
      </c>
      <c r="B32" s="42">
        <v>12530.476198164308</v>
      </c>
      <c r="C32" s="300">
        <v>6.118367009858608</v>
      </c>
      <c r="D32" s="38">
        <v>17190.857013713583</v>
      </c>
      <c r="E32" s="301">
        <v>7.661441069869552</v>
      </c>
      <c r="F32" s="38" t="s">
        <v>141</v>
      </c>
      <c r="G32" s="302" t="s">
        <v>141</v>
      </c>
      <c r="H32" s="78"/>
      <c r="I32" s="305">
        <v>21755.67815774823</v>
      </c>
      <c r="J32" s="304">
        <v>4.748753813190505</v>
      </c>
    </row>
    <row r="33" spans="1:10" ht="12.75" customHeight="1">
      <c r="A33" s="306" t="s">
        <v>92</v>
      </c>
      <c r="B33" s="307">
        <v>12834.515680444998</v>
      </c>
      <c r="C33" s="308">
        <v>3.3402935430511387</v>
      </c>
      <c r="D33" s="50">
        <v>18933.878410281344</v>
      </c>
      <c r="E33" s="309">
        <v>4.7354151685013735</v>
      </c>
      <c r="F33" s="50" t="s">
        <v>141</v>
      </c>
      <c r="G33" s="310" t="s">
        <v>141</v>
      </c>
      <c r="H33" s="78"/>
      <c r="I33" s="311">
        <v>25062.572002255845</v>
      </c>
      <c r="J33" s="312">
        <v>3.1616210613302833</v>
      </c>
    </row>
    <row r="34" spans="1:10" ht="12.75" customHeight="1">
      <c r="A34" s="299" t="s">
        <v>93</v>
      </c>
      <c r="B34" s="42">
        <v>12908.722529981129</v>
      </c>
      <c r="C34" s="300">
        <v>3.4191181553775105</v>
      </c>
      <c r="D34" s="38">
        <v>19889.050460082883</v>
      </c>
      <c r="E34" s="301">
        <v>4.939581943712341</v>
      </c>
      <c r="F34" s="38" t="s">
        <v>141</v>
      </c>
      <c r="G34" s="302" t="s">
        <v>141</v>
      </c>
      <c r="H34" s="78"/>
      <c r="I34" s="305">
        <v>26926.201079916296</v>
      </c>
      <c r="J34" s="304">
        <v>2.7161562447343237</v>
      </c>
    </row>
    <row r="35" spans="1:10" ht="12.75" customHeight="1">
      <c r="A35" s="299" t="s">
        <v>94</v>
      </c>
      <c r="B35" s="42">
        <v>13363.767358227673</v>
      </c>
      <c r="C35" s="300">
        <v>4.416566943669368</v>
      </c>
      <c r="D35" s="38">
        <v>18753.52635941608</v>
      </c>
      <c r="E35" s="301">
        <v>4.911697110285591</v>
      </c>
      <c r="F35" s="38">
        <v>-8200</v>
      </c>
      <c r="G35" s="302">
        <v>-43.17394317394317</v>
      </c>
      <c r="H35" s="78"/>
      <c r="I35" s="305">
        <v>25312.483795292446</v>
      </c>
      <c r="J35" s="304">
        <v>2.0107937279650794</v>
      </c>
    </row>
    <row r="36" spans="1:10" ht="12.75" customHeight="1">
      <c r="A36" s="299" t="s">
        <v>95</v>
      </c>
      <c r="B36" s="42">
        <v>13974.348480674971</v>
      </c>
      <c r="C36" s="300">
        <v>4.696737434590422</v>
      </c>
      <c r="D36" s="38">
        <v>19407.109978628967</v>
      </c>
      <c r="E36" s="301">
        <v>5.769975607493443</v>
      </c>
      <c r="F36" s="38" t="s">
        <v>141</v>
      </c>
      <c r="G36" s="302" t="s">
        <v>141</v>
      </c>
      <c r="H36" s="78"/>
      <c r="I36" s="305">
        <v>25807.708289932954</v>
      </c>
      <c r="J36" s="304">
        <v>2.6742116891451873</v>
      </c>
    </row>
    <row r="37" spans="1:10" ht="12.75" customHeight="1">
      <c r="A37" s="313" t="s">
        <v>96</v>
      </c>
      <c r="B37" s="44">
        <v>12969.738064503972</v>
      </c>
      <c r="C37" s="314">
        <v>3.335484207520459</v>
      </c>
      <c r="D37" s="68">
        <v>17663.351326358348</v>
      </c>
      <c r="E37" s="315">
        <v>4.266387239746205</v>
      </c>
      <c r="F37" s="68" t="s">
        <v>141</v>
      </c>
      <c r="G37" s="316" t="s">
        <v>141</v>
      </c>
      <c r="H37" s="78"/>
      <c r="I37" s="317">
        <v>25205.712447356105</v>
      </c>
      <c r="J37" s="318">
        <v>3.0422851410123317</v>
      </c>
    </row>
    <row r="38" spans="1:10" ht="12.75" customHeight="1">
      <c r="A38" s="299" t="s">
        <v>97</v>
      </c>
      <c r="B38" s="42">
        <v>12456.685855580883</v>
      </c>
      <c r="C38" s="300">
        <v>3.988182691435936</v>
      </c>
      <c r="D38" s="38">
        <v>15645.948844422024</v>
      </c>
      <c r="E38" s="301">
        <v>2.7160070232400533</v>
      </c>
      <c r="F38" s="38" t="s">
        <v>141</v>
      </c>
      <c r="G38" s="302" t="s">
        <v>141</v>
      </c>
      <c r="H38" s="78"/>
      <c r="I38" s="305">
        <v>20798.798628661392</v>
      </c>
      <c r="J38" s="304">
        <v>1.8984099297360535</v>
      </c>
    </row>
    <row r="39" spans="1:10" ht="12.75" customHeight="1">
      <c r="A39" s="299" t="s">
        <v>98</v>
      </c>
      <c r="B39" s="42">
        <v>14179.862908961593</v>
      </c>
      <c r="C39" s="300">
        <v>7.555517497137415</v>
      </c>
      <c r="D39" s="38">
        <v>17640.25438430482</v>
      </c>
      <c r="E39" s="301">
        <v>8.725121346038302</v>
      </c>
      <c r="F39" s="38" t="s">
        <v>141</v>
      </c>
      <c r="G39" s="302" t="s">
        <v>141</v>
      </c>
      <c r="H39" s="78"/>
      <c r="I39" s="305">
        <v>21123.24310449433</v>
      </c>
      <c r="J39" s="304">
        <v>4.061834951281373</v>
      </c>
    </row>
    <row r="40" spans="1:10" ht="12.75" customHeight="1">
      <c r="A40" s="299" t="s">
        <v>99</v>
      </c>
      <c r="B40" s="42">
        <v>14364.593424247183</v>
      </c>
      <c r="C40" s="300">
        <v>2.698252473934843</v>
      </c>
      <c r="D40" s="38">
        <v>19337.917535878554</v>
      </c>
      <c r="E40" s="301">
        <v>4.307500481934859</v>
      </c>
      <c r="F40" s="38" t="s">
        <v>141</v>
      </c>
      <c r="G40" s="302" t="s">
        <v>141</v>
      </c>
      <c r="H40" s="78"/>
      <c r="I40" s="305">
        <v>24361.860457830648</v>
      </c>
      <c r="J40" s="304">
        <v>3.3002340582296505</v>
      </c>
    </row>
    <row r="41" spans="1:10" ht="12.75" customHeight="1">
      <c r="A41" s="299" t="s">
        <v>100</v>
      </c>
      <c r="B41" s="42">
        <v>13102.611022838864</v>
      </c>
      <c r="C41" s="300">
        <v>1.9926617689401187</v>
      </c>
      <c r="D41" s="38">
        <v>17078.135942777495</v>
      </c>
      <c r="E41" s="301">
        <v>2.5550793338278472</v>
      </c>
      <c r="F41" s="38" t="s">
        <v>141</v>
      </c>
      <c r="G41" s="302" t="s">
        <v>141</v>
      </c>
      <c r="H41" s="78"/>
      <c r="I41" s="305">
        <v>26310.245733582586</v>
      </c>
      <c r="J41" s="304">
        <v>2.448469628494621</v>
      </c>
    </row>
    <row r="42" spans="1:10" ht="12.75" customHeight="1">
      <c r="A42" s="299" t="s">
        <v>101</v>
      </c>
      <c r="B42" s="42">
        <v>14050.103569551684</v>
      </c>
      <c r="C42" s="300">
        <v>3.707849172762345</v>
      </c>
      <c r="D42" s="38">
        <v>17097.676879854083</v>
      </c>
      <c r="E42" s="301">
        <v>3.0095523417317556</v>
      </c>
      <c r="F42" s="38" t="s">
        <v>141</v>
      </c>
      <c r="G42" s="302" t="s">
        <v>141</v>
      </c>
      <c r="H42" s="78"/>
      <c r="I42" s="305">
        <v>21696.96860057936</v>
      </c>
      <c r="J42" s="304">
        <v>2.0831635259055625</v>
      </c>
    </row>
    <row r="43" spans="1:10" ht="12.75" customHeight="1">
      <c r="A43" s="306" t="s">
        <v>102</v>
      </c>
      <c r="B43" s="307">
        <v>13359.542265678374</v>
      </c>
      <c r="C43" s="308">
        <v>5.4966203698745275</v>
      </c>
      <c r="D43" s="50">
        <v>16385.827814569537</v>
      </c>
      <c r="E43" s="309">
        <v>5.904043053228986</v>
      </c>
      <c r="F43" s="50" t="s">
        <v>141</v>
      </c>
      <c r="G43" s="310" t="s">
        <v>141</v>
      </c>
      <c r="H43" s="78"/>
      <c r="I43" s="311">
        <v>25976.111588630025</v>
      </c>
      <c r="J43" s="312">
        <v>2.4494909397420708</v>
      </c>
    </row>
    <row r="44" spans="1:10" ht="12.75" customHeight="1">
      <c r="A44" s="299" t="s">
        <v>103</v>
      </c>
      <c r="B44" s="42">
        <v>14591.970007055106</v>
      </c>
      <c r="C44" s="300">
        <v>4.679886783137596</v>
      </c>
      <c r="D44" s="38">
        <v>18861.63505965106</v>
      </c>
      <c r="E44" s="301">
        <v>6.555114858165647</v>
      </c>
      <c r="F44" s="38" t="s">
        <v>141</v>
      </c>
      <c r="G44" s="302" t="s">
        <v>141</v>
      </c>
      <c r="H44" s="78"/>
      <c r="I44" s="305">
        <v>24503.857989439504</v>
      </c>
      <c r="J44" s="304">
        <v>2.957223816459344</v>
      </c>
    </row>
    <row r="45" spans="1:10" ht="12.75" customHeight="1">
      <c r="A45" s="299" t="s">
        <v>104</v>
      </c>
      <c r="B45" s="42">
        <v>13659.45613969628</v>
      </c>
      <c r="C45" s="300">
        <v>7.5517338853768</v>
      </c>
      <c r="D45" s="38">
        <v>16969.61574912998</v>
      </c>
      <c r="E45" s="301">
        <v>6.773323657665823</v>
      </c>
      <c r="F45" s="38" t="s">
        <v>141</v>
      </c>
      <c r="G45" s="302" t="s">
        <v>141</v>
      </c>
      <c r="H45" s="78"/>
      <c r="I45" s="305">
        <v>24113.14675703118</v>
      </c>
      <c r="J45" s="304">
        <v>2.5874872038391614</v>
      </c>
    </row>
    <row r="46" spans="1:10" ht="12.75" customHeight="1">
      <c r="A46" s="299" t="s">
        <v>105</v>
      </c>
      <c r="B46" s="42">
        <v>12433.000519345624</v>
      </c>
      <c r="C46" s="300">
        <v>7.286973537826602</v>
      </c>
      <c r="D46" s="38">
        <v>16371.803276305653</v>
      </c>
      <c r="E46" s="301">
        <v>5.919078851198549</v>
      </c>
      <c r="F46" s="38" t="s">
        <v>141</v>
      </c>
      <c r="G46" s="302" t="s">
        <v>141</v>
      </c>
      <c r="H46" s="78"/>
      <c r="I46" s="305">
        <v>21106.15840228585</v>
      </c>
      <c r="J46" s="304">
        <v>2.1849446642775403</v>
      </c>
    </row>
    <row r="47" spans="1:10" ht="12.75" customHeight="1">
      <c r="A47" s="313" t="s">
        <v>106</v>
      </c>
      <c r="B47" s="44">
        <v>11683.864303549652</v>
      </c>
      <c r="C47" s="314">
        <v>4.461354384597369</v>
      </c>
      <c r="D47" s="68">
        <v>15953.700355277833</v>
      </c>
      <c r="E47" s="315">
        <v>4.845423157085112</v>
      </c>
      <c r="F47" s="68" t="s">
        <v>141</v>
      </c>
      <c r="G47" s="316" t="s">
        <v>141</v>
      </c>
      <c r="H47" s="78"/>
      <c r="I47" s="317">
        <v>25411.685478938358</v>
      </c>
      <c r="J47" s="318">
        <v>2.8811918637430547</v>
      </c>
    </row>
    <row r="48" spans="1:10" ht="12.75" customHeight="1">
      <c r="A48" s="306" t="s">
        <v>107</v>
      </c>
      <c r="B48" s="307">
        <v>13640.126858440866</v>
      </c>
      <c r="C48" s="308">
        <v>2.2765446570952874</v>
      </c>
      <c r="D48" s="50">
        <v>18112.788739593</v>
      </c>
      <c r="E48" s="309">
        <v>2.115220132361265</v>
      </c>
      <c r="F48" s="50" t="s">
        <v>141</v>
      </c>
      <c r="G48" s="310" t="s">
        <v>141</v>
      </c>
      <c r="H48" s="78"/>
      <c r="I48" s="311">
        <v>23924.40851625985</v>
      </c>
      <c r="J48" s="312">
        <v>3.336489856523331</v>
      </c>
    </row>
    <row r="49" spans="1:10" ht="12.75" customHeight="1">
      <c r="A49" s="299" t="s">
        <v>108</v>
      </c>
      <c r="B49" s="42">
        <v>12761.227240748558</v>
      </c>
      <c r="C49" s="300">
        <v>5.169861078818089</v>
      </c>
      <c r="D49" s="38">
        <v>16752.465746524278</v>
      </c>
      <c r="E49" s="301">
        <v>4.969531008313124</v>
      </c>
      <c r="F49" s="38" t="s">
        <v>141</v>
      </c>
      <c r="G49" s="302" t="s">
        <v>141</v>
      </c>
      <c r="H49" s="78"/>
      <c r="I49" s="305">
        <v>22308.564929675802</v>
      </c>
      <c r="J49" s="304">
        <v>2.7278100291134955</v>
      </c>
    </row>
    <row r="50" spans="1:10" ht="12.75" customHeight="1">
      <c r="A50" s="299" t="s">
        <v>109</v>
      </c>
      <c r="B50" s="42">
        <v>13340.115366206559</v>
      </c>
      <c r="C50" s="300">
        <v>3.0445557595201764</v>
      </c>
      <c r="D50" s="38">
        <v>17917.356630505663</v>
      </c>
      <c r="E50" s="301">
        <v>3.508493447747918</v>
      </c>
      <c r="F50" s="38">
        <v>3570</v>
      </c>
      <c r="G50" s="302">
        <v>-45.662100456621005</v>
      </c>
      <c r="H50" s="78"/>
      <c r="I50" s="305">
        <v>23064.561642439887</v>
      </c>
      <c r="J50" s="304">
        <v>3.9727941923778</v>
      </c>
    </row>
    <row r="51" spans="1:10" ht="12.75" customHeight="1">
      <c r="A51" s="299" t="s">
        <v>110</v>
      </c>
      <c r="B51" s="42">
        <v>13643.535220233918</v>
      </c>
      <c r="C51" s="300">
        <v>4.534608056430137</v>
      </c>
      <c r="D51" s="38">
        <v>17607.35014114131</v>
      </c>
      <c r="E51" s="301">
        <v>4.390057293152164</v>
      </c>
      <c r="F51" s="38" t="s">
        <v>141</v>
      </c>
      <c r="G51" s="302" t="s">
        <v>141</v>
      </c>
      <c r="H51" s="78"/>
      <c r="I51" s="305">
        <v>22285.313875697597</v>
      </c>
      <c r="J51" s="304">
        <v>2.605907635880764</v>
      </c>
    </row>
    <row r="52" spans="1:10" ht="12.75" customHeight="1">
      <c r="A52" s="313" t="s">
        <v>111</v>
      </c>
      <c r="B52" s="44">
        <v>13034.22221055487</v>
      </c>
      <c r="C52" s="314">
        <v>5.676306468257342</v>
      </c>
      <c r="D52" s="68">
        <v>17054.738766884133</v>
      </c>
      <c r="E52" s="315">
        <v>8.488621317251534</v>
      </c>
      <c r="F52" s="68" t="s">
        <v>141</v>
      </c>
      <c r="G52" s="316" t="s">
        <v>141</v>
      </c>
      <c r="H52" s="78"/>
      <c r="I52" s="317">
        <v>22137.373040346753</v>
      </c>
      <c r="J52" s="318">
        <v>2.2285983592754266</v>
      </c>
    </row>
    <row r="53" spans="1:10" ht="12.75" customHeight="1">
      <c r="A53" s="299" t="s">
        <v>112</v>
      </c>
      <c r="B53" s="42">
        <v>14229.41959009328</v>
      </c>
      <c r="C53" s="300">
        <v>5.567438039570734</v>
      </c>
      <c r="D53" s="38">
        <v>18587.41440504786</v>
      </c>
      <c r="E53" s="301">
        <v>5.492192586036125</v>
      </c>
      <c r="F53" s="38" t="s">
        <v>141</v>
      </c>
      <c r="G53" s="302" t="s">
        <v>141</v>
      </c>
      <c r="H53" s="78"/>
      <c r="I53" s="305">
        <v>23735.360102918235</v>
      </c>
      <c r="J53" s="304">
        <v>3.193584104771687</v>
      </c>
    </row>
    <row r="54" spans="1:10" ht="12.75" customHeight="1" thickBot="1">
      <c r="A54" s="299" t="s">
        <v>113</v>
      </c>
      <c r="B54" s="42">
        <v>10271.80611319604</v>
      </c>
      <c r="C54" s="300">
        <v>5.644384801055883</v>
      </c>
      <c r="D54" s="38">
        <v>17100.42140858609</v>
      </c>
      <c r="E54" s="301">
        <v>4.046519666177855</v>
      </c>
      <c r="F54" s="38" t="s">
        <v>141</v>
      </c>
      <c r="G54" s="302" t="s">
        <v>141</v>
      </c>
      <c r="H54" s="78"/>
      <c r="I54" s="305">
        <v>21648.77535653314</v>
      </c>
      <c r="J54" s="304">
        <v>3.5355138910920956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2.75">
      <c r="A56" s="322" t="s">
        <v>114</v>
      </c>
      <c r="B56" s="343">
        <f>LARGE(B8:B54,1)</f>
        <v>14591.970007055106</v>
      </c>
      <c r="C56" s="361" t="str">
        <f>INDEX(A8:A54,MATCH(B56,$B$8:$B$54,0))</f>
        <v>香川県</v>
      </c>
      <c r="D56" s="366">
        <f>LARGE(D8:D54,1)</f>
        <v>19889.050460082883</v>
      </c>
      <c r="E56" s="323" t="str">
        <f>INDEX(A8:A54,MATCH(D56,$D$8:$D$54,0))</f>
        <v>大阪府</v>
      </c>
      <c r="F56" s="372" t="s">
        <v>135</v>
      </c>
      <c r="G56" s="324" t="s">
        <v>135</v>
      </c>
      <c r="I56" s="343">
        <f>LARGE(I8:I54,1)</f>
        <v>26991.040310070297</v>
      </c>
      <c r="J56" s="324" t="str">
        <f>INDEX(A8:A54,MATCH(I56,$I$8:$I$54,0))</f>
        <v>愛知県</v>
      </c>
    </row>
    <row r="57" spans="1:10" ht="12.75">
      <c r="A57" s="325" t="s">
        <v>115</v>
      </c>
      <c r="B57" s="327">
        <f>LARGE(B8:B54,2)</f>
        <v>14364.593424247183</v>
      </c>
      <c r="C57" s="362" t="str">
        <f>INDEX(A8:A54,MATCH(B57,$B$8:$B$54,0))</f>
        <v>岡山県</v>
      </c>
      <c r="D57" s="367">
        <f>LARGE(D8:D54,2)</f>
        <v>19407.109978628967</v>
      </c>
      <c r="E57" s="326" t="str">
        <f>INDEX(A8:A54,MATCH(D57,$D$8:$D$54,0))</f>
        <v>奈良県</v>
      </c>
      <c r="F57" s="373" t="s">
        <v>136</v>
      </c>
      <c r="G57" s="328" t="s">
        <v>136</v>
      </c>
      <c r="I57" s="327">
        <f>LARGE(I8:I54,2)</f>
        <v>26926.201079916296</v>
      </c>
      <c r="J57" s="328" t="str">
        <f>INDEX(A8:A54,MATCH(I57,$I$8:$I$54,0))</f>
        <v>大阪府</v>
      </c>
    </row>
    <row r="58" spans="1:10" ht="12.75">
      <c r="A58" s="325" t="s">
        <v>116</v>
      </c>
      <c r="B58" s="344">
        <f>LARGE(B8:B54,3)</f>
        <v>14229.41959009328</v>
      </c>
      <c r="C58" s="362" t="str">
        <f>INDEX(A8:A54,MATCH(B58,$B$8:$B$54,0))</f>
        <v>鹿児島県</v>
      </c>
      <c r="D58" s="368">
        <f>LARGE(D8:D54,3)</f>
        <v>19337.917535878554</v>
      </c>
      <c r="E58" s="326" t="str">
        <f>INDEX(A8:A54,MATCH(D58,$D$8:$D$54,0))</f>
        <v>岡山県</v>
      </c>
      <c r="F58" s="374" t="s">
        <v>136</v>
      </c>
      <c r="G58" s="328" t="s">
        <v>136</v>
      </c>
      <c r="I58" s="344">
        <f>LARGE(I8:I54,3)</f>
        <v>26310.245733582586</v>
      </c>
      <c r="J58" s="328" t="str">
        <f>INDEX(A8:A54,MATCH(I58,$I$8:$I$54,0))</f>
        <v>広島県</v>
      </c>
    </row>
    <row r="59" spans="1:10" ht="12.75">
      <c r="A59" s="329" t="s">
        <v>117</v>
      </c>
      <c r="B59" s="345">
        <f>SMALL(B8:B54,3)</f>
        <v>11641.50060362282</v>
      </c>
      <c r="C59" s="363" t="str">
        <f>INDEX(A8:A54,MATCH(B59,$B$8:$B$54,0))</f>
        <v>東京都</v>
      </c>
      <c r="D59" s="369">
        <f>SMALL(D8:D54,3)</f>
        <v>14716.367297383118</v>
      </c>
      <c r="E59" s="331" t="str">
        <f>INDEX(A8:A54,MATCH(D59,$D$8:$D$54,0))</f>
        <v>茨城県</v>
      </c>
      <c r="F59" s="375" t="s">
        <v>136</v>
      </c>
      <c r="G59" s="332" t="s">
        <v>136</v>
      </c>
      <c r="I59" s="345">
        <f>SMALL(I8:I54,3)</f>
        <v>18404.1518172115</v>
      </c>
      <c r="J59" s="332" t="str">
        <f>INDEX(A8:A54,MATCH(I59,$I$8:$I$54,0))</f>
        <v>岩手県</v>
      </c>
    </row>
    <row r="60" spans="1:10" ht="12.75">
      <c r="A60" s="325" t="s">
        <v>118</v>
      </c>
      <c r="B60" s="344">
        <f>SMALL(B8:B54,2)</f>
        <v>11275.494767848497</v>
      </c>
      <c r="C60" s="362" t="str">
        <f>INDEX(A8:A54,MATCH(B60,$B$8:$B$54,0))</f>
        <v>茨城県</v>
      </c>
      <c r="D60" s="368">
        <f>SMALL(D8:D54,2)</f>
        <v>14472.212894396633</v>
      </c>
      <c r="E60" s="326" t="str">
        <f>INDEX(A8:A54,MATCH(D60,$D$8:$D$54,0))</f>
        <v>福島県</v>
      </c>
      <c r="F60" s="374" t="s">
        <v>136</v>
      </c>
      <c r="G60" s="328" t="s">
        <v>136</v>
      </c>
      <c r="I60" s="344">
        <f>SMALL(I8:I54,2)</f>
        <v>18184.408861132084</v>
      </c>
      <c r="J60" s="328" t="str">
        <f>INDEX(A8:A54,MATCH(I60,$I$8:$I$54,0))</f>
        <v>新潟県</v>
      </c>
    </row>
    <row r="61" spans="1:10" ht="12.75">
      <c r="A61" s="346" t="s">
        <v>119</v>
      </c>
      <c r="B61" s="347">
        <f>SMALL(B8:B54,1)</f>
        <v>10271.80611319604</v>
      </c>
      <c r="C61" s="364" t="str">
        <f>INDEX(A8:A54,MATCH(B61,$B$8:$B$54,0))</f>
        <v>沖縄県</v>
      </c>
      <c r="D61" s="370">
        <f>SMALL(D8:D54,1)</f>
        <v>14091.951284440303</v>
      </c>
      <c r="E61" s="335" t="str">
        <f>INDEX(A8:A54,MATCH(D61,$D$8:$D$54,0))</f>
        <v>青森県</v>
      </c>
      <c r="F61" s="376" t="s">
        <v>136</v>
      </c>
      <c r="G61" s="336" t="s">
        <v>136</v>
      </c>
      <c r="I61" s="347">
        <f>SMALL(I8:I54,1)</f>
        <v>17765.346753260183</v>
      </c>
      <c r="J61" s="336" t="str">
        <f>INDEX(A8:A54,MATCH(I61,$I$8:$I$54,0))</f>
        <v>秋田県</v>
      </c>
    </row>
    <row r="62" spans="1:10" ht="13.5" thickBot="1">
      <c r="A62" s="337" t="s">
        <v>120</v>
      </c>
      <c r="B62" s="338">
        <f>IF(B61=0,0,B56/B61)</f>
        <v>1.4205846417125236</v>
      </c>
      <c r="C62" s="365"/>
      <c r="D62" s="371">
        <f>IF(D61=0,0,D56/D61)</f>
        <v>1.4113766119844222</v>
      </c>
      <c r="E62" s="339"/>
      <c r="F62" s="377" t="s">
        <v>136</v>
      </c>
      <c r="G62" s="378" t="s">
        <v>136</v>
      </c>
      <c r="H62" s="340"/>
      <c r="I62" s="338">
        <f>IF(I61=0,0,I56/I61)</f>
        <v>1.5193083864302888</v>
      </c>
      <c r="J62" s="341"/>
    </row>
    <row r="63" spans="1:10" ht="12.7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2.75">
      <c r="A64" s="342"/>
    </row>
    <row r="73" ht="12.7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0" ht="15.7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284" t="s">
        <v>132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2452.1323362478106</v>
      </c>
      <c r="C7" s="293">
        <v>3.3251169104632257</v>
      </c>
      <c r="D7" s="295">
        <v>3106.2982644460903</v>
      </c>
      <c r="E7" s="296">
        <v>3.399862960732134</v>
      </c>
      <c r="F7" s="295">
        <v>7860</v>
      </c>
      <c r="G7" s="297">
        <v>15.21945330688971</v>
      </c>
      <c r="H7" s="78"/>
      <c r="I7" s="292">
        <v>3356.9920652155565</v>
      </c>
      <c r="J7" s="298">
        <v>4.18385904571092</v>
      </c>
    </row>
    <row r="8" spans="1:10" ht="12.75" customHeight="1">
      <c r="A8" s="299" t="s">
        <v>67</v>
      </c>
      <c r="B8" s="42">
        <v>2441.239536853076</v>
      </c>
      <c r="C8" s="300">
        <v>1.8901370376981568</v>
      </c>
      <c r="D8" s="38">
        <v>2938.829528132004</v>
      </c>
      <c r="E8" s="301">
        <v>-0.02617947366295025</v>
      </c>
      <c r="F8" s="38">
        <v>0</v>
      </c>
      <c r="G8" s="302">
        <v>-100</v>
      </c>
      <c r="H8" s="78"/>
      <c r="I8" s="303">
        <v>3017.09950535406</v>
      </c>
      <c r="J8" s="304">
        <v>1.8760631439091362</v>
      </c>
    </row>
    <row r="9" spans="1:10" ht="12.75" customHeight="1">
      <c r="A9" s="299" t="s">
        <v>68</v>
      </c>
      <c r="B9" s="42">
        <v>1947.0488369986867</v>
      </c>
      <c r="C9" s="300">
        <v>2.7811366926437566</v>
      </c>
      <c r="D9" s="38">
        <v>2266.1423728282743</v>
      </c>
      <c r="E9" s="301">
        <v>0.511521547492332</v>
      </c>
      <c r="F9" s="38" t="s">
        <v>141</v>
      </c>
      <c r="G9" s="302" t="s">
        <v>141</v>
      </c>
      <c r="H9" s="78"/>
      <c r="I9" s="305">
        <v>1999.949397612371</v>
      </c>
      <c r="J9" s="304">
        <v>5.721624014037884</v>
      </c>
    </row>
    <row r="10" spans="1:10" ht="12.75" customHeight="1">
      <c r="A10" s="299" t="s">
        <v>69</v>
      </c>
      <c r="B10" s="42">
        <v>2236.553149337341</v>
      </c>
      <c r="C10" s="300">
        <v>2.5856582779603623</v>
      </c>
      <c r="D10" s="38">
        <v>2682.535515574869</v>
      </c>
      <c r="E10" s="301">
        <v>2.0864291121236644</v>
      </c>
      <c r="F10" s="38" t="s">
        <v>141</v>
      </c>
      <c r="G10" s="302" t="s">
        <v>141</v>
      </c>
      <c r="H10" s="78"/>
      <c r="I10" s="305">
        <v>2401.8554281165766</v>
      </c>
      <c r="J10" s="304">
        <v>1.2834702028549867</v>
      </c>
    </row>
    <row r="11" spans="1:10" ht="12.75" customHeight="1">
      <c r="A11" s="299" t="s">
        <v>70</v>
      </c>
      <c r="B11" s="42">
        <v>2240.874039822234</v>
      </c>
      <c r="C11" s="300">
        <v>2.920383814841927</v>
      </c>
      <c r="D11" s="38">
        <v>2812.5949559553474</v>
      </c>
      <c r="E11" s="301">
        <v>2.7769504493137673</v>
      </c>
      <c r="F11" s="38" t="s">
        <v>141</v>
      </c>
      <c r="G11" s="302" t="s">
        <v>141</v>
      </c>
      <c r="H11" s="78"/>
      <c r="I11" s="305">
        <v>2828.6792497774286</v>
      </c>
      <c r="J11" s="304">
        <v>6.880982838985631</v>
      </c>
    </row>
    <row r="12" spans="1:10" ht="12.75" customHeight="1">
      <c r="A12" s="299" t="s">
        <v>71</v>
      </c>
      <c r="B12" s="42">
        <v>2382.4319146172497</v>
      </c>
      <c r="C12" s="300">
        <v>2.6889569321495017</v>
      </c>
      <c r="D12" s="38">
        <v>2784.6618553744684</v>
      </c>
      <c r="E12" s="301">
        <v>2.071521188362852</v>
      </c>
      <c r="F12" s="38" t="s">
        <v>141</v>
      </c>
      <c r="G12" s="302" t="s">
        <v>141</v>
      </c>
      <c r="H12" s="78"/>
      <c r="I12" s="305">
        <v>2508.887504265903</v>
      </c>
      <c r="J12" s="304">
        <v>4.477915892242171</v>
      </c>
    </row>
    <row r="13" spans="1:10" ht="12.75" customHeight="1">
      <c r="A13" s="306" t="s">
        <v>72</v>
      </c>
      <c r="B13" s="307">
        <v>2367.926047782952</v>
      </c>
      <c r="C13" s="308">
        <v>1.9026555769256002</v>
      </c>
      <c r="D13" s="50">
        <v>2828.1517333058728</v>
      </c>
      <c r="E13" s="309">
        <v>0.45134753557807633</v>
      </c>
      <c r="F13" s="50" t="s">
        <v>141</v>
      </c>
      <c r="G13" s="310" t="s">
        <v>141</v>
      </c>
      <c r="H13" s="78"/>
      <c r="I13" s="311">
        <v>2576.372358182892</v>
      </c>
      <c r="J13" s="312">
        <v>3.32395832748243</v>
      </c>
    </row>
    <row r="14" spans="1:10" ht="12.75" customHeight="1">
      <c r="A14" s="299" t="s">
        <v>73</v>
      </c>
      <c r="B14" s="42">
        <v>2187.378573689934</v>
      </c>
      <c r="C14" s="300">
        <v>2.8803660445678436</v>
      </c>
      <c r="D14" s="38">
        <v>2640.698703420223</v>
      </c>
      <c r="E14" s="301">
        <v>1.5491899347653433</v>
      </c>
      <c r="F14" s="38" t="s">
        <v>141</v>
      </c>
      <c r="G14" s="302" t="s">
        <v>141</v>
      </c>
      <c r="H14" s="78"/>
      <c r="I14" s="305">
        <v>2503.4334904044417</v>
      </c>
      <c r="J14" s="304">
        <v>7.295996930671067</v>
      </c>
    </row>
    <row r="15" spans="1:10" ht="12.75" customHeight="1">
      <c r="A15" s="299" t="s">
        <v>74</v>
      </c>
      <c r="B15" s="42">
        <v>2131.1082174369185</v>
      </c>
      <c r="C15" s="300">
        <v>2.7212974511864836</v>
      </c>
      <c r="D15" s="38">
        <v>2701.0053234211855</v>
      </c>
      <c r="E15" s="301">
        <v>2.627983816421851</v>
      </c>
      <c r="F15" s="38" t="s">
        <v>141</v>
      </c>
      <c r="G15" s="302" t="s">
        <v>141</v>
      </c>
      <c r="H15" s="78"/>
      <c r="I15" s="305">
        <v>2777.7530064151356</v>
      </c>
      <c r="J15" s="304">
        <v>5.591018242481546</v>
      </c>
    </row>
    <row r="16" spans="1:10" ht="12.75" customHeight="1">
      <c r="A16" s="299" t="s">
        <v>75</v>
      </c>
      <c r="B16" s="42">
        <v>2146.7629593476095</v>
      </c>
      <c r="C16" s="300">
        <v>4.256435488653148</v>
      </c>
      <c r="D16" s="38">
        <v>2688.4091043930853</v>
      </c>
      <c r="E16" s="301">
        <v>5.039487446017055</v>
      </c>
      <c r="F16" s="38" t="s">
        <v>141</v>
      </c>
      <c r="G16" s="302" t="s">
        <v>141</v>
      </c>
      <c r="H16" s="78"/>
      <c r="I16" s="305">
        <v>2589.4124237183155</v>
      </c>
      <c r="J16" s="304">
        <v>4.232888255269799</v>
      </c>
    </row>
    <row r="17" spans="1:10" ht="12.75" customHeight="1">
      <c r="A17" s="313" t="s">
        <v>76</v>
      </c>
      <c r="B17" s="44">
        <v>2143.4079802689025</v>
      </c>
      <c r="C17" s="314">
        <v>2.866331075142835</v>
      </c>
      <c r="D17" s="68">
        <v>2678.7653900106743</v>
      </c>
      <c r="E17" s="315">
        <v>3.1760902887123654</v>
      </c>
      <c r="F17" s="68">
        <v>0</v>
      </c>
      <c r="G17" s="316" t="s">
        <v>141</v>
      </c>
      <c r="H17" s="78"/>
      <c r="I17" s="317">
        <v>2754.3046587406984</v>
      </c>
      <c r="J17" s="318">
        <v>6.8060383061931</v>
      </c>
    </row>
    <row r="18" spans="1:10" ht="12.75" customHeight="1">
      <c r="A18" s="299" t="s">
        <v>77</v>
      </c>
      <c r="B18" s="42">
        <v>2282.355493533985</v>
      </c>
      <c r="C18" s="300">
        <v>3.8201328389749762</v>
      </c>
      <c r="D18" s="38">
        <v>2959.374134353444</v>
      </c>
      <c r="E18" s="301">
        <v>4.251194278130316</v>
      </c>
      <c r="F18" s="38">
        <v>0</v>
      </c>
      <c r="G18" s="302">
        <v>-100</v>
      </c>
      <c r="H18" s="78"/>
      <c r="I18" s="305">
        <v>3276.0957996046996</v>
      </c>
      <c r="J18" s="304">
        <v>3.821335014480408</v>
      </c>
    </row>
    <row r="19" spans="1:10" ht="12.75" customHeight="1">
      <c r="A19" s="299" t="s">
        <v>78</v>
      </c>
      <c r="B19" s="42">
        <v>2355.765655399193</v>
      </c>
      <c r="C19" s="300">
        <v>2.048013843038981</v>
      </c>
      <c r="D19" s="38">
        <v>3075.0190599187663</v>
      </c>
      <c r="E19" s="301">
        <v>3.5604205114438883</v>
      </c>
      <c r="F19" s="38" t="s">
        <v>141</v>
      </c>
      <c r="G19" s="302" t="s">
        <v>141</v>
      </c>
      <c r="H19" s="78"/>
      <c r="I19" s="305">
        <v>3319.182795380797</v>
      </c>
      <c r="J19" s="304">
        <v>3.5898577620810057</v>
      </c>
    </row>
    <row r="20" spans="1:10" ht="12.75" customHeight="1">
      <c r="A20" s="299" t="s">
        <v>79</v>
      </c>
      <c r="B20" s="42">
        <v>2375.215003133265</v>
      </c>
      <c r="C20" s="300">
        <v>3.3856234679030948</v>
      </c>
      <c r="D20" s="38">
        <v>3344.1302279774372</v>
      </c>
      <c r="E20" s="301">
        <v>3.8163929339871125</v>
      </c>
      <c r="F20" s="38" t="s">
        <v>141</v>
      </c>
      <c r="G20" s="302" t="s">
        <v>141</v>
      </c>
      <c r="H20" s="78"/>
      <c r="I20" s="305">
        <v>3924.8290446107585</v>
      </c>
      <c r="J20" s="304">
        <v>3.854899938875518</v>
      </c>
    </row>
    <row r="21" spans="1:10" ht="12.75" customHeight="1">
      <c r="A21" s="299" t="s">
        <v>80</v>
      </c>
      <c r="B21" s="42">
        <v>2547.24082274552</v>
      </c>
      <c r="C21" s="300">
        <v>3.1554305863322765</v>
      </c>
      <c r="D21" s="38">
        <v>3294.331165210358</v>
      </c>
      <c r="E21" s="301">
        <v>2.439369793259406</v>
      </c>
      <c r="F21" s="38" t="s">
        <v>141</v>
      </c>
      <c r="G21" s="302" t="s">
        <v>141</v>
      </c>
      <c r="H21" s="78"/>
      <c r="I21" s="305">
        <v>3780.5854686904745</v>
      </c>
      <c r="J21" s="304">
        <v>2.9926326187758603</v>
      </c>
    </row>
    <row r="22" spans="1:10" ht="12.75" customHeight="1">
      <c r="A22" s="299" t="s">
        <v>81</v>
      </c>
      <c r="B22" s="42">
        <v>2514.193487263489</v>
      </c>
      <c r="C22" s="300">
        <v>4.977180573495077</v>
      </c>
      <c r="D22" s="38">
        <v>3079.928239051095</v>
      </c>
      <c r="E22" s="301">
        <v>5.290953020771213</v>
      </c>
      <c r="F22" s="38" t="s">
        <v>141</v>
      </c>
      <c r="G22" s="302" t="s">
        <v>141</v>
      </c>
      <c r="H22" s="78"/>
      <c r="I22" s="305">
        <v>2942.2173050589336</v>
      </c>
      <c r="J22" s="304">
        <v>4.251542246971593</v>
      </c>
    </row>
    <row r="23" spans="1:10" ht="12.75" customHeight="1">
      <c r="A23" s="306" t="s">
        <v>82</v>
      </c>
      <c r="B23" s="307">
        <v>2282.366484848485</v>
      </c>
      <c r="C23" s="308">
        <v>6.494809930774318</v>
      </c>
      <c r="D23" s="50">
        <v>2726.879858022195</v>
      </c>
      <c r="E23" s="309">
        <v>7.82159946847944</v>
      </c>
      <c r="F23" s="50" t="s">
        <v>141</v>
      </c>
      <c r="G23" s="310" t="s">
        <v>141</v>
      </c>
      <c r="H23" s="78"/>
      <c r="I23" s="311">
        <v>2429.6235640708273</v>
      </c>
      <c r="J23" s="312">
        <v>5.566276952176489</v>
      </c>
    </row>
    <row r="24" spans="1:10" ht="12.75" customHeight="1">
      <c r="A24" s="299" t="s">
        <v>83</v>
      </c>
      <c r="B24" s="42">
        <v>2137.23003474028</v>
      </c>
      <c r="C24" s="300">
        <v>5.728487868491029</v>
      </c>
      <c r="D24" s="38">
        <v>2561.3842264054733</v>
      </c>
      <c r="E24" s="301">
        <v>5.108198968438174</v>
      </c>
      <c r="F24" s="38" t="s">
        <v>141</v>
      </c>
      <c r="G24" s="302" t="s">
        <v>141</v>
      </c>
      <c r="H24" s="78"/>
      <c r="I24" s="305">
        <v>2293.38829187168</v>
      </c>
      <c r="J24" s="304">
        <v>2.8115420859431044</v>
      </c>
    </row>
    <row r="25" spans="1:10" ht="12.75" customHeight="1">
      <c r="A25" s="299" t="s">
        <v>84</v>
      </c>
      <c r="B25" s="42">
        <v>2059.437574505285</v>
      </c>
      <c r="C25" s="300">
        <v>3.8891778428098887</v>
      </c>
      <c r="D25" s="38">
        <v>2474.8546272923572</v>
      </c>
      <c r="E25" s="301">
        <v>4.364337611974932</v>
      </c>
      <c r="F25" s="38" t="s">
        <v>141</v>
      </c>
      <c r="G25" s="302" t="s">
        <v>141</v>
      </c>
      <c r="H25" s="78"/>
      <c r="I25" s="305">
        <v>2325.4386594759967</v>
      </c>
      <c r="J25" s="304">
        <v>3.8154918734275025</v>
      </c>
    </row>
    <row r="26" spans="1:10" ht="12.75" customHeight="1">
      <c r="A26" s="299" t="s">
        <v>85</v>
      </c>
      <c r="B26" s="42">
        <v>2378.055148582469</v>
      </c>
      <c r="C26" s="300">
        <v>5.598593295534138</v>
      </c>
      <c r="D26" s="38">
        <v>2949.849851810265</v>
      </c>
      <c r="E26" s="301">
        <v>2.4494726658966006</v>
      </c>
      <c r="F26" s="38" t="s">
        <v>141</v>
      </c>
      <c r="G26" s="302" t="s">
        <v>141</v>
      </c>
      <c r="H26" s="78"/>
      <c r="I26" s="305">
        <v>2925.4904993211208</v>
      </c>
      <c r="J26" s="304">
        <v>4.733026533136905</v>
      </c>
    </row>
    <row r="27" spans="1:10" ht="12.75" customHeight="1">
      <c r="A27" s="313" t="s">
        <v>86</v>
      </c>
      <c r="B27" s="44">
        <v>2296.532183960564</v>
      </c>
      <c r="C27" s="314">
        <v>3.983316535519685</v>
      </c>
      <c r="D27" s="68">
        <v>2888.325186835259</v>
      </c>
      <c r="E27" s="315">
        <v>4.570605157144792</v>
      </c>
      <c r="F27" s="68" t="s">
        <v>141</v>
      </c>
      <c r="G27" s="316" t="s">
        <v>141</v>
      </c>
      <c r="H27" s="78"/>
      <c r="I27" s="317">
        <v>2827.86352071432</v>
      </c>
      <c r="J27" s="318">
        <v>6.096639483003385</v>
      </c>
    </row>
    <row r="28" spans="1:10" ht="12.75" customHeight="1">
      <c r="A28" s="299" t="s">
        <v>87</v>
      </c>
      <c r="B28" s="42">
        <v>2691.062419612739</v>
      </c>
      <c r="C28" s="300">
        <v>3.528382821650795</v>
      </c>
      <c r="D28" s="38">
        <v>3309.2938865395176</v>
      </c>
      <c r="E28" s="301">
        <v>4.139161941242014</v>
      </c>
      <c r="F28" s="38" t="s">
        <v>141</v>
      </c>
      <c r="G28" s="302" t="s">
        <v>141</v>
      </c>
      <c r="H28" s="78"/>
      <c r="I28" s="305">
        <v>3460.3822854807872</v>
      </c>
      <c r="J28" s="304">
        <v>2.7922898369942657</v>
      </c>
    </row>
    <row r="29" spans="1:10" ht="12.75" customHeight="1">
      <c r="A29" s="299" t="s">
        <v>88</v>
      </c>
      <c r="B29" s="42">
        <v>2232.056281000101</v>
      </c>
      <c r="C29" s="300">
        <v>4.068724638696877</v>
      </c>
      <c r="D29" s="38">
        <v>2768.1029759402845</v>
      </c>
      <c r="E29" s="301">
        <v>4.21326701563422</v>
      </c>
      <c r="F29" s="38" t="s">
        <v>141</v>
      </c>
      <c r="G29" s="302" t="s">
        <v>141</v>
      </c>
      <c r="H29" s="78"/>
      <c r="I29" s="305">
        <v>2716.4744628936883</v>
      </c>
      <c r="J29" s="304">
        <v>4.113060073379083</v>
      </c>
    </row>
    <row r="30" spans="1:10" ht="12.75" customHeight="1">
      <c r="A30" s="299" t="s">
        <v>89</v>
      </c>
      <c r="B30" s="42">
        <v>2719.317074843932</v>
      </c>
      <c r="C30" s="300">
        <v>3.4008990701040083</v>
      </c>
      <c r="D30" s="38">
        <v>3415.9819884779236</v>
      </c>
      <c r="E30" s="301">
        <v>3.2588259686035577</v>
      </c>
      <c r="F30" s="38" t="s">
        <v>141</v>
      </c>
      <c r="G30" s="302" t="s">
        <v>141</v>
      </c>
      <c r="H30" s="78"/>
      <c r="I30" s="305">
        <v>3847.28510535216</v>
      </c>
      <c r="J30" s="304">
        <v>4.173037955598719</v>
      </c>
    </row>
    <row r="31" spans="1:10" ht="12.75" customHeight="1">
      <c r="A31" s="299" t="s">
        <v>90</v>
      </c>
      <c r="B31" s="42">
        <v>2487.3162385060195</v>
      </c>
      <c r="C31" s="300">
        <v>6.04577270492358</v>
      </c>
      <c r="D31" s="38">
        <v>3079.6613004123633</v>
      </c>
      <c r="E31" s="301">
        <v>6.495138958233729</v>
      </c>
      <c r="F31" s="38" t="s">
        <v>141</v>
      </c>
      <c r="G31" s="302" t="s">
        <v>141</v>
      </c>
      <c r="H31" s="78"/>
      <c r="I31" s="305">
        <v>2887.359455954151</v>
      </c>
      <c r="J31" s="304">
        <v>5.156427810415669</v>
      </c>
    </row>
    <row r="32" spans="1:10" ht="12.75" customHeight="1">
      <c r="A32" s="299" t="s">
        <v>91</v>
      </c>
      <c r="B32" s="42">
        <v>2281.8586178225173</v>
      </c>
      <c r="C32" s="300">
        <v>5.627407454765379</v>
      </c>
      <c r="D32" s="38">
        <v>2837.038531077301</v>
      </c>
      <c r="E32" s="301">
        <v>5.544135260793783</v>
      </c>
      <c r="F32" s="38" t="s">
        <v>141</v>
      </c>
      <c r="G32" s="302" t="s">
        <v>141</v>
      </c>
      <c r="H32" s="78"/>
      <c r="I32" s="305">
        <v>2797.675310022713</v>
      </c>
      <c r="J32" s="304">
        <v>7.5987594043789315</v>
      </c>
    </row>
    <row r="33" spans="1:10" ht="12.75" customHeight="1">
      <c r="A33" s="306" t="s">
        <v>92</v>
      </c>
      <c r="B33" s="307">
        <v>2502.3462290625093</v>
      </c>
      <c r="C33" s="308">
        <v>4.390050426635293</v>
      </c>
      <c r="D33" s="50">
        <v>3287.2752334504553</v>
      </c>
      <c r="E33" s="309">
        <v>5.201680948207575</v>
      </c>
      <c r="F33" s="50" t="s">
        <v>141</v>
      </c>
      <c r="G33" s="310" t="s">
        <v>141</v>
      </c>
      <c r="H33" s="78"/>
      <c r="I33" s="311">
        <v>3504.537843724476</v>
      </c>
      <c r="J33" s="312">
        <v>2.6157809567287154</v>
      </c>
    </row>
    <row r="34" spans="1:10" ht="12.75" customHeight="1">
      <c r="A34" s="299" t="s">
        <v>93</v>
      </c>
      <c r="B34" s="42">
        <v>2905.4580693907806</v>
      </c>
      <c r="C34" s="300">
        <v>2.466351044009013</v>
      </c>
      <c r="D34" s="38">
        <v>3835.4171033527878</v>
      </c>
      <c r="E34" s="301">
        <v>2.8928065253266606</v>
      </c>
      <c r="F34" s="38" t="s">
        <v>141</v>
      </c>
      <c r="G34" s="302" t="s">
        <v>141</v>
      </c>
      <c r="H34" s="78"/>
      <c r="I34" s="305">
        <v>4653.600865365453</v>
      </c>
      <c r="J34" s="304">
        <v>2.507885784531965</v>
      </c>
    </row>
    <row r="35" spans="1:10" ht="12.75" customHeight="1">
      <c r="A35" s="299" t="s">
        <v>94</v>
      </c>
      <c r="B35" s="42">
        <v>2746.3619203523012</v>
      </c>
      <c r="C35" s="300">
        <v>4.046543959404829</v>
      </c>
      <c r="D35" s="38">
        <v>3442.3711140889486</v>
      </c>
      <c r="E35" s="301">
        <v>4.232146133212272</v>
      </c>
      <c r="F35" s="38">
        <v>14490</v>
      </c>
      <c r="G35" s="302">
        <v>4.620938628158845</v>
      </c>
      <c r="H35" s="78"/>
      <c r="I35" s="305">
        <v>3877.345242159459</v>
      </c>
      <c r="J35" s="304">
        <v>3.292732420351926</v>
      </c>
    </row>
    <row r="36" spans="1:10" ht="12.75" customHeight="1">
      <c r="A36" s="299" t="s">
        <v>95</v>
      </c>
      <c r="B36" s="42">
        <v>2471.983480429705</v>
      </c>
      <c r="C36" s="300">
        <v>4.308739588252522</v>
      </c>
      <c r="D36" s="38">
        <v>3179.9291468025644</v>
      </c>
      <c r="E36" s="301">
        <v>5.871558006695122</v>
      </c>
      <c r="F36" s="38" t="s">
        <v>141</v>
      </c>
      <c r="G36" s="302" t="s">
        <v>141</v>
      </c>
      <c r="H36" s="78"/>
      <c r="I36" s="305">
        <v>3382.48277093528</v>
      </c>
      <c r="J36" s="304">
        <v>5.418212135216978</v>
      </c>
    </row>
    <row r="37" spans="1:10" ht="12.75" customHeight="1">
      <c r="A37" s="313" t="s">
        <v>96</v>
      </c>
      <c r="B37" s="44">
        <v>2347.687948140541</v>
      </c>
      <c r="C37" s="314">
        <v>2.36891835384647</v>
      </c>
      <c r="D37" s="68">
        <v>2882.0484091226785</v>
      </c>
      <c r="E37" s="315">
        <v>3.7744677912350397</v>
      </c>
      <c r="F37" s="68" t="s">
        <v>141</v>
      </c>
      <c r="G37" s="316" t="s">
        <v>141</v>
      </c>
      <c r="H37" s="78"/>
      <c r="I37" s="317">
        <v>2753.3207767898925</v>
      </c>
      <c r="J37" s="318">
        <v>5.952264014636029</v>
      </c>
    </row>
    <row r="38" spans="1:10" ht="12.75" customHeight="1">
      <c r="A38" s="299" t="s">
        <v>97</v>
      </c>
      <c r="B38" s="42">
        <v>2466.1340455124987</v>
      </c>
      <c r="C38" s="300">
        <v>4.563200080502029</v>
      </c>
      <c r="D38" s="38">
        <v>3063.552865123405</v>
      </c>
      <c r="E38" s="301">
        <v>6.964866815592696</v>
      </c>
      <c r="F38" s="38" t="s">
        <v>141</v>
      </c>
      <c r="G38" s="302" t="s">
        <v>141</v>
      </c>
      <c r="H38" s="78"/>
      <c r="I38" s="305">
        <v>2736.160562621701</v>
      </c>
      <c r="J38" s="304">
        <v>1.5786491740924526</v>
      </c>
    </row>
    <row r="39" spans="1:10" ht="12.75" customHeight="1">
      <c r="A39" s="299" t="s">
        <v>98</v>
      </c>
      <c r="B39" s="42">
        <v>2507.894025604552</v>
      </c>
      <c r="C39" s="300">
        <v>3.455509688536549</v>
      </c>
      <c r="D39" s="38">
        <v>3028.5399318697955</v>
      </c>
      <c r="E39" s="301">
        <v>7.666485890010455</v>
      </c>
      <c r="F39" s="38" t="s">
        <v>141</v>
      </c>
      <c r="G39" s="302" t="s">
        <v>141</v>
      </c>
      <c r="H39" s="78"/>
      <c r="I39" s="305">
        <v>2709.332462158336</v>
      </c>
      <c r="J39" s="304">
        <v>3.922003393174634</v>
      </c>
    </row>
    <row r="40" spans="1:10" ht="12.75" customHeight="1">
      <c r="A40" s="299" t="s">
        <v>99</v>
      </c>
      <c r="B40" s="42">
        <v>2800.3027878099747</v>
      </c>
      <c r="C40" s="300">
        <v>5.156690352272189</v>
      </c>
      <c r="D40" s="38">
        <v>3477.5430416970366</v>
      </c>
      <c r="E40" s="301">
        <v>4.781341069748037</v>
      </c>
      <c r="F40" s="38" t="s">
        <v>141</v>
      </c>
      <c r="G40" s="302" t="s">
        <v>141</v>
      </c>
      <c r="H40" s="78"/>
      <c r="I40" s="305">
        <v>3550.42487335566</v>
      </c>
      <c r="J40" s="304">
        <v>7.102090914921859</v>
      </c>
    </row>
    <row r="41" spans="1:10" ht="12.75" customHeight="1">
      <c r="A41" s="299" t="s">
        <v>100</v>
      </c>
      <c r="B41" s="42">
        <v>2714.711490236902</v>
      </c>
      <c r="C41" s="300">
        <v>2.8853312728499176</v>
      </c>
      <c r="D41" s="38">
        <v>3451.2257658578787</v>
      </c>
      <c r="E41" s="301">
        <v>2.4401668873207742</v>
      </c>
      <c r="F41" s="38" t="s">
        <v>141</v>
      </c>
      <c r="G41" s="302" t="s">
        <v>141</v>
      </c>
      <c r="H41" s="78"/>
      <c r="I41" s="305">
        <v>4065.625554569654</v>
      </c>
      <c r="J41" s="304">
        <v>2.8073627780861923</v>
      </c>
    </row>
    <row r="42" spans="1:10" ht="12.75" customHeight="1">
      <c r="A42" s="299" t="s">
        <v>101</v>
      </c>
      <c r="B42" s="42">
        <v>2654.8326797914056</v>
      </c>
      <c r="C42" s="300">
        <v>4.399807355252493</v>
      </c>
      <c r="D42" s="38">
        <v>3111.6476670981406</v>
      </c>
      <c r="E42" s="301">
        <v>4.862475027247344</v>
      </c>
      <c r="F42" s="38" t="s">
        <v>141</v>
      </c>
      <c r="G42" s="302" t="s">
        <v>141</v>
      </c>
      <c r="H42" s="78"/>
      <c r="I42" s="305">
        <v>3041.046104447573</v>
      </c>
      <c r="J42" s="304">
        <v>4.112711861673609</v>
      </c>
    </row>
    <row r="43" spans="1:10" ht="12.75" customHeight="1">
      <c r="A43" s="306" t="s">
        <v>102</v>
      </c>
      <c r="B43" s="307">
        <v>2703.963504668435</v>
      </c>
      <c r="C43" s="308">
        <v>3.9802164091473924</v>
      </c>
      <c r="D43" s="50">
        <v>3225.1091543104963</v>
      </c>
      <c r="E43" s="309">
        <v>2.8626705750906005</v>
      </c>
      <c r="F43" s="50" t="s">
        <v>141</v>
      </c>
      <c r="G43" s="310" t="s">
        <v>141</v>
      </c>
      <c r="H43" s="78"/>
      <c r="I43" s="311">
        <v>3326.629193998341</v>
      </c>
      <c r="J43" s="312">
        <v>3.3415717637536404</v>
      </c>
    </row>
    <row r="44" spans="1:10" ht="12.75" customHeight="1">
      <c r="A44" s="299" t="s">
        <v>103</v>
      </c>
      <c r="B44" s="42">
        <v>2810.5612598902667</v>
      </c>
      <c r="C44" s="300">
        <v>3.103497325509518</v>
      </c>
      <c r="D44" s="38">
        <v>3423.3525274119024</v>
      </c>
      <c r="E44" s="301">
        <v>2.51054311753005</v>
      </c>
      <c r="F44" s="38" t="s">
        <v>141</v>
      </c>
      <c r="G44" s="302" t="s">
        <v>141</v>
      </c>
      <c r="H44" s="78"/>
      <c r="I44" s="305">
        <v>3586.3580641881995</v>
      </c>
      <c r="J44" s="304">
        <v>5.974279414965816</v>
      </c>
    </row>
    <row r="45" spans="1:10" ht="12.75" customHeight="1">
      <c r="A45" s="299" t="s">
        <v>104</v>
      </c>
      <c r="B45" s="42">
        <v>2305.115480765643</v>
      </c>
      <c r="C45" s="300">
        <v>2.867919838182394</v>
      </c>
      <c r="D45" s="38">
        <v>2790.578195961878</v>
      </c>
      <c r="E45" s="301">
        <v>3.9934188169956206</v>
      </c>
      <c r="F45" s="38" t="s">
        <v>141</v>
      </c>
      <c r="G45" s="302" t="s">
        <v>141</v>
      </c>
      <c r="H45" s="78"/>
      <c r="I45" s="305">
        <v>2771.20927199333</v>
      </c>
      <c r="J45" s="304">
        <v>6.242023539557359</v>
      </c>
    </row>
    <row r="46" spans="1:10" ht="12.75" customHeight="1">
      <c r="A46" s="299" t="s">
        <v>105</v>
      </c>
      <c r="B46" s="42">
        <v>2277.954529923875</v>
      </c>
      <c r="C46" s="300">
        <v>3.4895525441569024</v>
      </c>
      <c r="D46" s="38">
        <v>2825.31244094946</v>
      </c>
      <c r="E46" s="301">
        <v>3.947192699234509</v>
      </c>
      <c r="F46" s="38" t="s">
        <v>141</v>
      </c>
      <c r="G46" s="302" t="s">
        <v>141</v>
      </c>
      <c r="H46" s="78"/>
      <c r="I46" s="305">
        <v>2767.2938865408655</v>
      </c>
      <c r="J46" s="304">
        <v>5.291560560561039</v>
      </c>
    </row>
    <row r="47" spans="1:10" ht="12.75" customHeight="1">
      <c r="A47" s="313" t="s">
        <v>106</v>
      </c>
      <c r="B47" s="44">
        <v>2665.7888954215114</v>
      </c>
      <c r="C47" s="314">
        <v>2.9259015374938047</v>
      </c>
      <c r="D47" s="68">
        <v>3427.3037293093134</v>
      </c>
      <c r="E47" s="315">
        <v>3.436525062541435</v>
      </c>
      <c r="F47" s="68" t="s">
        <v>141</v>
      </c>
      <c r="G47" s="316" t="s">
        <v>141</v>
      </c>
      <c r="H47" s="78"/>
      <c r="I47" s="317">
        <v>4097.267862532419</v>
      </c>
      <c r="J47" s="318">
        <v>6.465950388390127</v>
      </c>
    </row>
    <row r="48" spans="1:10" ht="12.75" customHeight="1">
      <c r="A48" s="306" t="s">
        <v>107</v>
      </c>
      <c r="B48" s="307">
        <v>2525.134847250117</v>
      </c>
      <c r="C48" s="308">
        <v>5.614432696565751</v>
      </c>
      <c r="D48" s="50">
        <v>3192.56721677494</v>
      </c>
      <c r="E48" s="309">
        <v>5.34147361439214</v>
      </c>
      <c r="F48" s="50" t="s">
        <v>141</v>
      </c>
      <c r="G48" s="310" t="s">
        <v>141</v>
      </c>
      <c r="H48" s="78"/>
      <c r="I48" s="311">
        <v>3143.6183351510776</v>
      </c>
      <c r="J48" s="312">
        <v>4.812815447497673</v>
      </c>
    </row>
    <row r="49" spans="1:10" ht="12.75" customHeight="1">
      <c r="A49" s="299" t="s">
        <v>108</v>
      </c>
      <c r="B49" s="42">
        <v>2548.045026030674</v>
      </c>
      <c r="C49" s="300">
        <v>2.148781882736858</v>
      </c>
      <c r="D49" s="38">
        <v>3196.6522984370054</v>
      </c>
      <c r="E49" s="301">
        <v>1.684768086076467</v>
      </c>
      <c r="F49" s="38" t="s">
        <v>141</v>
      </c>
      <c r="G49" s="302" t="s">
        <v>141</v>
      </c>
      <c r="H49" s="78"/>
      <c r="I49" s="305">
        <v>3302.0320026698164</v>
      </c>
      <c r="J49" s="304">
        <v>3.6658848213153252</v>
      </c>
    </row>
    <row r="50" spans="1:10" ht="12.75" customHeight="1">
      <c r="A50" s="299" t="s">
        <v>109</v>
      </c>
      <c r="B50" s="42">
        <v>2388.0310999125263</v>
      </c>
      <c r="C50" s="300">
        <v>2.68161952417995</v>
      </c>
      <c r="D50" s="38">
        <v>3041.0107890212817</v>
      </c>
      <c r="E50" s="301">
        <v>4.283457160295291</v>
      </c>
      <c r="F50" s="38">
        <v>0</v>
      </c>
      <c r="G50" s="302">
        <v>-100</v>
      </c>
      <c r="H50" s="78"/>
      <c r="I50" s="305">
        <v>3206.3763415296835</v>
      </c>
      <c r="J50" s="304">
        <v>6.344561560265828</v>
      </c>
    </row>
    <row r="51" spans="1:10" ht="12.75" customHeight="1">
      <c r="A51" s="299" t="s">
        <v>110</v>
      </c>
      <c r="B51" s="42">
        <v>2131.423957844454</v>
      </c>
      <c r="C51" s="300">
        <v>4.220014154085408</v>
      </c>
      <c r="D51" s="38">
        <v>2616.4155642884816</v>
      </c>
      <c r="E51" s="301">
        <v>4.808502759603065</v>
      </c>
      <c r="F51" s="38" t="s">
        <v>141</v>
      </c>
      <c r="G51" s="302" t="s">
        <v>141</v>
      </c>
      <c r="H51" s="78"/>
      <c r="I51" s="305">
        <v>2638.391179689318</v>
      </c>
      <c r="J51" s="304">
        <v>7.891675525890685</v>
      </c>
    </row>
    <row r="52" spans="1:10" ht="12.75" customHeight="1">
      <c r="A52" s="313" t="s">
        <v>111</v>
      </c>
      <c r="B52" s="44">
        <v>2216.8138065611356</v>
      </c>
      <c r="C52" s="314">
        <v>2.464096596032331</v>
      </c>
      <c r="D52" s="68">
        <v>2677.9944868142975</v>
      </c>
      <c r="E52" s="315">
        <v>3.1814393228269204</v>
      </c>
      <c r="F52" s="68" t="s">
        <v>141</v>
      </c>
      <c r="G52" s="316" t="s">
        <v>141</v>
      </c>
      <c r="H52" s="78"/>
      <c r="I52" s="317">
        <v>2712.448569210532</v>
      </c>
      <c r="J52" s="318">
        <v>7.730801129443397</v>
      </c>
    </row>
    <row r="53" spans="1:10" ht="12.75" customHeight="1">
      <c r="A53" s="299" t="s">
        <v>112</v>
      </c>
      <c r="B53" s="42">
        <v>2252.1590158447107</v>
      </c>
      <c r="C53" s="300">
        <v>3.0739284290531668</v>
      </c>
      <c r="D53" s="38">
        <v>2760.726705625067</v>
      </c>
      <c r="E53" s="301">
        <v>3.526548964222264</v>
      </c>
      <c r="F53" s="38" t="s">
        <v>141</v>
      </c>
      <c r="G53" s="302" t="s">
        <v>141</v>
      </c>
      <c r="H53" s="78"/>
      <c r="I53" s="305">
        <v>2507.800862088087</v>
      </c>
      <c r="J53" s="304">
        <v>5.139421461456338</v>
      </c>
    </row>
    <row r="54" spans="1:10" ht="12.75" customHeight="1" thickBot="1">
      <c r="A54" s="299" t="s">
        <v>113</v>
      </c>
      <c r="B54" s="42">
        <v>1780.3753139653388</v>
      </c>
      <c r="C54" s="300">
        <v>3.0543977941524116</v>
      </c>
      <c r="D54" s="38">
        <v>2271.544277940848</v>
      </c>
      <c r="E54" s="301">
        <v>2.0583689763965056</v>
      </c>
      <c r="F54" s="38" t="s">
        <v>141</v>
      </c>
      <c r="G54" s="302" t="s">
        <v>141</v>
      </c>
      <c r="H54" s="78"/>
      <c r="I54" s="305">
        <v>2311.899281416136</v>
      </c>
      <c r="J54" s="304">
        <v>5.293011251302429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2.75">
      <c r="A56" s="322" t="s">
        <v>114</v>
      </c>
      <c r="B56" s="343">
        <f>LARGE(B8:B54,1)</f>
        <v>2905.4580693907806</v>
      </c>
      <c r="C56" s="361" t="str">
        <f>INDEX(A8:A54,MATCH(B56,$B$8:$B$54,0))</f>
        <v>大阪府</v>
      </c>
      <c r="D56" s="366">
        <f>LARGE(D8:D54,1)</f>
        <v>3835.4171033527878</v>
      </c>
      <c r="E56" s="323" t="str">
        <f>INDEX(A8:A54,MATCH(D56,$D$8:$D$54,0))</f>
        <v>大阪府</v>
      </c>
      <c r="F56" s="372" t="s">
        <v>135</v>
      </c>
      <c r="G56" s="324" t="s">
        <v>135</v>
      </c>
      <c r="I56" s="343">
        <f>LARGE(I8:I54,1)</f>
        <v>4653.600865365453</v>
      </c>
      <c r="J56" s="324" t="str">
        <f>INDEX(A8:A54,MATCH(I56,$I$8:$I$54,0))</f>
        <v>大阪府</v>
      </c>
    </row>
    <row r="57" spans="1:10" ht="12.75">
      <c r="A57" s="325" t="s">
        <v>115</v>
      </c>
      <c r="B57" s="327">
        <f>LARGE(B8:B54,2)</f>
        <v>2810.5612598902667</v>
      </c>
      <c r="C57" s="362" t="str">
        <f>INDEX(A8:A54,MATCH(B57,$B$8:$B$54,0))</f>
        <v>香川県</v>
      </c>
      <c r="D57" s="367">
        <f>LARGE(D8:D54,2)</f>
        <v>3477.5430416970366</v>
      </c>
      <c r="E57" s="326" t="str">
        <f>INDEX(A8:A54,MATCH(D57,$D$8:$D$54,0))</f>
        <v>岡山県</v>
      </c>
      <c r="F57" s="373" t="s">
        <v>136</v>
      </c>
      <c r="G57" s="328" t="s">
        <v>136</v>
      </c>
      <c r="I57" s="327">
        <f>LARGE(I8:I54,2)</f>
        <v>4097.267862532419</v>
      </c>
      <c r="J57" s="328" t="str">
        <f>INDEX(A8:A54,MATCH(I57,$I$8:$I$54,0))</f>
        <v>福岡県</v>
      </c>
    </row>
    <row r="58" spans="1:10" ht="12.75">
      <c r="A58" s="325" t="s">
        <v>116</v>
      </c>
      <c r="B58" s="344">
        <f>LARGE(B8:B54,3)</f>
        <v>2800.3027878099747</v>
      </c>
      <c r="C58" s="362" t="str">
        <f>INDEX(A8:A54,MATCH(B58,$B$8:$B$54,0))</f>
        <v>岡山県</v>
      </c>
      <c r="D58" s="368">
        <f>LARGE(D8:D54,3)</f>
        <v>3451.2257658578787</v>
      </c>
      <c r="E58" s="326" t="str">
        <f>INDEX(A8:A54,MATCH(D58,$D$8:$D$54,0))</f>
        <v>広島県</v>
      </c>
      <c r="F58" s="374" t="s">
        <v>136</v>
      </c>
      <c r="G58" s="328" t="s">
        <v>136</v>
      </c>
      <c r="I58" s="344">
        <f>LARGE(I8:I54,3)</f>
        <v>4065.625554569654</v>
      </c>
      <c r="J58" s="328" t="str">
        <f>INDEX(A8:A54,MATCH(I58,$I$8:$I$54,0))</f>
        <v>広島県</v>
      </c>
    </row>
    <row r="59" spans="1:10" ht="12.75">
      <c r="A59" s="329" t="s">
        <v>117</v>
      </c>
      <c r="B59" s="345">
        <f>SMALL(B8:B54,3)</f>
        <v>2059.437574505285</v>
      </c>
      <c r="C59" s="363" t="str">
        <f>INDEX(A8:A54,MATCH(B59,$B$8:$B$54,0))</f>
        <v>福井県</v>
      </c>
      <c r="D59" s="369">
        <f>SMALL(D8:D54,3)</f>
        <v>2474.8546272923572</v>
      </c>
      <c r="E59" s="331" t="str">
        <f>INDEX(A8:A54,MATCH(D59,$D$8:$D$54,0))</f>
        <v>福井県</v>
      </c>
      <c r="F59" s="375" t="s">
        <v>136</v>
      </c>
      <c r="G59" s="332" t="s">
        <v>136</v>
      </c>
      <c r="I59" s="345">
        <f>SMALL(I8:I54,3)</f>
        <v>2311.899281416136</v>
      </c>
      <c r="J59" s="332" t="str">
        <f>INDEX(A8:A54,MATCH(I59,$I$8:$I$54,0))</f>
        <v>沖縄県</v>
      </c>
    </row>
    <row r="60" spans="1:10" ht="12.75">
      <c r="A60" s="325" t="s">
        <v>118</v>
      </c>
      <c r="B60" s="344">
        <f>SMALL(B8:B54,2)</f>
        <v>1947.0488369986867</v>
      </c>
      <c r="C60" s="362" t="str">
        <f>INDEX(A8:A54,MATCH(B60,$B$8:$B$54,0))</f>
        <v>青森県</v>
      </c>
      <c r="D60" s="368">
        <f>SMALL(D8:D54,2)</f>
        <v>2271.544277940848</v>
      </c>
      <c r="E60" s="326" t="str">
        <f>INDEX(A8:A54,MATCH(D60,$D$8:$D$54,0))</f>
        <v>沖縄県</v>
      </c>
      <c r="F60" s="374" t="s">
        <v>136</v>
      </c>
      <c r="G60" s="328" t="s">
        <v>136</v>
      </c>
      <c r="I60" s="344">
        <f>SMALL(I8:I54,2)</f>
        <v>2293.38829187168</v>
      </c>
      <c r="J60" s="328" t="str">
        <f>INDEX(A8:A54,MATCH(I60,$I$8:$I$54,0))</f>
        <v>石川県</v>
      </c>
    </row>
    <row r="61" spans="1:10" ht="12.75">
      <c r="A61" s="346" t="s">
        <v>119</v>
      </c>
      <c r="B61" s="347">
        <f>SMALL(B8:B54,1)</f>
        <v>1780.3753139653388</v>
      </c>
      <c r="C61" s="364" t="str">
        <f>INDEX(A8:A54,MATCH(B61,$B$8:$B$54,0))</f>
        <v>沖縄県</v>
      </c>
      <c r="D61" s="370">
        <f>SMALL(D8:D54,1)</f>
        <v>2266.1423728282743</v>
      </c>
      <c r="E61" s="335" t="str">
        <f>INDEX(A8:A54,MATCH(D61,$D$8:$D$54,0))</f>
        <v>青森県</v>
      </c>
      <c r="F61" s="376" t="s">
        <v>136</v>
      </c>
      <c r="G61" s="336" t="s">
        <v>136</v>
      </c>
      <c r="I61" s="347">
        <f>SMALL(I8:I54,1)</f>
        <v>1999.949397612371</v>
      </c>
      <c r="J61" s="336" t="str">
        <f>INDEX(A8:A54,MATCH(I61,$I$8:$I$54,0))</f>
        <v>青森県</v>
      </c>
    </row>
    <row r="62" spans="1:10" ht="13.5" thickBot="1">
      <c r="A62" s="337" t="s">
        <v>120</v>
      </c>
      <c r="B62" s="338">
        <f>IF(B61=0,0,B56/B61)</f>
        <v>1.631935719732938</v>
      </c>
      <c r="C62" s="365"/>
      <c r="D62" s="371">
        <f>IF(D61=0,0,D56/D61)</f>
        <v>1.6924872635279176</v>
      </c>
      <c r="E62" s="339"/>
      <c r="F62" s="377" t="s">
        <v>136</v>
      </c>
      <c r="G62" s="378" t="s">
        <v>136</v>
      </c>
      <c r="H62" s="340"/>
      <c r="I62" s="338">
        <f>IF(I61=0,0,I56/I61)</f>
        <v>2.326859305000981</v>
      </c>
      <c r="J62" s="341"/>
    </row>
    <row r="63" spans="1:10" ht="12.7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2.75">
      <c r="A64" s="342"/>
    </row>
    <row r="73" ht="12.7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0" ht="15.7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284" t="s">
        <v>133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6133.8035184720375</v>
      </c>
      <c r="C7" s="293">
        <v>5.9885551352175606</v>
      </c>
      <c r="D7" s="295">
        <v>8311.51432300129</v>
      </c>
      <c r="E7" s="296">
        <v>5.081258279444084</v>
      </c>
      <c r="F7" s="295">
        <v>20175</v>
      </c>
      <c r="G7" s="297">
        <v>-48.468207223991826</v>
      </c>
      <c r="H7" s="78"/>
      <c r="I7" s="292">
        <v>12194.675567205832</v>
      </c>
      <c r="J7" s="298">
        <v>3.375810386525479</v>
      </c>
    </row>
    <row r="8" spans="1:10" ht="12.75" customHeight="1">
      <c r="A8" s="299" t="s">
        <v>67</v>
      </c>
      <c r="B8" s="42">
        <v>7020.877316548871</v>
      </c>
      <c r="C8" s="300">
        <v>6.693274698940706</v>
      </c>
      <c r="D8" s="38">
        <v>8938.700387357549</v>
      </c>
      <c r="E8" s="301">
        <v>5.615781997651965</v>
      </c>
      <c r="F8" s="38">
        <v>21700</v>
      </c>
      <c r="G8" s="302">
        <v>-5.115872321818977</v>
      </c>
      <c r="H8" s="78"/>
      <c r="I8" s="303">
        <v>13347.648858886658</v>
      </c>
      <c r="J8" s="304">
        <v>2.5900404983535767</v>
      </c>
    </row>
    <row r="9" spans="1:10" ht="12.75" customHeight="1">
      <c r="A9" s="299" t="s">
        <v>68</v>
      </c>
      <c r="B9" s="42">
        <v>7081.371111379451</v>
      </c>
      <c r="C9" s="300">
        <v>5.270925768817121</v>
      </c>
      <c r="D9" s="38">
        <v>9183.032860688532</v>
      </c>
      <c r="E9" s="301">
        <v>3.2906718465736016</v>
      </c>
      <c r="F9" s="38" t="s">
        <v>141</v>
      </c>
      <c r="G9" s="302" t="s">
        <v>141</v>
      </c>
      <c r="H9" s="78"/>
      <c r="I9" s="305">
        <v>13262.841862971658</v>
      </c>
      <c r="J9" s="304">
        <v>2.1621028488846585</v>
      </c>
    </row>
    <row r="10" spans="1:10" ht="12.75" customHeight="1">
      <c r="A10" s="299" t="s">
        <v>69</v>
      </c>
      <c r="B10" s="42">
        <v>7328.288700642164</v>
      </c>
      <c r="C10" s="300">
        <v>5.81871961462149</v>
      </c>
      <c r="D10" s="38">
        <v>9071.629533363115</v>
      </c>
      <c r="E10" s="301">
        <v>4.640346202964939</v>
      </c>
      <c r="F10" s="38" t="s">
        <v>141</v>
      </c>
      <c r="G10" s="302" t="s">
        <v>141</v>
      </c>
      <c r="H10" s="78"/>
      <c r="I10" s="305">
        <v>12818.049007724732</v>
      </c>
      <c r="J10" s="304">
        <v>2.67820678582362</v>
      </c>
    </row>
    <row r="11" spans="1:10" ht="12.75" customHeight="1">
      <c r="A11" s="299" t="s">
        <v>70</v>
      </c>
      <c r="B11" s="42">
        <v>6848.200900188841</v>
      </c>
      <c r="C11" s="300">
        <v>5.200558669137753</v>
      </c>
      <c r="D11" s="38">
        <v>9043.28716328893</v>
      </c>
      <c r="E11" s="301">
        <v>4.268859855168732</v>
      </c>
      <c r="F11" s="38" t="s">
        <v>141</v>
      </c>
      <c r="G11" s="302" t="s">
        <v>141</v>
      </c>
      <c r="H11" s="78"/>
      <c r="I11" s="305">
        <v>12776.438080435437</v>
      </c>
      <c r="J11" s="304">
        <v>3.359278657581871</v>
      </c>
    </row>
    <row r="12" spans="1:10" ht="12.75" customHeight="1">
      <c r="A12" s="299" t="s">
        <v>71</v>
      </c>
      <c r="B12" s="42">
        <v>7687.683256841012</v>
      </c>
      <c r="C12" s="300">
        <v>5.329381837784071</v>
      </c>
      <c r="D12" s="38">
        <v>9225.740285809874</v>
      </c>
      <c r="E12" s="301">
        <v>5.928366431573012</v>
      </c>
      <c r="F12" s="38" t="s">
        <v>141</v>
      </c>
      <c r="G12" s="302" t="s">
        <v>141</v>
      </c>
      <c r="H12" s="78"/>
      <c r="I12" s="305">
        <v>13828.031841732422</v>
      </c>
      <c r="J12" s="304">
        <v>4.535987699729139</v>
      </c>
    </row>
    <row r="13" spans="1:10" ht="12.75" customHeight="1">
      <c r="A13" s="306" t="s">
        <v>72</v>
      </c>
      <c r="B13" s="307">
        <v>6970.133174731727</v>
      </c>
      <c r="C13" s="308">
        <v>5.399830470528738</v>
      </c>
      <c r="D13" s="50">
        <v>8465.57119988017</v>
      </c>
      <c r="E13" s="309">
        <v>2.916391614079738</v>
      </c>
      <c r="F13" s="50" t="s">
        <v>141</v>
      </c>
      <c r="G13" s="310" t="s">
        <v>141</v>
      </c>
      <c r="H13" s="78"/>
      <c r="I13" s="311">
        <v>12084.443388716263</v>
      </c>
      <c r="J13" s="312">
        <v>3.1887719646268997</v>
      </c>
    </row>
    <row r="14" spans="1:10" ht="12.75" customHeight="1">
      <c r="A14" s="299" t="s">
        <v>73</v>
      </c>
      <c r="B14" s="42">
        <v>6583.590606890666</v>
      </c>
      <c r="C14" s="300">
        <v>5.227804259216473</v>
      </c>
      <c r="D14" s="38">
        <v>8130.6347669456</v>
      </c>
      <c r="E14" s="301">
        <v>3.8846607238748128</v>
      </c>
      <c r="F14" s="38" t="s">
        <v>141</v>
      </c>
      <c r="G14" s="302" t="s">
        <v>141</v>
      </c>
      <c r="H14" s="78"/>
      <c r="I14" s="305">
        <v>12067.148480676375</v>
      </c>
      <c r="J14" s="304">
        <v>3.791266482841943</v>
      </c>
    </row>
    <row r="15" spans="1:10" ht="12.75" customHeight="1">
      <c r="A15" s="299" t="s">
        <v>74</v>
      </c>
      <c r="B15" s="42">
        <v>6100.128197799538</v>
      </c>
      <c r="C15" s="300">
        <v>4.532415635896086</v>
      </c>
      <c r="D15" s="38">
        <v>8056.007097894913</v>
      </c>
      <c r="E15" s="301">
        <v>4.124605601061084</v>
      </c>
      <c r="F15" s="38" t="s">
        <v>141</v>
      </c>
      <c r="G15" s="302" t="s">
        <v>141</v>
      </c>
      <c r="H15" s="78"/>
      <c r="I15" s="305">
        <v>12239.740698053713</v>
      </c>
      <c r="J15" s="304">
        <v>1.9287210268411528</v>
      </c>
    </row>
    <row r="16" spans="1:10" ht="12.75" customHeight="1">
      <c r="A16" s="299" t="s">
        <v>75</v>
      </c>
      <c r="B16" s="42">
        <v>5689.933118784699</v>
      </c>
      <c r="C16" s="300">
        <v>6.405342434097875</v>
      </c>
      <c r="D16" s="38">
        <v>7447.513767158383</v>
      </c>
      <c r="E16" s="301">
        <v>5.249297173918915</v>
      </c>
      <c r="F16" s="38" t="s">
        <v>141</v>
      </c>
      <c r="G16" s="302" t="s">
        <v>141</v>
      </c>
      <c r="H16" s="78"/>
      <c r="I16" s="305">
        <v>11091.912466026515</v>
      </c>
      <c r="J16" s="304">
        <v>2.8039121436448675</v>
      </c>
    </row>
    <row r="17" spans="1:10" ht="12.75" customHeight="1">
      <c r="A17" s="313" t="s">
        <v>76</v>
      </c>
      <c r="B17" s="44">
        <v>5431.5294153692175</v>
      </c>
      <c r="C17" s="314">
        <v>8.854200663565766</v>
      </c>
      <c r="D17" s="68">
        <v>7125.813581771745</v>
      </c>
      <c r="E17" s="315">
        <v>8.384647611100497</v>
      </c>
      <c r="F17" s="68">
        <v>40</v>
      </c>
      <c r="G17" s="316">
        <v>-99.97681069799799</v>
      </c>
      <c r="H17" s="78"/>
      <c r="I17" s="317">
        <v>10164.02338044963</v>
      </c>
      <c r="J17" s="318">
        <v>3.4957796588015486</v>
      </c>
    </row>
    <row r="18" spans="1:10" ht="12.75" customHeight="1">
      <c r="A18" s="299" t="s">
        <v>77</v>
      </c>
      <c r="B18" s="42">
        <v>6024.56098510659</v>
      </c>
      <c r="C18" s="300">
        <v>7.543400838320719</v>
      </c>
      <c r="D18" s="38">
        <v>8279.782048253583</v>
      </c>
      <c r="E18" s="301">
        <v>6.517964076929824</v>
      </c>
      <c r="F18" s="38">
        <v>22755</v>
      </c>
      <c r="G18" s="302">
        <v>291.9221495005167</v>
      </c>
      <c r="H18" s="78"/>
      <c r="I18" s="305">
        <v>11866.473775344391</v>
      </c>
      <c r="J18" s="304">
        <v>4.034582372860773</v>
      </c>
    </row>
    <row r="19" spans="1:10" ht="12.75" customHeight="1">
      <c r="A19" s="299" t="s">
        <v>78</v>
      </c>
      <c r="B19" s="42">
        <v>5864.000802602192</v>
      </c>
      <c r="C19" s="300">
        <v>4.997411817233731</v>
      </c>
      <c r="D19" s="38">
        <v>8011.16292816537</v>
      </c>
      <c r="E19" s="301">
        <v>4.4333355050385475</v>
      </c>
      <c r="F19" s="38" t="s">
        <v>141</v>
      </c>
      <c r="G19" s="302" t="s">
        <v>141</v>
      </c>
      <c r="H19" s="78"/>
      <c r="I19" s="305">
        <v>11469.792064006966</v>
      </c>
      <c r="J19" s="304">
        <v>2.5787799873926005</v>
      </c>
    </row>
    <row r="20" spans="1:10" ht="12.75" customHeight="1">
      <c r="A20" s="299" t="s">
        <v>79</v>
      </c>
      <c r="B20" s="42">
        <v>5770.129750844472</v>
      </c>
      <c r="C20" s="300">
        <v>5.97409358801864</v>
      </c>
      <c r="D20" s="38">
        <v>9076.890890008195</v>
      </c>
      <c r="E20" s="301">
        <v>5.781330579712487</v>
      </c>
      <c r="F20" s="38" t="s">
        <v>141</v>
      </c>
      <c r="G20" s="302" t="s">
        <v>141</v>
      </c>
      <c r="H20" s="78"/>
      <c r="I20" s="305">
        <v>13070.084593281033</v>
      </c>
      <c r="J20" s="304">
        <v>3.6043509464981365</v>
      </c>
    </row>
    <row r="21" spans="1:10" ht="12.75" customHeight="1">
      <c r="A21" s="299" t="s">
        <v>80</v>
      </c>
      <c r="B21" s="42">
        <v>6484.8467792605525</v>
      </c>
      <c r="C21" s="300">
        <v>5.437747851463469</v>
      </c>
      <c r="D21" s="38">
        <v>9170.487934901163</v>
      </c>
      <c r="E21" s="301">
        <v>4.194391468302148</v>
      </c>
      <c r="F21" s="38" t="s">
        <v>141</v>
      </c>
      <c r="G21" s="302" t="s">
        <v>141</v>
      </c>
      <c r="H21" s="78"/>
      <c r="I21" s="305">
        <v>13084.991348463329</v>
      </c>
      <c r="J21" s="304">
        <v>2.9238328229737545</v>
      </c>
    </row>
    <row r="22" spans="1:10" ht="12.75" customHeight="1">
      <c r="A22" s="299" t="s">
        <v>81</v>
      </c>
      <c r="B22" s="42">
        <v>6437.654946134418</v>
      </c>
      <c r="C22" s="300">
        <v>6.09358854130484</v>
      </c>
      <c r="D22" s="38">
        <v>7868.056614963503</v>
      </c>
      <c r="E22" s="301">
        <v>4.142670639527594</v>
      </c>
      <c r="F22" s="38" t="s">
        <v>141</v>
      </c>
      <c r="G22" s="302" t="s">
        <v>141</v>
      </c>
      <c r="H22" s="78"/>
      <c r="I22" s="305">
        <v>11129.1477751187</v>
      </c>
      <c r="J22" s="304">
        <v>3.0260553632417992</v>
      </c>
    </row>
    <row r="23" spans="1:10" ht="12.75" customHeight="1">
      <c r="A23" s="306" t="s">
        <v>82</v>
      </c>
      <c r="B23" s="307">
        <v>6131.813454545455</v>
      </c>
      <c r="C23" s="308">
        <v>6.5341687891103035</v>
      </c>
      <c r="D23" s="50">
        <v>7562.299838253134</v>
      </c>
      <c r="E23" s="309">
        <v>7.4181003284109215</v>
      </c>
      <c r="F23" s="50" t="s">
        <v>141</v>
      </c>
      <c r="G23" s="310" t="s">
        <v>141</v>
      </c>
      <c r="H23" s="78"/>
      <c r="I23" s="311">
        <v>11106.828629589092</v>
      </c>
      <c r="J23" s="312">
        <v>4.187003379404192</v>
      </c>
    </row>
    <row r="24" spans="1:10" ht="12.75" customHeight="1">
      <c r="A24" s="299" t="s">
        <v>83</v>
      </c>
      <c r="B24" s="42">
        <v>6363.676488943438</v>
      </c>
      <c r="C24" s="300">
        <v>5.423289999215717</v>
      </c>
      <c r="D24" s="38">
        <v>8087.825819062593</v>
      </c>
      <c r="E24" s="301">
        <v>5.381353167642389</v>
      </c>
      <c r="F24" s="38" t="s">
        <v>141</v>
      </c>
      <c r="G24" s="302" t="s">
        <v>141</v>
      </c>
      <c r="H24" s="78"/>
      <c r="I24" s="305">
        <v>11673.872167110678</v>
      </c>
      <c r="J24" s="304">
        <v>3.3501865347128903</v>
      </c>
    </row>
    <row r="25" spans="1:10" ht="12.75" customHeight="1">
      <c r="A25" s="299" t="s">
        <v>84</v>
      </c>
      <c r="B25" s="42">
        <v>5792.516013669237</v>
      </c>
      <c r="C25" s="300">
        <v>6.246345542964242</v>
      </c>
      <c r="D25" s="38">
        <v>7217.102125847754</v>
      </c>
      <c r="E25" s="301">
        <v>6.50709460843896</v>
      </c>
      <c r="F25" s="38" t="s">
        <v>141</v>
      </c>
      <c r="G25" s="302" t="s">
        <v>141</v>
      </c>
      <c r="H25" s="78"/>
      <c r="I25" s="305">
        <v>9820.882782196068</v>
      </c>
      <c r="J25" s="304">
        <v>4.485659285620221</v>
      </c>
    </row>
    <row r="26" spans="1:10" ht="12.75" customHeight="1">
      <c r="A26" s="299" t="s">
        <v>85</v>
      </c>
      <c r="B26" s="42">
        <v>6032.561829102435</v>
      </c>
      <c r="C26" s="300">
        <v>6.645702611432601</v>
      </c>
      <c r="D26" s="38">
        <v>8159.956522306798</v>
      </c>
      <c r="E26" s="301">
        <v>6.040981031935409</v>
      </c>
      <c r="F26" s="38" t="s">
        <v>141</v>
      </c>
      <c r="G26" s="302" t="s">
        <v>141</v>
      </c>
      <c r="H26" s="78"/>
      <c r="I26" s="305">
        <v>11968.739027205995</v>
      </c>
      <c r="J26" s="304">
        <v>2.6563002239948537</v>
      </c>
    </row>
    <row r="27" spans="1:10" ht="12.75" customHeight="1">
      <c r="A27" s="313" t="s">
        <v>86</v>
      </c>
      <c r="B27" s="44">
        <v>6461.142290724298</v>
      </c>
      <c r="C27" s="314">
        <v>5.196900286861684</v>
      </c>
      <c r="D27" s="68">
        <v>8455.10756048441</v>
      </c>
      <c r="E27" s="315">
        <v>4.285094104768597</v>
      </c>
      <c r="F27" s="68" t="s">
        <v>141</v>
      </c>
      <c r="G27" s="316" t="s">
        <v>141</v>
      </c>
      <c r="H27" s="78"/>
      <c r="I27" s="317">
        <v>11967.719824620357</v>
      </c>
      <c r="J27" s="318">
        <v>3.665335447678243</v>
      </c>
    </row>
    <row r="28" spans="1:10" ht="12.75" customHeight="1">
      <c r="A28" s="299" t="s">
        <v>87</v>
      </c>
      <c r="B28" s="42">
        <v>6152.235662417995</v>
      </c>
      <c r="C28" s="300">
        <v>7.421785990789472</v>
      </c>
      <c r="D28" s="38">
        <v>7962.179310813335</v>
      </c>
      <c r="E28" s="301">
        <v>6.429127791603948</v>
      </c>
      <c r="F28" s="38" t="s">
        <v>141</v>
      </c>
      <c r="G28" s="302" t="s">
        <v>141</v>
      </c>
      <c r="H28" s="78"/>
      <c r="I28" s="305">
        <v>11521.924491384632</v>
      </c>
      <c r="J28" s="304">
        <v>4.457366878759389</v>
      </c>
    </row>
    <row r="29" spans="1:10" ht="12.75" customHeight="1">
      <c r="A29" s="299" t="s">
        <v>88</v>
      </c>
      <c r="B29" s="42">
        <v>5855.2888377944555</v>
      </c>
      <c r="C29" s="300">
        <v>5.101193756862977</v>
      </c>
      <c r="D29" s="38">
        <v>7635.7589199211825</v>
      </c>
      <c r="E29" s="301">
        <v>3.3729967216738</v>
      </c>
      <c r="F29" s="38" t="s">
        <v>141</v>
      </c>
      <c r="G29" s="302" t="s">
        <v>141</v>
      </c>
      <c r="H29" s="78"/>
      <c r="I29" s="305">
        <v>11280.08594361333</v>
      </c>
      <c r="J29" s="304">
        <v>2.988041383756319</v>
      </c>
    </row>
    <row r="30" spans="1:10" ht="12.75" customHeight="1">
      <c r="A30" s="299" t="s">
        <v>89</v>
      </c>
      <c r="B30" s="42">
        <v>5477.977004558863</v>
      </c>
      <c r="C30" s="300">
        <v>6.288661122026856</v>
      </c>
      <c r="D30" s="38">
        <v>6896.0711079881985</v>
      </c>
      <c r="E30" s="301">
        <v>4.181553297109363</v>
      </c>
      <c r="F30" s="38" t="s">
        <v>141</v>
      </c>
      <c r="G30" s="302" t="s">
        <v>141</v>
      </c>
      <c r="H30" s="78"/>
      <c r="I30" s="305">
        <v>11315.538928822656</v>
      </c>
      <c r="J30" s="304">
        <v>3.2026882863393604</v>
      </c>
    </row>
    <row r="31" spans="1:10" ht="12.75" customHeight="1">
      <c r="A31" s="299" t="s">
        <v>90</v>
      </c>
      <c r="B31" s="42">
        <v>6227.057003823427</v>
      </c>
      <c r="C31" s="300">
        <v>5.705296444905576</v>
      </c>
      <c r="D31" s="38">
        <v>8017.375429279066</v>
      </c>
      <c r="E31" s="301">
        <v>4.60541580637303</v>
      </c>
      <c r="F31" s="38" t="s">
        <v>141</v>
      </c>
      <c r="G31" s="302" t="s">
        <v>141</v>
      </c>
      <c r="H31" s="78"/>
      <c r="I31" s="305">
        <v>11365.083793382088</v>
      </c>
      <c r="J31" s="304">
        <v>4.304257788771328</v>
      </c>
    </row>
    <row r="32" spans="1:10" ht="12.75" customHeight="1">
      <c r="A32" s="299" t="s">
        <v>91</v>
      </c>
      <c r="B32" s="42">
        <v>6480.42647141923</v>
      </c>
      <c r="C32" s="300">
        <v>4.774978383654723</v>
      </c>
      <c r="D32" s="38">
        <v>8584.61579791226</v>
      </c>
      <c r="E32" s="301">
        <v>4.335133506884876</v>
      </c>
      <c r="F32" s="38" t="s">
        <v>141</v>
      </c>
      <c r="G32" s="302" t="s">
        <v>141</v>
      </c>
      <c r="H32" s="78"/>
      <c r="I32" s="305">
        <v>12603.779345614355</v>
      </c>
      <c r="J32" s="304">
        <v>4.637152082273649</v>
      </c>
    </row>
    <row r="33" spans="1:10" ht="12.75" customHeight="1">
      <c r="A33" s="306" t="s">
        <v>92</v>
      </c>
      <c r="B33" s="307">
        <v>5849.243102147018</v>
      </c>
      <c r="C33" s="308">
        <v>3.7211066950489755</v>
      </c>
      <c r="D33" s="50">
        <v>8317.788849514052</v>
      </c>
      <c r="E33" s="309">
        <v>4.123150204282843</v>
      </c>
      <c r="F33" s="50" t="s">
        <v>141</v>
      </c>
      <c r="G33" s="310" t="s">
        <v>141</v>
      </c>
      <c r="H33" s="78"/>
      <c r="I33" s="311">
        <v>11845.883279530162</v>
      </c>
      <c r="J33" s="312">
        <v>2.0191838654702687</v>
      </c>
    </row>
    <row r="34" spans="1:10" ht="12.75" customHeight="1">
      <c r="A34" s="299" t="s">
        <v>93</v>
      </c>
      <c r="B34" s="42">
        <v>5796.891499766644</v>
      </c>
      <c r="C34" s="300">
        <v>5.513045044397616</v>
      </c>
      <c r="D34" s="38">
        <v>8487.439833466342</v>
      </c>
      <c r="E34" s="301">
        <v>5.750716217385336</v>
      </c>
      <c r="F34" s="38" t="s">
        <v>141</v>
      </c>
      <c r="G34" s="302" t="s">
        <v>141</v>
      </c>
      <c r="H34" s="78"/>
      <c r="I34" s="305">
        <v>12454.877263838374</v>
      </c>
      <c r="J34" s="304">
        <v>3.0635196935777693</v>
      </c>
    </row>
    <row r="35" spans="1:10" ht="12.75" customHeight="1">
      <c r="A35" s="299" t="s">
        <v>94</v>
      </c>
      <c r="B35" s="42">
        <v>6594.1448508855765</v>
      </c>
      <c r="C35" s="300">
        <v>7.914783980835741</v>
      </c>
      <c r="D35" s="38">
        <v>8804.639648348522</v>
      </c>
      <c r="E35" s="301">
        <v>6.642583420369231</v>
      </c>
      <c r="F35" s="38">
        <v>0</v>
      </c>
      <c r="G35" s="302" t="s">
        <v>141</v>
      </c>
      <c r="H35" s="78"/>
      <c r="I35" s="305">
        <v>12847.387501268697</v>
      </c>
      <c r="J35" s="304">
        <v>3.662351852472804</v>
      </c>
    </row>
    <row r="36" spans="1:10" ht="12.75" customHeight="1">
      <c r="A36" s="299" t="s">
        <v>95</v>
      </c>
      <c r="B36" s="42">
        <v>4809.963776182085</v>
      </c>
      <c r="C36" s="300">
        <v>5.144525154498524</v>
      </c>
      <c r="D36" s="38">
        <v>6515.822373828703</v>
      </c>
      <c r="E36" s="301">
        <v>5.785998270564831</v>
      </c>
      <c r="F36" s="38" t="s">
        <v>141</v>
      </c>
      <c r="G36" s="302" t="s">
        <v>141</v>
      </c>
      <c r="H36" s="78"/>
      <c r="I36" s="305">
        <v>10405.213742437705</v>
      </c>
      <c r="J36" s="304">
        <v>5.245701172451858</v>
      </c>
    </row>
    <row r="37" spans="1:10" ht="12.75" customHeight="1">
      <c r="A37" s="313" t="s">
        <v>96</v>
      </c>
      <c r="B37" s="44">
        <v>5595.868155992952</v>
      </c>
      <c r="C37" s="314">
        <v>5.875987246190117</v>
      </c>
      <c r="D37" s="68">
        <v>7490.050430649792</v>
      </c>
      <c r="E37" s="315">
        <v>4.411294078875038</v>
      </c>
      <c r="F37" s="68" t="s">
        <v>141</v>
      </c>
      <c r="G37" s="316" t="s">
        <v>141</v>
      </c>
      <c r="H37" s="78"/>
      <c r="I37" s="317">
        <v>11281.97519887693</v>
      </c>
      <c r="J37" s="318">
        <v>4.471077886424761</v>
      </c>
    </row>
    <row r="38" spans="1:10" ht="12.75" customHeight="1">
      <c r="A38" s="299" t="s">
        <v>97</v>
      </c>
      <c r="B38" s="42">
        <v>6567.436831124676</v>
      </c>
      <c r="C38" s="300">
        <v>6.459528469317588</v>
      </c>
      <c r="D38" s="38">
        <v>8278.428339218653</v>
      </c>
      <c r="E38" s="301">
        <v>7.647590538349839</v>
      </c>
      <c r="F38" s="38" t="s">
        <v>141</v>
      </c>
      <c r="G38" s="302" t="s">
        <v>141</v>
      </c>
      <c r="H38" s="78"/>
      <c r="I38" s="305">
        <v>11667.215685462153</v>
      </c>
      <c r="J38" s="304">
        <v>1.9369253993997388</v>
      </c>
    </row>
    <row r="39" spans="1:10" ht="12.75" customHeight="1">
      <c r="A39" s="299" t="s">
        <v>98</v>
      </c>
      <c r="B39" s="42">
        <v>7917.7475995732575</v>
      </c>
      <c r="C39" s="300">
        <v>8.900006547694401</v>
      </c>
      <c r="D39" s="38">
        <v>9446.721549331314</v>
      </c>
      <c r="E39" s="301">
        <v>8.045845571072958</v>
      </c>
      <c r="F39" s="38" t="s">
        <v>141</v>
      </c>
      <c r="G39" s="302" t="s">
        <v>141</v>
      </c>
      <c r="H39" s="78"/>
      <c r="I39" s="305">
        <v>12643.312020659292</v>
      </c>
      <c r="J39" s="304">
        <v>0.44476722055929707</v>
      </c>
    </row>
    <row r="40" spans="1:10" ht="12.75" customHeight="1">
      <c r="A40" s="299" t="s">
        <v>99</v>
      </c>
      <c r="B40" s="42">
        <v>5437.940426868304</v>
      </c>
      <c r="C40" s="300">
        <v>5.433243060740423</v>
      </c>
      <c r="D40" s="38">
        <v>7156.794870183729</v>
      </c>
      <c r="E40" s="301">
        <v>7.0107929278505265</v>
      </c>
      <c r="F40" s="38" t="s">
        <v>141</v>
      </c>
      <c r="G40" s="302" t="s">
        <v>141</v>
      </c>
      <c r="H40" s="78"/>
      <c r="I40" s="305">
        <v>10405.340271490377</v>
      </c>
      <c r="J40" s="304">
        <v>2.5479228090337256</v>
      </c>
    </row>
    <row r="41" spans="1:10" ht="12.75" customHeight="1">
      <c r="A41" s="299" t="s">
        <v>100</v>
      </c>
      <c r="B41" s="42">
        <v>6400.5085956564435</v>
      </c>
      <c r="C41" s="300">
        <v>2.2199703433523035</v>
      </c>
      <c r="D41" s="38">
        <v>8105.693849104915</v>
      </c>
      <c r="E41" s="301">
        <v>2.3242457433035444</v>
      </c>
      <c r="F41" s="38" t="s">
        <v>141</v>
      </c>
      <c r="G41" s="302" t="s">
        <v>141</v>
      </c>
      <c r="H41" s="78"/>
      <c r="I41" s="305">
        <v>12963.49152746789</v>
      </c>
      <c r="J41" s="304">
        <v>3.0095696763395607</v>
      </c>
    </row>
    <row r="42" spans="1:10" ht="12.75" customHeight="1">
      <c r="A42" s="299" t="s">
        <v>101</v>
      </c>
      <c r="B42" s="42">
        <v>7221.244330355338</v>
      </c>
      <c r="C42" s="300">
        <v>7.226662621798409</v>
      </c>
      <c r="D42" s="38">
        <v>8966.62111673335</v>
      </c>
      <c r="E42" s="301">
        <v>5.836347841097237</v>
      </c>
      <c r="F42" s="38" t="s">
        <v>141</v>
      </c>
      <c r="G42" s="302" t="s">
        <v>141</v>
      </c>
      <c r="H42" s="78"/>
      <c r="I42" s="305">
        <v>12665.238704623629</v>
      </c>
      <c r="J42" s="304">
        <v>4.326218547015279</v>
      </c>
    </row>
    <row r="43" spans="1:10" ht="12.75" customHeight="1">
      <c r="A43" s="306" t="s">
        <v>102</v>
      </c>
      <c r="B43" s="307">
        <v>5841.803536403506</v>
      </c>
      <c r="C43" s="308">
        <v>6.051090553610904</v>
      </c>
      <c r="D43" s="50">
        <v>7215.20409658325</v>
      </c>
      <c r="E43" s="309">
        <v>4.609822369294699</v>
      </c>
      <c r="F43" s="50" t="s">
        <v>141</v>
      </c>
      <c r="G43" s="310" t="s">
        <v>141</v>
      </c>
      <c r="H43" s="78"/>
      <c r="I43" s="311">
        <v>10695.765663876951</v>
      </c>
      <c r="J43" s="312">
        <v>4.28435647420586</v>
      </c>
    </row>
    <row r="44" spans="1:10" ht="12.75" customHeight="1">
      <c r="A44" s="299" t="s">
        <v>103</v>
      </c>
      <c r="B44" s="42">
        <v>7159.788346831325</v>
      </c>
      <c r="C44" s="300">
        <v>5.586841964716525</v>
      </c>
      <c r="D44" s="38">
        <v>9278.619865296647</v>
      </c>
      <c r="E44" s="301">
        <v>6.010118196835387</v>
      </c>
      <c r="F44" s="38" t="s">
        <v>141</v>
      </c>
      <c r="G44" s="302" t="s">
        <v>141</v>
      </c>
      <c r="H44" s="78"/>
      <c r="I44" s="305">
        <v>13293.801838219904</v>
      </c>
      <c r="J44" s="304">
        <v>4.081637648032573</v>
      </c>
    </row>
    <row r="45" spans="1:10" ht="12.75" customHeight="1">
      <c r="A45" s="299" t="s">
        <v>104</v>
      </c>
      <c r="B45" s="42">
        <v>6020.952800268647</v>
      </c>
      <c r="C45" s="300">
        <v>4.425617164116972</v>
      </c>
      <c r="D45" s="38">
        <v>7629.096767834532</v>
      </c>
      <c r="E45" s="301">
        <v>2.466700911420849</v>
      </c>
      <c r="F45" s="38" t="s">
        <v>141</v>
      </c>
      <c r="G45" s="302" t="s">
        <v>141</v>
      </c>
      <c r="H45" s="78"/>
      <c r="I45" s="305">
        <v>11142.890893931764</v>
      </c>
      <c r="J45" s="304">
        <v>3.1336686865605485</v>
      </c>
    </row>
    <row r="46" spans="1:10" ht="12.75" customHeight="1">
      <c r="A46" s="299" t="s">
        <v>105</v>
      </c>
      <c r="B46" s="42">
        <v>6782.153234293211</v>
      </c>
      <c r="C46" s="300">
        <v>11.212743321979898</v>
      </c>
      <c r="D46" s="38">
        <v>8973.450586508132</v>
      </c>
      <c r="E46" s="301">
        <v>9.3450680549288</v>
      </c>
      <c r="F46" s="38" t="s">
        <v>141</v>
      </c>
      <c r="G46" s="302" t="s">
        <v>141</v>
      </c>
      <c r="H46" s="78"/>
      <c r="I46" s="305">
        <v>12145.74453836538</v>
      </c>
      <c r="J46" s="304">
        <v>0.2601613734278355</v>
      </c>
    </row>
    <row r="47" spans="1:10" ht="12.75" customHeight="1">
      <c r="A47" s="313" t="s">
        <v>106</v>
      </c>
      <c r="B47" s="44">
        <v>6014.620405543861</v>
      </c>
      <c r="C47" s="314">
        <v>6.438484283397625</v>
      </c>
      <c r="D47" s="68">
        <v>8386.68690494656</v>
      </c>
      <c r="E47" s="315">
        <v>4.042466855271994</v>
      </c>
      <c r="F47" s="68" t="s">
        <v>141</v>
      </c>
      <c r="G47" s="316" t="s">
        <v>141</v>
      </c>
      <c r="H47" s="78"/>
      <c r="I47" s="317">
        <v>13054.642468903661</v>
      </c>
      <c r="J47" s="318">
        <v>4.784901926460056</v>
      </c>
    </row>
    <row r="48" spans="1:10" ht="12.75" customHeight="1">
      <c r="A48" s="306" t="s">
        <v>107</v>
      </c>
      <c r="B48" s="307">
        <v>6885.391900823264</v>
      </c>
      <c r="C48" s="308">
        <v>8.70819333616292</v>
      </c>
      <c r="D48" s="50">
        <v>9232.241186835061</v>
      </c>
      <c r="E48" s="309">
        <v>6.260510428158374</v>
      </c>
      <c r="F48" s="50" t="s">
        <v>141</v>
      </c>
      <c r="G48" s="310" t="s">
        <v>141</v>
      </c>
      <c r="H48" s="78"/>
      <c r="I48" s="311">
        <v>13100.454615278268</v>
      </c>
      <c r="J48" s="312">
        <v>2.4971356201557224</v>
      </c>
    </row>
    <row r="49" spans="1:10" ht="12.75" customHeight="1">
      <c r="A49" s="299" t="s">
        <v>108</v>
      </c>
      <c r="B49" s="42">
        <v>6888.688054031237</v>
      </c>
      <c r="C49" s="300">
        <v>6.984288441881665</v>
      </c>
      <c r="D49" s="38">
        <v>8973.57394720935</v>
      </c>
      <c r="E49" s="301">
        <v>3.4421576336879367</v>
      </c>
      <c r="F49" s="38" t="s">
        <v>141</v>
      </c>
      <c r="G49" s="302" t="s">
        <v>141</v>
      </c>
      <c r="H49" s="78"/>
      <c r="I49" s="305">
        <v>13431.794002573211</v>
      </c>
      <c r="J49" s="304">
        <v>3.373249867131225</v>
      </c>
    </row>
    <row r="50" spans="1:10" ht="12.75" customHeight="1">
      <c r="A50" s="299" t="s">
        <v>109</v>
      </c>
      <c r="B50" s="42">
        <v>5898.286864096738</v>
      </c>
      <c r="C50" s="300">
        <v>8.924235872833707</v>
      </c>
      <c r="D50" s="38">
        <v>8002.266227992175</v>
      </c>
      <c r="E50" s="301">
        <v>8.072819025558008</v>
      </c>
      <c r="F50" s="38">
        <v>24160</v>
      </c>
      <c r="G50" s="302">
        <v>-33.13036257957376</v>
      </c>
      <c r="H50" s="78"/>
      <c r="I50" s="305">
        <v>11464.778902323054</v>
      </c>
      <c r="J50" s="304">
        <v>7.092893236021163</v>
      </c>
    </row>
    <row r="51" spans="1:10" ht="12.75" customHeight="1">
      <c r="A51" s="299" t="s">
        <v>110</v>
      </c>
      <c r="B51" s="42">
        <v>6750.812953351022</v>
      </c>
      <c r="C51" s="300">
        <v>4.092396997581031</v>
      </c>
      <c r="D51" s="38">
        <v>9057.775133300123</v>
      </c>
      <c r="E51" s="301">
        <v>4.65190279523489</v>
      </c>
      <c r="F51" s="38" t="s">
        <v>141</v>
      </c>
      <c r="G51" s="302" t="s">
        <v>141</v>
      </c>
      <c r="H51" s="78"/>
      <c r="I51" s="305">
        <v>13027.536978256241</v>
      </c>
      <c r="J51" s="304">
        <v>6.073569772098597</v>
      </c>
    </row>
    <row r="52" spans="1:10" ht="12.75" customHeight="1">
      <c r="A52" s="313" t="s">
        <v>111</v>
      </c>
      <c r="B52" s="44">
        <v>6065.5676458491935</v>
      </c>
      <c r="C52" s="314">
        <v>4.192735916039645</v>
      </c>
      <c r="D52" s="68">
        <v>8127.91748598732</v>
      </c>
      <c r="E52" s="315">
        <v>3.4849781823764636</v>
      </c>
      <c r="F52" s="68" t="s">
        <v>141</v>
      </c>
      <c r="G52" s="316" t="s">
        <v>141</v>
      </c>
      <c r="H52" s="78"/>
      <c r="I52" s="317">
        <v>11936.601039397925</v>
      </c>
      <c r="J52" s="318">
        <v>3.7760285097594064</v>
      </c>
    </row>
    <row r="53" spans="1:10" ht="12.75" customHeight="1">
      <c r="A53" s="299" t="s">
        <v>112</v>
      </c>
      <c r="B53" s="42">
        <v>6122.822248355248</v>
      </c>
      <c r="C53" s="300">
        <v>6.678545611528749</v>
      </c>
      <c r="D53" s="38">
        <v>7953.044073184431</v>
      </c>
      <c r="E53" s="301">
        <v>3.9573322670681357</v>
      </c>
      <c r="F53" s="38" t="s">
        <v>141</v>
      </c>
      <c r="G53" s="302" t="s">
        <v>141</v>
      </c>
      <c r="H53" s="78"/>
      <c r="I53" s="305">
        <v>11873.980725011645</v>
      </c>
      <c r="J53" s="304">
        <v>3.842132855686424</v>
      </c>
    </row>
    <row r="54" spans="1:10" ht="12.75" customHeight="1" thickBot="1">
      <c r="A54" s="299" t="s">
        <v>113</v>
      </c>
      <c r="B54" s="42">
        <v>4863.615971239571</v>
      </c>
      <c r="C54" s="300">
        <v>5.596555829163542</v>
      </c>
      <c r="D54" s="38">
        <v>7737.724736941484</v>
      </c>
      <c r="E54" s="301">
        <v>4.592038394698871</v>
      </c>
      <c r="F54" s="38" t="s">
        <v>141</v>
      </c>
      <c r="G54" s="302" t="s">
        <v>141</v>
      </c>
      <c r="H54" s="78"/>
      <c r="I54" s="305">
        <v>11262.948855264098</v>
      </c>
      <c r="J54" s="304">
        <v>2.579808465986382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2.75">
      <c r="A56" s="322" t="s">
        <v>114</v>
      </c>
      <c r="B56" s="343">
        <f>LARGE(B8:B54,1)</f>
        <v>7917.7475995732575</v>
      </c>
      <c r="C56" s="361" t="str">
        <f>INDEX(A8:A54,MATCH(B56,$B$8:$B$54,0))</f>
        <v>島根県</v>
      </c>
      <c r="D56" s="366">
        <f>LARGE(D8:D54,1)</f>
        <v>9446.721549331314</v>
      </c>
      <c r="E56" s="323" t="str">
        <f>INDEX(A8:A54,MATCH(D56,$D$8:$D$54,0))</f>
        <v>島根県</v>
      </c>
      <c r="F56" s="372" t="s">
        <v>135</v>
      </c>
      <c r="G56" s="324" t="s">
        <v>135</v>
      </c>
      <c r="I56" s="343">
        <f>LARGE(I8:I54,1)</f>
        <v>13828.031841732422</v>
      </c>
      <c r="J56" s="324" t="str">
        <f>INDEX(A8:A54,MATCH(I56,$I$8:$I$54,0))</f>
        <v>秋田県</v>
      </c>
    </row>
    <row r="57" spans="1:10" ht="12.75">
      <c r="A57" s="325" t="s">
        <v>115</v>
      </c>
      <c r="B57" s="327">
        <f>LARGE(B8:B54,2)</f>
        <v>7687.683256841012</v>
      </c>
      <c r="C57" s="362" t="str">
        <f>INDEX(A8:A54,MATCH(B57,$B$8:$B$54,0))</f>
        <v>秋田県</v>
      </c>
      <c r="D57" s="367">
        <f>LARGE(D8:D54,2)</f>
        <v>9278.619865296647</v>
      </c>
      <c r="E57" s="326" t="str">
        <f>INDEX(A8:A54,MATCH(D57,$D$8:$D$54,0))</f>
        <v>香川県</v>
      </c>
      <c r="F57" s="373" t="s">
        <v>136</v>
      </c>
      <c r="G57" s="328" t="s">
        <v>136</v>
      </c>
      <c r="I57" s="327">
        <f>LARGE(I8:I54,2)</f>
        <v>13431.794002573211</v>
      </c>
      <c r="J57" s="328" t="str">
        <f>INDEX(A8:A54,MATCH(I57,$I$8:$I$54,0))</f>
        <v>長崎県</v>
      </c>
    </row>
    <row r="58" spans="1:10" ht="12.75">
      <c r="A58" s="325" t="s">
        <v>116</v>
      </c>
      <c r="B58" s="344">
        <f>LARGE(B8:B54,3)</f>
        <v>7328.288700642164</v>
      </c>
      <c r="C58" s="362" t="str">
        <f>INDEX(A8:A54,MATCH(B58,$B$8:$B$54,0))</f>
        <v>岩手県</v>
      </c>
      <c r="D58" s="368">
        <f>LARGE(D8:D54,3)</f>
        <v>9232.241186835061</v>
      </c>
      <c r="E58" s="326" t="str">
        <f>INDEX(A8:A54,MATCH(D58,$D$8:$D$54,0))</f>
        <v>佐賀県</v>
      </c>
      <c r="F58" s="374" t="s">
        <v>136</v>
      </c>
      <c r="G58" s="328" t="s">
        <v>136</v>
      </c>
      <c r="I58" s="344">
        <f>LARGE(I8:I54,3)</f>
        <v>13347.648858886658</v>
      </c>
      <c r="J58" s="328" t="str">
        <f>INDEX(A8:A54,MATCH(I58,$I$8:$I$54,0))</f>
        <v>北海道</v>
      </c>
    </row>
    <row r="59" spans="1:10" ht="12.75">
      <c r="A59" s="329" t="s">
        <v>117</v>
      </c>
      <c r="B59" s="345">
        <f>SMALL(B8:B54,3)</f>
        <v>5431.5294153692175</v>
      </c>
      <c r="C59" s="363" t="str">
        <f>INDEX(A8:A54,MATCH(B59,$B$8:$B$54,0))</f>
        <v>群馬県</v>
      </c>
      <c r="D59" s="369">
        <f>SMALL(D8:D54,3)</f>
        <v>7125.813581771745</v>
      </c>
      <c r="E59" s="331" t="str">
        <f>INDEX(A8:A54,MATCH(D59,$D$8:$D$54,0))</f>
        <v>群馬県</v>
      </c>
      <c r="F59" s="375" t="s">
        <v>136</v>
      </c>
      <c r="G59" s="332" t="s">
        <v>136</v>
      </c>
      <c r="I59" s="345">
        <f>SMALL(I8:I54,3)</f>
        <v>10405.213742437705</v>
      </c>
      <c r="J59" s="332" t="str">
        <f>INDEX(A8:A54,MATCH(I59,$I$8:$I$54,0))</f>
        <v>奈良県</v>
      </c>
    </row>
    <row r="60" spans="1:10" ht="12.75">
      <c r="A60" s="325" t="s">
        <v>118</v>
      </c>
      <c r="B60" s="344">
        <f>SMALL(B8:B54,2)</f>
        <v>4863.615971239571</v>
      </c>
      <c r="C60" s="362" t="str">
        <f>INDEX(A8:A54,MATCH(B60,$B$8:$B$54,0))</f>
        <v>沖縄県</v>
      </c>
      <c r="D60" s="368">
        <f>SMALL(D8:D54,2)</f>
        <v>6896.0711079881985</v>
      </c>
      <c r="E60" s="326" t="str">
        <f>INDEX(A8:A54,MATCH(D60,$D$8:$D$54,0))</f>
        <v>愛知県</v>
      </c>
      <c r="F60" s="374" t="s">
        <v>136</v>
      </c>
      <c r="G60" s="328" t="s">
        <v>136</v>
      </c>
      <c r="I60" s="344">
        <f>SMALL(I8:I54,2)</f>
        <v>10164.02338044963</v>
      </c>
      <c r="J60" s="328" t="str">
        <f>INDEX(A8:A54,MATCH(I60,$I$8:$I$54,0))</f>
        <v>群馬県</v>
      </c>
    </row>
    <row r="61" spans="1:10" ht="12.75">
      <c r="A61" s="346" t="s">
        <v>119</v>
      </c>
      <c r="B61" s="347">
        <f>SMALL(B8:B54,1)</f>
        <v>4809.963776182085</v>
      </c>
      <c r="C61" s="364" t="str">
        <f>INDEX(A8:A54,MATCH(B61,$B$8:$B$54,0))</f>
        <v>奈良県</v>
      </c>
      <c r="D61" s="370">
        <f>SMALL(D8:D54,1)</f>
        <v>6515.822373828703</v>
      </c>
      <c r="E61" s="335" t="str">
        <f>INDEX(A8:A54,MATCH(D61,$D$8:$D$54,0))</f>
        <v>奈良県</v>
      </c>
      <c r="F61" s="376" t="s">
        <v>136</v>
      </c>
      <c r="G61" s="336" t="s">
        <v>136</v>
      </c>
      <c r="I61" s="347">
        <f>SMALL(I8:I54,1)</f>
        <v>9820.882782196068</v>
      </c>
      <c r="J61" s="336" t="str">
        <f>INDEX(A8:A54,MATCH(I61,$I$8:$I$54,0))</f>
        <v>福井県</v>
      </c>
    </row>
    <row r="62" spans="1:10" ht="13.5" thickBot="1">
      <c r="A62" s="337" t="s">
        <v>120</v>
      </c>
      <c r="B62" s="338">
        <f>IF(B61=0,0,B56/B61)</f>
        <v>1.6461137688354859</v>
      </c>
      <c r="C62" s="365"/>
      <c r="D62" s="371">
        <f>IF(D61=0,0,D56/D61)</f>
        <v>1.4498126264575275</v>
      </c>
      <c r="E62" s="339"/>
      <c r="F62" s="377" t="s">
        <v>136</v>
      </c>
      <c r="G62" s="378" t="s">
        <v>136</v>
      </c>
      <c r="H62" s="340"/>
      <c r="I62" s="338">
        <f>IF(I61=0,0,I56/I61)</f>
        <v>1.408023305888629</v>
      </c>
      <c r="J62" s="341"/>
    </row>
    <row r="63" spans="1:10" ht="12.7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2.75">
      <c r="A64" s="342"/>
    </row>
    <row r="73" ht="12.7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国民健康保険中央会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Kikaku001</cp:lastModifiedBy>
  <cp:lastPrinted>2022-04-05T05:19:04Z</cp:lastPrinted>
  <dcterms:created xsi:type="dcterms:W3CDTF">2009-12-09T05:20:57Z</dcterms:created>
  <dcterms:modified xsi:type="dcterms:W3CDTF">2024-01-17T07:07:32Z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-1299925278</vt:i4>
  </property>
  <property fmtid="{D5CDD505-2E9C-101B-9397-08002B2CF9AE}" pid="3" name="_EmailSubject">
    <vt:lpwstr>速報システム 雛形ファイル修正のご連絡</vt:lpwstr>
  </property>
  <property fmtid="{D5CDD505-2E9C-101B-9397-08002B2CF9AE}" pid="4" name="_AuthorEmail">
    <vt:lpwstr>suenaga@kokuho.or.jp</vt:lpwstr>
  </property>
  <property fmtid="{D5CDD505-2E9C-101B-9397-08002B2CF9AE}" pid="5" name="_AuthorEmailDisplayName">
    <vt:lpwstr>204 末永 明</vt:lpwstr>
  </property>
  <property fmtid="{D5CDD505-2E9C-101B-9397-08002B2CF9AE}" pid="6" name="_ReviewingToolsShownOnce">
    <vt:lpwstr/>
  </property>
</Properties>
</file>