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815" activeTab="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fullCalcOnLoad="1"/>
</workbook>
</file>

<file path=xl/sharedStrings.xml><?xml version="1.0" encoding="utf-8"?>
<sst xmlns="http://schemas.openxmlformats.org/spreadsheetml/2006/main" count="1287" uniqueCount="142">
  <si>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</si>
  <si>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</si>
  <si>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</si>
  <si>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</si>
  <si>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</si>
  <si>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</si>
  <si>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</si>
  <si>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</si>
  <si>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</si>
  <si>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</si>
  <si>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</si>
  <si>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</si>
  <si>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</si>
  <si>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</si>
  <si>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</si>
  <si>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</si>
  <si>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</si>
  <si>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</si>
  <si>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</si>
  <si>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</si>
  <si>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</si>
  <si>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</si>
  <si>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</si>
  <si>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</si>
  <si>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</si>
  <si>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</si>
  <si>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</si>
  <si>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</si>
  <si>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</si>
  <si>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</si>
  <si>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</si>
  <si>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</si>
  <si>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</si>
  <si>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</si>
  <si>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</si>
  <si>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</si>
  <si>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</si>
  <si>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</si>
  <si>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</si>
  <si>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</si>
  <si>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</si>
  <si>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</si>
  <si>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</si>
  <si>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</si>
  <si>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</si>
  <si>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</si>
  <si>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</si>
  <si>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</si>
  <si>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</si>
  <si>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</si>
  <si>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</si>
  <si>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</si>
  <si>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</si>
  <si>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</si>
  <si>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</si>
  <si>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</si>
  <si>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</si>
  <si>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</si>
  <si>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</si>
  <si>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</si>
  <si>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</si>
  <si>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</si>
  <si>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</si>
  <si>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</si>
  <si>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</si>
  <si>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</si>
  <si>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</si>
  <si>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</si>
  <si>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</si>
  <si>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</si>
  <si>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</si>
  <si>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</si>
  <si>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</si>
  <si>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</si>
  <si>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</si>
  <si>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</si>
  <si>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</si>
  <si>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</si>
  <si>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</si>
  <si>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</si>
  <si>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</si>
  <si>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</si>
  <si>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</si>
  <si>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</si>
  <si>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</si>
  <si>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</si>
  <si>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</si>
  <si>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</si>
  <si>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</si>
  <si>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</si>
  <si>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</si>
  <si>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</si>
  <si>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</si>
  <si>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</si>
  <si>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</si>
  <si>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</si>
  <si>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</si>
  <si>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</si>
  <si>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</si>
  <si>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</si>
  <si>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</si>
  <si>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</si>
  <si>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</si>
  <si>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</si>
  <si>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</si>
  <si>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</si>
  <si>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</si>
  <si>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</si>
  <si>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</si>
  <si>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</si>
  <si>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</si>
  <si>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</si>
  <si>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</si>
  <si>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</si>
  <si>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</si>
  <si>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</si>
  <si>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</si>
  <si>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</si>
  <si>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</si>
  <si>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</si>
  <si>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</si>
  <si>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</si>
  <si>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</si>
  <si>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</si>
  <si>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</si>
  <si>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（参考）　都道府県別　被保険者数（市町村国保・後期高齢者）</t>
  </si>
  <si>
    <t>（単位：人）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</si>
  <si>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</si>
  <si>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</si>
  <si>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</si>
  <si>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</si>
  <si>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</si>
  <si>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</si>
  <si>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</si>
  <si>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</si>
  <si>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-</t>
  </si>
  <si>
    <t>-</t>
  </si>
  <si>
    <t>令和4年7月診療分 国民健康保険・後期高齢者医療 医療費速報</t>
  </si>
  <si>
    <t>20日</t>
  </si>
  <si>
    <t>5日</t>
  </si>
  <si>
    <t>6日</t>
  </si>
  <si>
    <t>---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</si>
</sst>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  <numFmt numFmtId="219" formatCode="[$]ggge&quot;年&quot;m&quot;月&quot;d&quot;日&quot;;@"/>
    <numFmt numFmtId="220" formatCode="[$]gge&quot;年&quot;m&quot;月&quot;d&quot;日&quot;;@"/>
  </numFmts>
  <fonts count="53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2" fillId="31" borderId="0" applyNumberFormat="0" applyBorder="0" applyAlignment="0" applyProtection="0"/>
  </cellStyleXfs>
  <cellXfs count="395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2" fontId="2" fillId="0" borderId="108" xfId="61" applyNumberFormat="1" applyFont="1" applyBorder="1" applyAlignment="1" applyProtection="1">
      <alignment horizontal="right" vertical="center"/>
      <protection locked="0"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2" xfId="61" applyNumberFormat="1" applyFont="1" applyBorder="1" applyAlignment="1">
      <alignment horizontal="left" vertical="center"/>
      <protection/>
    </xf>
    <xf numFmtId="182" fontId="2" fillId="0" borderId="112" xfId="61" applyNumberFormat="1" applyFont="1" applyBorder="1" applyAlignment="1" applyProtection="1">
      <alignment horizontal="right" vertical="center"/>
      <protection locked="0"/>
    </xf>
    <xf numFmtId="183" fontId="2" fillId="0" borderId="112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8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2" xfId="61" applyNumberFormat="1" applyFont="1" applyBorder="1" applyAlignment="1">
      <alignment horizontal="right" vertical="center"/>
      <protection/>
    </xf>
    <xf numFmtId="0" fontId="9" fillId="0" borderId="16" xfId="61" applyFont="1" applyBorder="1" applyAlignment="1">
      <alignment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3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176" fontId="2" fillId="0" borderId="11" xfId="61" applyNumberFormat="1" applyBorder="1" applyAlignment="1">
      <alignment horizontal="right" vertical="center"/>
      <protection/>
    </xf>
    <xf numFmtId="176" fontId="2" fillId="0" borderId="114" xfId="61" applyNumberFormat="1" applyBorder="1" applyAlignment="1">
      <alignment horizontal="right" vertical="center"/>
      <protection/>
    </xf>
    <xf numFmtId="176" fontId="2" fillId="0" borderId="0" xfId="61" applyNumberFormat="1" applyAlignment="1">
      <alignment horizontal="right" vertical="center"/>
      <protection/>
    </xf>
    <xf numFmtId="176" fontId="2" fillId="0" borderId="36" xfId="61" applyNumberFormat="1" applyBorder="1" applyAlignment="1">
      <alignment horizontal="right" vertical="center"/>
      <protection/>
    </xf>
    <xf numFmtId="176" fontId="2" fillId="0" borderId="52" xfId="61" applyNumberFormat="1" applyBorder="1" applyAlignment="1">
      <alignment horizontal="right" vertical="center"/>
      <protection/>
    </xf>
    <xf numFmtId="188" fontId="2" fillId="0" borderId="17" xfId="61" applyNumberFormat="1" applyBorder="1" applyAlignment="1">
      <alignment horizontal="right" vertical="center"/>
      <protection/>
    </xf>
    <xf numFmtId="189" fontId="2" fillId="0" borderId="43" xfId="61" applyNumberFormat="1" applyBorder="1" applyAlignment="1">
      <alignment horizontal="right"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horizontal="center" vertical="center"/>
      <protection/>
    </xf>
    <xf numFmtId="0" fontId="12" fillId="0" borderId="117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9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20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20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tabSelected="1" zoomScalePageLayoutView="0" workbookViewId="0" topLeftCell="A1">
      <selection activeCell="A1" sqref="A1:J1"/>
    </sheetView>
  </sheetViews>
  <sheetFormatPr defaultColWidth="10.375" defaultRowHeight="18.75" customHeight="1"/>
  <cols>
    <col min="1" max="1" width="16.375" style="1" customWidth="1"/>
    <col min="2" max="2" width="14.375" style="1" customWidth="1"/>
    <col min="3" max="3" width="10.00390625" style="1" customWidth="1"/>
    <col min="4" max="4" width="14.375" style="1" customWidth="1"/>
    <col min="5" max="5" width="10.00390625" style="1" customWidth="1"/>
    <col min="6" max="6" width="14.375" style="4" customWidth="1"/>
    <col min="7" max="7" width="10.00390625" style="4" customWidth="1"/>
    <col min="8" max="8" width="1.4921875" style="1" customWidth="1"/>
    <col min="9" max="9" width="14.375" style="1" customWidth="1"/>
    <col min="10" max="10" width="10.00390625" style="1" customWidth="1"/>
    <col min="11" max="16384" width="10.375" style="1" customWidth="1"/>
  </cols>
  <sheetData>
    <row r="1" spans="1:10" ht="18.75" customHeight="1">
      <c r="A1" s="380" t="s">
        <v>137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60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8864.928293879999</v>
      </c>
      <c r="C9" s="36">
        <v>-1.3926576156441246</v>
      </c>
      <c r="D9" s="38">
        <v>5180.745964770001</v>
      </c>
      <c r="E9" s="39">
        <v>-2.274813486385562</v>
      </c>
      <c r="F9" s="37">
        <v>0.01378481</v>
      </c>
      <c r="G9" s="40">
        <v>-89.69294959622125</v>
      </c>
      <c r="H9" s="41"/>
      <c r="I9" s="42">
        <v>14407.93993631</v>
      </c>
      <c r="J9" s="43">
        <v>2.1549451797001207</v>
      </c>
    </row>
    <row r="10" spans="1:10" ht="18.75" customHeight="1">
      <c r="A10" s="34" t="s">
        <v>9</v>
      </c>
      <c r="B10" s="35">
        <v>3870.5258999999996</v>
      </c>
      <c r="C10" s="36">
        <v>-0.25317818616419363</v>
      </c>
      <c r="D10" s="38">
        <v>2204.1276000000003</v>
      </c>
      <c r="E10" s="39">
        <v>-1.981591572043317</v>
      </c>
      <c r="F10" s="37">
        <v>0.0059</v>
      </c>
      <c r="G10" s="40">
        <v>-60.9271523178808</v>
      </c>
      <c r="H10" s="41"/>
      <c r="I10" s="42">
        <v>4582.1080999999995</v>
      </c>
      <c r="J10" s="43">
        <v>4.0162019005368155</v>
      </c>
    </row>
    <row r="11" spans="1:10" ht="18.75" customHeight="1">
      <c r="A11" s="34" t="s">
        <v>10</v>
      </c>
      <c r="B11" s="35">
        <v>4694.2644</v>
      </c>
      <c r="C11" s="36">
        <v>-2.127022378832406</v>
      </c>
      <c r="D11" s="38">
        <v>2610.8008999999997</v>
      </c>
      <c r="E11" s="39">
        <v>-2.78146641826574</v>
      </c>
      <c r="F11" s="37">
        <v>0.0103</v>
      </c>
      <c r="G11" s="40">
        <v>-70.23121387283237</v>
      </c>
      <c r="H11" s="41"/>
      <c r="I11" s="44">
        <v>6797.9084</v>
      </c>
      <c r="J11" s="45">
        <v>2.146568898150492</v>
      </c>
    </row>
    <row r="12" spans="1:10" ht="18.75" customHeight="1" thickBot="1">
      <c r="A12" s="46" t="s">
        <v>11</v>
      </c>
      <c r="B12" s="47">
        <v>2798.8065</v>
      </c>
      <c r="C12" s="48">
        <v>-3.004749110451506</v>
      </c>
      <c r="D12" s="50">
        <v>1168.3594</v>
      </c>
      <c r="E12" s="51">
        <v>-4.1343380268168906</v>
      </c>
      <c r="F12" s="49">
        <v>0.0017</v>
      </c>
      <c r="G12" s="52">
        <v>-64.58333333333333</v>
      </c>
      <c r="H12" s="41"/>
      <c r="I12" s="53">
        <v>1865.9883</v>
      </c>
      <c r="J12" s="54">
        <v>3.242744357632453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8379.253419760002</v>
      </c>
      <c r="C14" s="36">
        <v>-1.6620972765119246</v>
      </c>
      <c r="D14" s="38">
        <v>5045.049920639999</v>
      </c>
      <c r="E14" s="39">
        <v>-2.301688026217138</v>
      </c>
      <c r="F14" s="37">
        <v>0.01378481</v>
      </c>
      <c r="G14" s="40">
        <v>-89.69294959622125</v>
      </c>
      <c r="H14" s="41"/>
      <c r="I14" s="63"/>
      <c r="J14" s="41"/>
    </row>
    <row r="15" spans="1:10" ht="18.75" customHeight="1">
      <c r="A15" s="34" t="s">
        <v>9</v>
      </c>
      <c r="B15" s="35">
        <v>3590.3035000000004</v>
      </c>
      <c r="C15" s="36">
        <v>-0.5705796987382562</v>
      </c>
      <c r="D15" s="38">
        <v>2146.5483999999997</v>
      </c>
      <c r="E15" s="39">
        <v>-1.9862932759684238</v>
      </c>
      <c r="F15" s="37">
        <v>0.0059</v>
      </c>
      <c r="G15" s="40">
        <v>-60.9271523178808</v>
      </c>
      <c r="H15" s="41"/>
      <c r="I15" s="63"/>
      <c r="J15" s="41"/>
    </row>
    <row r="16" spans="1:10" ht="18.75" customHeight="1">
      <c r="A16" s="64" t="s">
        <v>14</v>
      </c>
      <c r="B16" s="65">
        <v>4406.1358</v>
      </c>
      <c r="C16" s="66">
        <v>-2.3275020186172695</v>
      </c>
      <c r="D16" s="68">
        <v>2547.3981</v>
      </c>
      <c r="E16" s="69">
        <v>-2.7773546711386454</v>
      </c>
      <c r="F16" s="67">
        <v>0.0103</v>
      </c>
      <c r="G16" s="70">
        <v>-70.23121387283237</v>
      </c>
      <c r="H16" s="41"/>
      <c r="I16" s="41"/>
      <c r="J16" s="41"/>
    </row>
    <row r="17" spans="1:9" ht="18.75" customHeight="1" thickBot="1">
      <c r="A17" s="71" t="s">
        <v>15</v>
      </c>
      <c r="B17" s="72">
        <v>2531.6964</v>
      </c>
      <c r="C17" s="73">
        <v>-3.1820777254329857</v>
      </c>
      <c r="D17" s="74">
        <v>1135.0789</v>
      </c>
      <c r="E17" s="75">
        <v>-4.148550805716882</v>
      </c>
      <c r="F17" s="76">
        <v>0.0017</v>
      </c>
      <c r="G17" s="77">
        <v>-64.58333333333333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485.67487412</v>
      </c>
      <c r="C19" s="36">
        <v>3.499950277411218</v>
      </c>
      <c r="D19" s="38">
        <v>135.69604413000002</v>
      </c>
      <c r="E19" s="83">
        <v>-1.2650417648661176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280.2224</v>
      </c>
      <c r="C20" s="36">
        <v>4.000430516972933</v>
      </c>
      <c r="D20" s="38">
        <v>57.5792</v>
      </c>
      <c r="E20" s="83">
        <v>-1.805989951942598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288.1286</v>
      </c>
      <c r="C21" s="66">
        <v>1.0446084673359533</v>
      </c>
      <c r="D21" s="68">
        <v>63.4028</v>
      </c>
      <c r="E21" s="85">
        <v>-2.94638100894569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267.1101</v>
      </c>
      <c r="C22" s="88">
        <v>-1.2911851668175123</v>
      </c>
      <c r="D22" s="89">
        <v>33.2805</v>
      </c>
      <c r="E22" s="90">
        <v>-3.6470547362203902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9"/>
      <c r="B24" s="379"/>
      <c r="C24" s="379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 t="s">
        <v>138</v>
      </c>
      <c r="G26" s="106">
        <v>20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 t="s">
        <v>139</v>
      </c>
      <c r="G27" s="108">
        <v>2.5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 t="s">
        <v>140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31</v>
      </c>
      <c r="G29" s="111">
        <v>22.5</v>
      </c>
      <c r="H29" s="112"/>
      <c r="I29" s="112">
        <v>0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60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31673.959217545045</v>
      </c>
      <c r="C35" s="36">
        <v>1.6620313675389287</v>
      </c>
      <c r="D35" s="38">
        <v>44342.05745911746</v>
      </c>
      <c r="E35" s="39">
        <v>1.939719084140353</v>
      </c>
      <c r="F35" s="37">
        <v>81087.11764705883</v>
      </c>
      <c r="G35" s="40">
        <v>-70.89774003638942</v>
      </c>
      <c r="H35" s="41"/>
      <c r="I35" s="42">
        <v>77213.45271194894</v>
      </c>
      <c r="J35" s="43">
        <v>-1.0536325673058655</v>
      </c>
    </row>
    <row r="36" spans="1:10" ht="18.75" customHeight="1">
      <c r="A36" s="124" t="s">
        <v>27</v>
      </c>
      <c r="B36" s="125">
        <v>1.6772379226645358</v>
      </c>
      <c r="C36" s="36">
        <v>0.90491722385315</v>
      </c>
      <c r="D36" s="127">
        <v>2.2345871484407964</v>
      </c>
      <c r="E36" s="39">
        <v>1.411216050361819</v>
      </c>
      <c r="F36" s="126">
        <v>6.058823529411765</v>
      </c>
      <c r="G36" s="40">
        <v>-15.946956817409042</v>
      </c>
      <c r="H36" s="41"/>
      <c r="I36" s="128">
        <v>3.6430605701011096</v>
      </c>
      <c r="J36" s="43">
        <v>-1.061745758796194</v>
      </c>
    </row>
    <row r="37" spans="1:10" ht="18.75" customHeight="1" thickBot="1">
      <c r="A37" s="129" t="s">
        <v>28</v>
      </c>
      <c r="B37" s="130">
        <v>18884.595196384762</v>
      </c>
      <c r="C37" s="131">
        <v>0.7503243295925406</v>
      </c>
      <c r="D37" s="133">
        <v>19843.512252389683</v>
      </c>
      <c r="E37" s="134">
        <v>0.5211485024655537</v>
      </c>
      <c r="F37" s="132">
        <v>13383.31067961165</v>
      </c>
      <c r="G37" s="135">
        <v>-65.37631611934518</v>
      </c>
      <c r="H37" s="41"/>
      <c r="I37" s="42">
        <v>21194.66619513437</v>
      </c>
      <c r="J37" s="43">
        <v>0.008200257375228079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33097.386478726294</v>
      </c>
      <c r="C39" s="36">
        <v>1.5699370666213615</v>
      </c>
      <c r="D39" s="38">
        <v>44446.6893062676</v>
      </c>
      <c r="E39" s="39">
        <v>1.9267969290232752</v>
      </c>
      <c r="F39" s="37">
        <v>81087.11764705883</v>
      </c>
      <c r="G39" s="40">
        <v>-70.89774003638942</v>
      </c>
      <c r="H39" s="41"/>
      <c r="I39" s="78"/>
    </row>
    <row r="40" spans="1:9" ht="18.75" customHeight="1">
      <c r="A40" s="124" t="s">
        <v>27</v>
      </c>
      <c r="B40" s="125">
        <v>1.7403886974757323</v>
      </c>
      <c r="C40" s="36">
        <v>0.8826627206399079</v>
      </c>
      <c r="D40" s="127">
        <v>2.24424760252349</v>
      </c>
      <c r="E40" s="39">
        <v>1.4305429350358063</v>
      </c>
      <c r="F40" s="126">
        <v>6.058823529411765</v>
      </c>
      <c r="G40" s="40">
        <v>-15.946956817409042</v>
      </c>
      <c r="H40" s="41"/>
      <c r="I40" s="78"/>
    </row>
    <row r="41" spans="1:9" ht="18.75" customHeight="1" thickBot="1">
      <c r="A41" s="129" t="s">
        <v>28</v>
      </c>
      <c r="B41" s="130">
        <v>19017.238233465258</v>
      </c>
      <c r="C41" s="131">
        <v>0.6812611081495973</v>
      </c>
      <c r="D41" s="133">
        <v>19804.71729424623</v>
      </c>
      <c r="E41" s="134">
        <v>0.48925499127547</v>
      </c>
      <c r="F41" s="138">
        <v>13383.31067961165</v>
      </c>
      <c r="G41" s="139">
        <v>-65.37631611934518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18182.57243436321</v>
      </c>
      <c r="C43" s="36">
        <v>4.853807081288261</v>
      </c>
      <c r="D43" s="38">
        <v>40773.439140036964</v>
      </c>
      <c r="E43" s="142">
        <v>2.472174529624604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1.078688525817631</v>
      </c>
      <c r="C44" s="36">
        <v>2.3663475628807378</v>
      </c>
      <c r="D44" s="127">
        <v>1.9051035891888641</v>
      </c>
      <c r="E44" s="142">
        <v>0.7271949241992594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16856.184152493017</v>
      </c>
      <c r="C45" s="146">
        <v>2.4299582603350443</v>
      </c>
      <c r="D45" s="147">
        <v>21402.216326408303</v>
      </c>
      <c r="E45" s="148">
        <v>1.7323818128147843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9">
        <v>837925.341976</v>
      </c>
      <c r="C7" s="293">
        <v>-1.6620972765119162</v>
      </c>
      <c r="D7" s="350">
        <v>504504.992064</v>
      </c>
      <c r="E7" s="296">
        <v>-2.301688026217132</v>
      </c>
      <c r="F7" s="350">
        <v>1.378481</v>
      </c>
      <c r="G7" s="297">
        <v>-89.69294959622125</v>
      </c>
      <c r="H7" s="78"/>
      <c r="I7" s="349">
        <v>1440793.993631</v>
      </c>
      <c r="J7" s="298">
        <v>2.154945179700121</v>
      </c>
      <c r="K7" s="78"/>
    </row>
    <row r="8" spans="1:11" ht="12.75" customHeight="1">
      <c r="A8" s="299" t="s">
        <v>67</v>
      </c>
      <c r="B8" s="84">
        <v>37034.975605</v>
      </c>
      <c r="C8" s="300">
        <v>-0.28796712712535416</v>
      </c>
      <c r="D8" s="81">
        <v>22445.567326</v>
      </c>
      <c r="E8" s="301">
        <v>0.24907139485097599</v>
      </c>
      <c r="F8" s="81">
        <v>0.2453</v>
      </c>
      <c r="G8" s="302">
        <v>-92.16701845364874</v>
      </c>
      <c r="H8" s="78"/>
      <c r="I8" s="351">
        <v>75871.793917</v>
      </c>
      <c r="J8" s="304">
        <v>2.167536892711902</v>
      </c>
      <c r="K8" s="78"/>
    </row>
    <row r="9" spans="1:11" ht="12.75" customHeight="1">
      <c r="A9" s="299" t="s">
        <v>68</v>
      </c>
      <c r="B9" s="84">
        <v>8819.073688</v>
      </c>
      <c r="C9" s="300">
        <v>-5.118075887912956</v>
      </c>
      <c r="D9" s="81">
        <v>5154.38989</v>
      </c>
      <c r="E9" s="301">
        <v>-4.252822540758241</v>
      </c>
      <c r="F9" s="81">
        <v>0</v>
      </c>
      <c r="G9" s="302">
        <v>-100</v>
      </c>
      <c r="H9" s="78"/>
      <c r="I9" s="352">
        <v>14113.226861</v>
      </c>
      <c r="J9" s="304">
        <v>-0.8140971299063912</v>
      </c>
      <c r="K9" s="78"/>
    </row>
    <row r="10" spans="1:11" ht="12.75" customHeight="1">
      <c r="A10" s="299" t="s">
        <v>69</v>
      </c>
      <c r="B10" s="84">
        <v>8448.062962</v>
      </c>
      <c r="C10" s="300">
        <v>-1.7762024003631145</v>
      </c>
      <c r="D10" s="81">
        <v>5193.228421</v>
      </c>
      <c r="E10" s="301">
        <v>-1.6845820012602157</v>
      </c>
      <c r="F10" s="81">
        <v>0.022</v>
      </c>
      <c r="G10" s="302">
        <v>-9665.217391304348</v>
      </c>
      <c r="H10" s="78"/>
      <c r="I10" s="352">
        <v>13932.622035</v>
      </c>
      <c r="J10" s="304">
        <v>1.9062944513173183</v>
      </c>
      <c r="K10" s="78"/>
    </row>
    <row r="11" spans="1:11" ht="12.75" customHeight="1">
      <c r="A11" s="299" t="s">
        <v>70</v>
      </c>
      <c r="B11" s="84">
        <v>15266.365319</v>
      </c>
      <c r="C11" s="300">
        <v>0.08140623844833865</v>
      </c>
      <c r="D11" s="81">
        <v>9754.002305</v>
      </c>
      <c r="E11" s="301">
        <v>0.5042136320299667</v>
      </c>
      <c r="F11" s="81">
        <v>0.00617</v>
      </c>
      <c r="G11" s="302">
        <v>-109.40118848087765</v>
      </c>
      <c r="H11" s="78"/>
      <c r="I11" s="352">
        <v>22471.372923</v>
      </c>
      <c r="J11" s="304">
        <v>2.1712586311497963</v>
      </c>
      <c r="K11" s="78"/>
    </row>
    <row r="12" spans="1:11" ht="12.75" customHeight="1">
      <c r="A12" s="299" t="s">
        <v>71</v>
      </c>
      <c r="B12" s="84">
        <v>7218.478369</v>
      </c>
      <c r="C12" s="300">
        <v>-1.6909114481824705</v>
      </c>
      <c r="D12" s="81">
        <v>4749.932196</v>
      </c>
      <c r="E12" s="301">
        <v>-1.7465471370245906</v>
      </c>
      <c r="F12" s="81">
        <v>0</v>
      </c>
      <c r="G12" s="302">
        <v>-100</v>
      </c>
      <c r="H12" s="78"/>
      <c r="I12" s="352">
        <v>12847.960819</v>
      </c>
      <c r="J12" s="304">
        <v>0.9902228369425141</v>
      </c>
      <c r="K12" s="78"/>
    </row>
    <row r="13" spans="1:11" ht="12.75" customHeight="1">
      <c r="A13" s="306" t="s">
        <v>72</v>
      </c>
      <c r="B13" s="330">
        <v>7295.639238</v>
      </c>
      <c r="C13" s="308">
        <v>-4.664400811512965</v>
      </c>
      <c r="D13" s="353">
        <v>4627.138215</v>
      </c>
      <c r="E13" s="309">
        <v>-3.66013376551382</v>
      </c>
      <c r="F13" s="353">
        <v>0</v>
      </c>
      <c r="G13" s="310">
        <v>-100</v>
      </c>
      <c r="H13" s="78"/>
      <c r="I13" s="354">
        <v>13077.135602</v>
      </c>
      <c r="J13" s="312">
        <v>-0.17927317414990224</v>
      </c>
      <c r="K13" s="78"/>
    </row>
    <row r="14" spans="1:11" ht="12.75" customHeight="1">
      <c r="A14" s="299" t="s">
        <v>73</v>
      </c>
      <c r="B14" s="84">
        <v>12594.232451</v>
      </c>
      <c r="C14" s="300">
        <v>0.04173462529154494</v>
      </c>
      <c r="D14" s="81">
        <v>7679.345531</v>
      </c>
      <c r="E14" s="301">
        <v>1.597492591236664</v>
      </c>
      <c r="F14" s="81">
        <v>0.0385</v>
      </c>
      <c r="G14" s="302">
        <v>468.68537666174296</v>
      </c>
      <c r="H14" s="78"/>
      <c r="I14" s="352">
        <v>20487.161745</v>
      </c>
      <c r="J14" s="304">
        <v>1.993532939094134</v>
      </c>
      <c r="K14" s="78"/>
    </row>
    <row r="15" spans="1:11" ht="12.75" customHeight="1">
      <c r="A15" s="299" t="s">
        <v>74</v>
      </c>
      <c r="B15" s="84">
        <v>18527.200329</v>
      </c>
      <c r="C15" s="300">
        <v>-1.36484856188513</v>
      </c>
      <c r="D15" s="81">
        <v>10854.981756</v>
      </c>
      <c r="E15" s="301">
        <v>-1.2152718797043087</v>
      </c>
      <c r="F15" s="81">
        <v>0.03535</v>
      </c>
      <c r="G15" s="302">
        <v>-255.58978873239437</v>
      </c>
      <c r="H15" s="78"/>
      <c r="I15" s="352">
        <v>30351.330415</v>
      </c>
      <c r="J15" s="304">
        <v>3.094688865686133</v>
      </c>
      <c r="K15" s="78"/>
    </row>
    <row r="16" spans="1:11" ht="12.75" customHeight="1">
      <c r="A16" s="299" t="s">
        <v>75</v>
      </c>
      <c r="B16" s="84">
        <v>13014.568889</v>
      </c>
      <c r="C16" s="300">
        <v>-4.008484180097405</v>
      </c>
      <c r="D16" s="81">
        <v>7888.635059</v>
      </c>
      <c r="E16" s="301">
        <v>-4.064698235289739</v>
      </c>
      <c r="F16" s="81">
        <v>0.03142</v>
      </c>
      <c r="G16" s="302">
        <v>-80.55452407476173</v>
      </c>
      <c r="H16" s="78"/>
      <c r="I16" s="352">
        <v>19289.466338</v>
      </c>
      <c r="J16" s="304">
        <v>3.06527997956361</v>
      </c>
      <c r="K16" s="78"/>
    </row>
    <row r="17" spans="1:11" ht="12.75" customHeight="1">
      <c r="A17" s="313" t="s">
        <v>76</v>
      </c>
      <c r="B17" s="334">
        <v>13260.964987</v>
      </c>
      <c r="C17" s="314">
        <v>-0.4199152176298815</v>
      </c>
      <c r="D17" s="355">
        <v>7966.953544</v>
      </c>
      <c r="E17" s="315">
        <v>1.2967640818004038</v>
      </c>
      <c r="F17" s="355">
        <v>0.01388</v>
      </c>
      <c r="G17" s="316">
        <v>-61.636263128800444</v>
      </c>
      <c r="H17" s="78"/>
      <c r="I17" s="356">
        <v>21815.048239</v>
      </c>
      <c r="J17" s="318">
        <v>4.0580869380568405</v>
      </c>
      <c r="K17" s="78"/>
    </row>
    <row r="18" spans="1:11" ht="12.75" customHeight="1">
      <c r="A18" s="299" t="s">
        <v>77</v>
      </c>
      <c r="B18" s="84">
        <v>44480.525221</v>
      </c>
      <c r="C18" s="300">
        <v>-2.351212541406103</v>
      </c>
      <c r="D18" s="81">
        <v>26790.744629</v>
      </c>
      <c r="E18" s="301">
        <v>-3.524115201552405</v>
      </c>
      <c r="F18" s="81">
        <v>0.44541</v>
      </c>
      <c r="G18" s="302">
        <v>-20.268867249033367</v>
      </c>
      <c r="H18" s="78"/>
      <c r="I18" s="352">
        <v>69570.883525</v>
      </c>
      <c r="J18" s="304">
        <v>3.3767545873996765</v>
      </c>
      <c r="K18" s="78"/>
    </row>
    <row r="19" spans="1:11" ht="12.75" customHeight="1">
      <c r="A19" s="299" t="s">
        <v>78</v>
      </c>
      <c r="B19" s="84">
        <v>38841.737986</v>
      </c>
      <c r="C19" s="300">
        <v>-1.5954431533335955</v>
      </c>
      <c r="D19" s="81">
        <v>23974.284314</v>
      </c>
      <c r="E19" s="301">
        <v>-2.5941953504532176</v>
      </c>
      <c r="F19" s="81">
        <v>0.784455</v>
      </c>
      <c r="G19" s="302">
        <v>-30.420648823646804</v>
      </c>
      <c r="H19" s="78"/>
      <c r="I19" s="352">
        <v>60479.699349</v>
      </c>
      <c r="J19" s="304">
        <v>3.7298933153501856</v>
      </c>
      <c r="K19" s="78"/>
    </row>
    <row r="20" spans="1:11" ht="12.75" customHeight="1">
      <c r="A20" s="299" t="s">
        <v>79</v>
      </c>
      <c r="B20" s="84">
        <v>80050.258113</v>
      </c>
      <c r="C20" s="300">
        <v>-1.4382555013357616</v>
      </c>
      <c r="D20" s="81">
        <v>43065.874345</v>
      </c>
      <c r="E20" s="301">
        <v>-2.8003692928311</v>
      </c>
      <c r="F20" s="81">
        <v>0.0085</v>
      </c>
      <c r="G20" s="302">
        <v>-102.50169232127615</v>
      </c>
      <c r="H20" s="78"/>
      <c r="I20" s="352">
        <v>124483.668865</v>
      </c>
      <c r="J20" s="304">
        <v>2.107983352594996</v>
      </c>
      <c r="K20" s="78"/>
    </row>
    <row r="21" spans="1:11" ht="12.75" customHeight="1">
      <c r="A21" s="299" t="s">
        <v>80</v>
      </c>
      <c r="B21" s="84">
        <v>53465.019614</v>
      </c>
      <c r="C21" s="300">
        <v>-2.1928686850916703</v>
      </c>
      <c r="D21" s="81">
        <v>31934.607316</v>
      </c>
      <c r="E21" s="301">
        <v>-3.4740628491453953</v>
      </c>
      <c r="F21" s="81">
        <v>0.01619</v>
      </c>
      <c r="G21" s="302">
        <v>-99.53830842366119</v>
      </c>
      <c r="H21" s="78"/>
      <c r="I21" s="352">
        <v>86803.731476</v>
      </c>
      <c r="J21" s="304">
        <v>3.791174337864837</v>
      </c>
      <c r="K21" s="78"/>
    </row>
    <row r="22" spans="1:11" ht="12.75" customHeight="1">
      <c r="A22" s="299" t="s">
        <v>81</v>
      </c>
      <c r="B22" s="84">
        <v>14495.903485</v>
      </c>
      <c r="C22" s="300">
        <v>-1.3391020371481985</v>
      </c>
      <c r="D22" s="81">
        <v>9610.575371</v>
      </c>
      <c r="E22" s="301">
        <v>-0.8812724794725544</v>
      </c>
      <c r="F22" s="81">
        <v>-0.00188</v>
      </c>
      <c r="G22" s="302">
        <v>-54.36893203883495</v>
      </c>
      <c r="H22" s="78"/>
      <c r="I22" s="352">
        <v>23695.582372</v>
      </c>
      <c r="J22" s="304">
        <v>2.06227954136192</v>
      </c>
      <c r="K22" s="78"/>
    </row>
    <row r="23" spans="1:11" ht="12.75" customHeight="1">
      <c r="A23" s="306" t="s">
        <v>82</v>
      </c>
      <c r="B23" s="330">
        <v>6115.787434</v>
      </c>
      <c r="C23" s="308">
        <v>-4.0722692053771254</v>
      </c>
      <c r="D23" s="353">
        <v>3865.655771</v>
      </c>
      <c r="E23" s="309">
        <v>-5.015106972511638</v>
      </c>
      <c r="F23" s="353">
        <v>0</v>
      </c>
      <c r="G23" s="310" t="s">
        <v>141</v>
      </c>
      <c r="H23" s="78"/>
      <c r="I23" s="354">
        <v>14338.573805</v>
      </c>
      <c r="J23" s="312">
        <v>1.608467170568943</v>
      </c>
      <c r="K23" s="78"/>
    </row>
    <row r="24" spans="1:11" ht="12.75" customHeight="1">
      <c r="A24" s="299" t="s">
        <v>83</v>
      </c>
      <c r="B24" s="84">
        <v>7706.235431</v>
      </c>
      <c r="C24" s="300">
        <v>-1.3958719892128404</v>
      </c>
      <c r="D24" s="81">
        <v>4862.828081</v>
      </c>
      <c r="E24" s="301">
        <v>-2.2467213214391535</v>
      </c>
      <c r="F24" s="81">
        <v>-0.00636</v>
      </c>
      <c r="G24" s="302">
        <v>-3633.3333333333335</v>
      </c>
      <c r="H24" s="78"/>
      <c r="I24" s="352">
        <v>14571.629541</v>
      </c>
      <c r="J24" s="304">
        <v>4.820184479089263</v>
      </c>
      <c r="K24" s="78"/>
    </row>
    <row r="25" spans="1:11" ht="12.75" customHeight="1">
      <c r="A25" s="299" t="s">
        <v>84</v>
      </c>
      <c r="B25" s="84">
        <v>4951.448129</v>
      </c>
      <c r="C25" s="300">
        <v>1.082090304891984</v>
      </c>
      <c r="D25" s="81">
        <v>3284.395849</v>
      </c>
      <c r="E25" s="301">
        <v>3.8424476730608457</v>
      </c>
      <c r="F25" s="81">
        <v>0</v>
      </c>
      <c r="G25" s="302" t="s">
        <v>141</v>
      </c>
      <c r="H25" s="78"/>
      <c r="I25" s="352">
        <v>9092.383196</v>
      </c>
      <c r="J25" s="304">
        <v>-1.5559371973621934</v>
      </c>
      <c r="K25" s="78"/>
    </row>
    <row r="26" spans="1:11" ht="12.75" customHeight="1">
      <c r="A26" s="299" t="s">
        <v>85</v>
      </c>
      <c r="B26" s="84">
        <v>5618.629513</v>
      </c>
      <c r="C26" s="300">
        <v>-3.345093452454816</v>
      </c>
      <c r="D26" s="81">
        <v>3376.520715</v>
      </c>
      <c r="E26" s="301">
        <v>-2.2509219956947</v>
      </c>
      <c r="F26" s="81">
        <v>0</v>
      </c>
      <c r="G26" s="302" t="s">
        <v>141</v>
      </c>
      <c r="H26" s="78"/>
      <c r="I26" s="352">
        <v>9346.227951</v>
      </c>
      <c r="J26" s="304">
        <v>1.4471819019604084</v>
      </c>
      <c r="K26" s="78"/>
    </row>
    <row r="27" spans="1:11" ht="12.75" customHeight="1">
      <c r="A27" s="313" t="s">
        <v>86</v>
      </c>
      <c r="B27" s="334">
        <v>13504.143133</v>
      </c>
      <c r="C27" s="314">
        <v>-2.576963770451709</v>
      </c>
      <c r="D27" s="355">
        <v>8437.922009</v>
      </c>
      <c r="E27" s="315">
        <v>-3.6301348292888793</v>
      </c>
      <c r="F27" s="355">
        <v>0</v>
      </c>
      <c r="G27" s="316">
        <v>-100</v>
      </c>
      <c r="H27" s="78"/>
      <c r="I27" s="356">
        <v>25510.04384</v>
      </c>
      <c r="J27" s="318">
        <v>3.058066177030047</v>
      </c>
      <c r="K27" s="78"/>
    </row>
    <row r="28" spans="1:11" ht="12.75" customHeight="1">
      <c r="A28" s="299" t="s">
        <v>87</v>
      </c>
      <c r="B28" s="84">
        <v>13627.512723</v>
      </c>
      <c r="C28" s="300">
        <v>-3.3398850078552194</v>
      </c>
      <c r="D28" s="81">
        <v>8680.460072</v>
      </c>
      <c r="E28" s="301">
        <v>-3.223337352623397</v>
      </c>
      <c r="F28" s="81">
        <v>0</v>
      </c>
      <c r="G28" s="302">
        <v>-100</v>
      </c>
      <c r="H28" s="78"/>
      <c r="I28" s="352">
        <v>22716.804277</v>
      </c>
      <c r="J28" s="304">
        <v>1.847339078806147</v>
      </c>
      <c r="K28" s="78"/>
    </row>
    <row r="29" spans="1:11" ht="12.75" customHeight="1">
      <c r="A29" s="299" t="s">
        <v>88</v>
      </c>
      <c r="B29" s="84">
        <v>24264.566087</v>
      </c>
      <c r="C29" s="300">
        <v>-0.5155461254329078</v>
      </c>
      <c r="D29" s="81">
        <v>15532.126672</v>
      </c>
      <c r="E29" s="301">
        <v>0.06741731485402472</v>
      </c>
      <c r="F29" s="81">
        <v>0</v>
      </c>
      <c r="G29" s="302">
        <v>-100</v>
      </c>
      <c r="H29" s="78"/>
      <c r="I29" s="352">
        <v>38535.700632</v>
      </c>
      <c r="J29" s="304">
        <v>1.715576923370153</v>
      </c>
      <c r="K29" s="78"/>
    </row>
    <row r="30" spans="1:11" ht="12.75" customHeight="1">
      <c r="A30" s="299" t="s">
        <v>89</v>
      </c>
      <c r="B30" s="84">
        <v>42835.960585</v>
      </c>
      <c r="C30" s="300">
        <v>-0.05548269732779815</v>
      </c>
      <c r="D30" s="81">
        <v>23875.745204</v>
      </c>
      <c r="E30" s="301">
        <v>-2.1903632008341</v>
      </c>
      <c r="F30" s="81">
        <v>0.41397</v>
      </c>
      <c r="G30" s="302">
        <v>-48.06529192808404</v>
      </c>
      <c r="H30" s="78"/>
      <c r="I30" s="352">
        <v>79676.141836</v>
      </c>
      <c r="J30" s="304">
        <v>2.728522384452846</v>
      </c>
      <c r="K30" s="78"/>
    </row>
    <row r="31" spans="1:11" ht="12.75" customHeight="1">
      <c r="A31" s="299" t="s">
        <v>90</v>
      </c>
      <c r="B31" s="84">
        <v>11973.009461</v>
      </c>
      <c r="C31" s="300">
        <v>-1.8522551632236661</v>
      </c>
      <c r="D31" s="81">
        <v>7696.289292</v>
      </c>
      <c r="E31" s="301">
        <v>-1.3555147942993806</v>
      </c>
      <c r="F31" s="81">
        <v>0</v>
      </c>
      <c r="G31" s="302">
        <v>-100</v>
      </c>
      <c r="H31" s="78"/>
      <c r="I31" s="352">
        <v>19647.090872</v>
      </c>
      <c r="J31" s="304">
        <v>2.997257371656139</v>
      </c>
      <c r="K31" s="78"/>
    </row>
    <row r="32" spans="1:11" ht="12.75" customHeight="1">
      <c r="A32" s="299" t="s">
        <v>91</v>
      </c>
      <c r="B32" s="84">
        <v>8748.258888</v>
      </c>
      <c r="C32" s="300">
        <v>-1.2662135758389421</v>
      </c>
      <c r="D32" s="81">
        <v>5527.795597</v>
      </c>
      <c r="E32" s="301">
        <v>-2.359569452555284</v>
      </c>
      <c r="F32" s="81">
        <v>0.02734</v>
      </c>
      <c r="G32" s="302">
        <v>-164.28403479896545</v>
      </c>
      <c r="H32" s="78"/>
      <c r="I32" s="352">
        <v>14539.07075</v>
      </c>
      <c r="J32" s="304">
        <v>4.01601811182797</v>
      </c>
      <c r="K32" s="78"/>
    </row>
    <row r="33" spans="1:11" ht="12.75" customHeight="1">
      <c r="A33" s="306" t="s">
        <v>92</v>
      </c>
      <c r="B33" s="330">
        <v>17292.651118</v>
      </c>
      <c r="C33" s="308">
        <v>-1.4045540682673328</v>
      </c>
      <c r="D33" s="353">
        <v>10795.766538</v>
      </c>
      <c r="E33" s="309">
        <v>-3.6818380068809238</v>
      </c>
      <c r="F33" s="353">
        <v>-0.01616</v>
      </c>
      <c r="G33" s="310">
        <v>-134.66323466323468</v>
      </c>
      <c r="H33" s="78"/>
      <c r="I33" s="354">
        <v>32490.157786</v>
      </c>
      <c r="J33" s="312">
        <v>1.1021248617519563</v>
      </c>
      <c r="K33" s="78"/>
    </row>
    <row r="34" spans="1:11" ht="12.75" customHeight="1">
      <c r="A34" s="299" t="s">
        <v>93</v>
      </c>
      <c r="B34" s="84">
        <v>61571.785164</v>
      </c>
      <c r="C34" s="300">
        <v>-1.1076226344753106</v>
      </c>
      <c r="D34" s="81">
        <v>35531.261646</v>
      </c>
      <c r="E34" s="301">
        <v>-3.7906592234900205</v>
      </c>
      <c r="F34" s="81">
        <v>0.07269</v>
      </c>
      <c r="G34" s="302">
        <v>-21.109181680052096</v>
      </c>
      <c r="H34" s="78"/>
      <c r="I34" s="352">
        <v>105526.383211</v>
      </c>
      <c r="J34" s="304">
        <v>2.456448615302969</v>
      </c>
      <c r="K34" s="78"/>
    </row>
    <row r="35" spans="1:11" ht="12.75" customHeight="1">
      <c r="A35" s="299" t="s">
        <v>94</v>
      </c>
      <c r="B35" s="84">
        <v>37644.312954</v>
      </c>
      <c r="C35" s="300">
        <v>-1.3013817313505007</v>
      </c>
      <c r="D35" s="81">
        <v>23209.476985</v>
      </c>
      <c r="E35" s="301">
        <v>-2.81909714180986</v>
      </c>
      <c r="F35" s="81">
        <v>-0.860674</v>
      </c>
      <c r="G35" s="302">
        <v>-151.7602131331902</v>
      </c>
      <c r="H35" s="78"/>
      <c r="I35" s="352">
        <v>68884.647785</v>
      </c>
      <c r="J35" s="304">
        <v>2.2257637152494993</v>
      </c>
      <c r="K35" s="78"/>
    </row>
    <row r="36" spans="1:11" ht="12.75" customHeight="1">
      <c r="A36" s="299" t="s">
        <v>95</v>
      </c>
      <c r="B36" s="84">
        <v>9439.722539</v>
      </c>
      <c r="C36" s="300">
        <v>-1.5714810481517878</v>
      </c>
      <c r="D36" s="81">
        <v>5910.836599</v>
      </c>
      <c r="E36" s="301">
        <v>-2.664048713780308</v>
      </c>
      <c r="F36" s="81">
        <v>0.02308</v>
      </c>
      <c r="G36" s="302">
        <v>-104.02198499248928</v>
      </c>
      <c r="H36" s="78"/>
      <c r="I36" s="352">
        <v>17040.941743</v>
      </c>
      <c r="J36" s="304">
        <v>1.7946360408568731</v>
      </c>
      <c r="K36" s="78"/>
    </row>
    <row r="37" spans="1:11" ht="12.75" customHeight="1">
      <c r="A37" s="313" t="s">
        <v>96</v>
      </c>
      <c r="B37" s="334">
        <v>7738.468026</v>
      </c>
      <c r="C37" s="314">
        <v>-2.7839334350308085</v>
      </c>
      <c r="D37" s="355">
        <v>4645.731568</v>
      </c>
      <c r="E37" s="315">
        <v>-2.103568720455245</v>
      </c>
      <c r="F37" s="355">
        <v>0</v>
      </c>
      <c r="G37" s="316">
        <v>-100</v>
      </c>
      <c r="H37" s="78"/>
      <c r="I37" s="356">
        <v>13056.823857</v>
      </c>
      <c r="J37" s="318">
        <v>2.20215945067652</v>
      </c>
      <c r="K37" s="78"/>
    </row>
    <row r="38" spans="1:11" ht="12.75" customHeight="1">
      <c r="A38" s="299" t="s">
        <v>97</v>
      </c>
      <c r="B38" s="84">
        <v>3836.532816</v>
      </c>
      <c r="C38" s="300">
        <v>-5.386123025528516</v>
      </c>
      <c r="D38" s="81">
        <v>2473.123894</v>
      </c>
      <c r="E38" s="301">
        <v>-6.092619694240038</v>
      </c>
      <c r="F38" s="81">
        <v>0</v>
      </c>
      <c r="G38" s="302">
        <v>-100</v>
      </c>
      <c r="H38" s="78"/>
      <c r="I38" s="352">
        <v>7204.665097</v>
      </c>
      <c r="J38" s="304">
        <v>1.555946823473849</v>
      </c>
      <c r="K38" s="78"/>
    </row>
    <row r="39" spans="1:11" ht="12.75" customHeight="1">
      <c r="A39" s="299" t="s">
        <v>98</v>
      </c>
      <c r="B39" s="84">
        <v>4868.312088</v>
      </c>
      <c r="C39" s="300">
        <v>-4.75792833519142</v>
      </c>
      <c r="D39" s="81">
        <v>3237.813249</v>
      </c>
      <c r="E39" s="301">
        <v>-4.445915904817865</v>
      </c>
      <c r="F39" s="81">
        <v>0</v>
      </c>
      <c r="G39" s="302">
        <v>-100</v>
      </c>
      <c r="H39" s="78"/>
      <c r="I39" s="352">
        <v>9402.567985</v>
      </c>
      <c r="J39" s="304">
        <v>-1.6490588863092752</v>
      </c>
      <c r="K39" s="78"/>
    </row>
    <row r="40" spans="1:11" ht="12.75" customHeight="1">
      <c r="A40" s="299" t="s">
        <v>99</v>
      </c>
      <c r="B40" s="84">
        <v>13252.247451</v>
      </c>
      <c r="C40" s="300">
        <v>-2.327576728483686</v>
      </c>
      <c r="D40" s="81">
        <v>8478.34722</v>
      </c>
      <c r="E40" s="301">
        <v>-3.8619810840253543</v>
      </c>
      <c r="F40" s="81">
        <v>0</v>
      </c>
      <c r="G40" s="302">
        <v>-100</v>
      </c>
      <c r="H40" s="78"/>
      <c r="I40" s="352">
        <v>24747.085786</v>
      </c>
      <c r="J40" s="304">
        <v>3.176306171140975</v>
      </c>
      <c r="K40" s="78"/>
    </row>
    <row r="41" spans="1:11" ht="12.75" customHeight="1">
      <c r="A41" s="299" t="s">
        <v>100</v>
      </c>
      <c r="B41" s="84">
        <v>18439.3795</v>
      </c>
      <c r="C41" s="300">
        <v>-1.1272128615935533</v>
      </c>
      <c r="D41" s="81">
        <v>11519.072764</v>
      </c>
      <c r="E41" s="301">
        <v>-2.140754266378624</v>
      </c>
      <c r="F41" s="81">
        <v>0.04025</v>
      </c>
      <c r="G41" s="302">
        <v>-101.34374499225468</v>
      </c>
      <c r="H41" s="78"/>
      <c r="I41" s="352">
        <v>38670.627463</v>
      </c>
      <c r="J41" s="304">
        <v>4.294065615195712</v>
      </c>
      <c r="K41" s="78"/>
    </row>
    <row r="42" spans="1:11" ht="12.75" customHeight="1">
      <c r="A42" s="299" t="s">
        <v>101</v>
      </c>
      <c r="B42" s="84">
        <v>11068.492618</v>
      </c>
      <c r="C42" s="300">
        <v>-0.513116037748394</v>
      </c>
      <c r="D42" s="81">
        <v>7433.165234</v>
      </c>
      <c r="E42" s="301">
        <v>-1.250355455612609</v>
      </c>
      <c r="F42" s="81">
        <v>-0.01254</v>
      </c>
      <c r="G42" s="302" t="s">
        <v>141</v>
      </c>
      <c r="H42" s="78"/>
      <c r="I42" s="352">
        <v>21156.390703</v>
      </c>
      <c r="J42" s="304">
        <v>2.835770779546187</v>
      </c>
      <c r="K42" s="78"/>
    </row>
    <row r="43" spans="1:11" ht="12.75" customHeight="1">
      <c r="A43" s="306" t="s">
        <v>102</v>
      </c>
      <c r="B43" s="330">
        <v>5496.29087</v>
      </c>
      <c r="C43" s="308">
        <v>-2.274593837745055</v>
      </c>
      <c r="D43" s="353">
        <v>3290.14257</v>
      </c>
      <c r="E43" s="309">
        <v>-0.26130545074089384</v>
      </c>
      <c r="F43" s="353">
        <v>-0.02045</v>
      </c>
      <c r="G43" s="310">
        <v>-51.25148986889154</v>
      </c>
      <c r="H43" s="78"/>
      <c r="I43" s="354">
        <v>11328.439066</v>
      </c>
      <c r="J43" s="312">
        <v>3.4377449587849815</v>
      </c>
      <c r="K43" s="78"/>
    </row>
    <row r="44" spans="1:11" ht="12.75" customHeight="1">
      <c r="A44" s="299" t="s">
        <v>103</v>
      </c>
      <c r="B44" s="84">
        <v>7397.821323</v>
      </c>
      <c r="C44" s="300">
        <v>-2.9950680624223907</v>
      </c>
      <c r="D44" s="81">
        <v>4824.850857</v>
      </c>
      <c r="E44" s="301">
        <v>-2.846965583430356</v>
      </c>
      <c r="F44" s="81">
        <v>0</v>
      </c>
      <c r="G44" s="302">
        <v>-100</v>
      </c>
      <c r="H44" s="78"/>
      <c r="I44" s="352">
        <v>13002.186499</v>
      </c>
      <c r="J44" s="304">
        <v>3.4986451447558844</v>
      </c>
      <c r="K44" s="78"/>
    </row>
    <row r="45" spans="1:11" ht="12.75" customHeight="1">
      <c r="A45" s="299" t="s">
        <v>104</v>
      </c>
      <c r="B45" s="84">
        <v>10404.804937</v>
      </c>
      <c r="C45" s="300">
        <v>-1.8308823484311176</v>
      </c>
      <c r="D45" s="81">
        <v>6511.320914</v>
      </c>
      <c r="E45" s="301">
        <v>-1.0966706872931469</v>
      </c>
      <c r="F45" s="81">
        <v>0</v>
      </c>
      <c r="G45" s="302">
        <v>-100</v>
      </c>
      <c r="H45" s="78"/>
      <c r="I45" s="352">
        <v>18304.414278</v>
      </c>
      <c r="J45" s="304">
        <v>-1.0839247163294765</v>
      </c>
      <c r="K45" s="78"/>
    </row>
    <row r="46" spans="1:11" ht="12.75" customHeight="1">
      <c r="A46" s="299" t="s">
        <v>105</v>
      </c>
      <c r="B46" s="84">
        <v>5983.68218</v>
      </c>
      <c r="C46" s="300">
        <v>-3.1419168414090732</v>
      </c>
      <c r="D46" s="81">
        <v>3724.911816</v>
      </c>
      <c r="E46" s="301">
        <v>-5.1037687175691</v>
      </c>
      <c r="F46" s="81">
        <v>0</v>
      </c>
      <c r="G46" s="302" t="s">
        <v>141</v>
      </c>
      <c r="H46" s="78"/>
      <c r="I46" s="352">
        <v>12344.659443</v>
      </c>
      <c r="J46" s="304">
        <v>0.0593168723420415</v>
      </c>
      <c r="K46" s="78"/>
    </row>
    <row r="47" spans="1:11" ht="12.75" customHeight="1">
      <c r="A47" s="313" t="s">
        <v>106</v>
      </c>
      <c r="B47" s="334">
        <v>35186.564855</v>
      </c>
      <c r="C47" s="314">
        <v>-2.3446802747935407</v>
      </c>
      <c r="D47" s="355">
        <v>19841.021461</v>
      </c>
      <c r="E47" s="315">
        <v>-3.8702446438609623</v>
      </c>
      <c r="F47" s="355">
        <v>-0.05756</v>
      </c>
      <c r="G47" s="316">
        <v>-101.09359385033952</v>
      </c>
      <c r="H47" s="78"/>
      <c r="I47" s="356">
        <v>68745.660437</v>
      </c>
      <c r="J47" s="318">
        <v>1.163951988478396</v>
      </c>
      <c r="K47" s="78"/>
    </row>
    <row r="48" spans="1:11" ht="12.75" customHeight="1">
      <c r="A48" s="306" t="s">
        <v>107</v>
      </c>
      <c r="B48" s="330">
        <v>6783.124156</v>
      </c>
      <c r="C48" s="308">
        <v>-0.6032213699695895</v>
      </c>
      <c r="D48" s="353">
        <v>4131.351672</v>
      </c>
      <c r="E48" s="309">
        <v>-0.6389670266735324</v>
      </c>
      <c r="F48" s="353">
        <v>0</v>
      </c>
      <c r="G48" s="310">
        <v>-100</v>
      </c>
      <c r="H48" s="78"/>
      <c r="I48" s="354">
        <v>11405.642838</v>
      </c>
      <c r="J48" s="312">
        <v>1.6402150466427745</v>
      </c>
      <c r="K48" s="78"/>
    </row>
    <row r="49" spans="1:11" ht="12.75" customHeight="1">
      <c r="A49" s="299" t="s">
        <v>108</v>
      </c>
      <c r="B49" s="84">
        <v>11882.008107</v>
      </c>
      <c r="C49" s="300">
        <v>-0.42005928918243524</v>
      </c>
      <c r="D49" s="81">
        <v>7576.426261</v>
      </c>
      <c r="E49" s="301">
        <v>1.008721735057505</v>
      </c>
      <c r="F49" s="81">
        <v>0</v>
      </c>
      <c r="G49" s="302" t="s">
        <v>141</v>
      </c>
      <c r="H49" s="78"/>
      <c r="I49" s="352">
        <v>19586.229468</v>
      </c>
      <c r="J49" s="304">
        <v>0.4368175907629009</v>
      </c>
      <c r="K49" s="78"/>
    </row>
    <row r="50" spans="1:11" ht="12.75" customHeight="1">
      <c r="A50" s="299" t="s">
        <v>109</v>
      </c>
      <c r="B50" s="84">
        <v>14376.378748</v>
      </c>
      <c r="C50" s="300">
        <v>-2.88076098451711</v>
      </c>
      <c r="D50" s="81">
        <v>8639.495493</v>
      </c>
      <c r="E50" s="301">
        <v>-3.163267268040886</v>
      </c>
      <c r="F50" s="81">
        <v>0.15009</v>
      </c>
      <c r="G50" s="302">
        <v>-87.7781849273238</v>
      </c>
      <c r="H50" s="78"/>
      <c r="I50" s="352">
        <v>24404.809964</v>
      </c>
      <c r="J50" s="304">
        <v>-3.259592486500378</v>
      </c>
      <c r="K50" s="78"/>
    </row>
    <row r="51" spans="1:11" ht="12.75" customHeight="1">
      <c r="A51" s="299" t="s">
        <v>110</v>
      </c>
      <c r="B51" s="84">
        <v>8983.653792</v>
      </c>
      <c r="C51" s="300">
        <v>-3.2254243784370376</v>
      </c>
      <c r="D51" s="81">
        <v>5963.635872</v>
      </c>
      <c r="E51" s="301">
        <v>-1.8292912439022526</v>
      </c>
      <c r="F51" s="81">
        <v>0</v>
      </c>
      <c r="G51" s="302" t="s">
        <v>141</v>
      </c>
      <c r="H51" s="78"/>
      <c r="I51" s="352">
        <v>16725.821321</v>
      </c>
      <c r="J51" s="304">
        <v>-0.9248787375769816</v>
      </c>
      <c r="K51" s="78"/>
    </row>
    <row r="52" spans="1:11" ht="12.75" customHeight="1">
      <c r="A52" s="313" t="s">
        <v>111</v>
      </c>
      <c r="B52" s="334">
        <v>8435.445297</v>
      </c>
      <c r="C52" s="314">
        <v>-3.4522448445641785</v>
      </c>
      <c r="D52" s="355">
        <v>5188.012058</v>
      </c>
      <c r="E52" s="315">
        <v>-1.243851754262764</v>
      </c>
      <c r="F52" s="355">
        <v>-0.02049</v>
      </c>
      <c r="G52" s="316">
        <v>-29.514963880288956</v>
      </c>
      <c r="H52" s="78"/>
      <c r="I52" s="356">
        <v>13524.797584</v>
      </c>
      <c r="J52" s="318">
        <v>1.2939188023735038</v>
      </c>
      <c r="K52" s="78"/>
    </row>
    <row r="53" spans="1:11" ht="12.75" customHeight="1">
      <c r="A53" s="299" t="s">
        <v>112</v>
      </c>
      <c r="B53" s="84">
        <v>14484.788496</v>
      </c>
      <c r="C53" s="300">
        <v>-1.4325414172844517</v>
      </c>
      <c r="D53" s="81">
        <v>9142.865455</v>
      </c>
      <c r="E53" s="301">
        <v>-0.38922149312811777</v>
      </c>
      <c r="F53" s="81">
        <v>0</v>
      </c>
      <c r="G53" s="302">
        <v>-100</v>
      </c>
      <c r="H53" s="78"/>
      <c r="I53" s="352">
        <v>24039.939983</v>
      </c>
      <c r="J53" s="304">
        <v>0.5718845354417453</v>
      </c>
      <c r="K53" s="78"/>
    </row>
    <row r="54" spans="1:11" ht="12.75" customHeight="1" thickBot="1">
      <c r="A54" s="299" t="s">
        <v>113</v>
      </c>
      <c r="B54" s="84">
        <v>11200.317301</v>
      </c>
      <c r="C54" s="300">
        <v>-2.180787634796596</v>
      </c>
      <c r="D54" s="81">
        <v>5606.362458</v>
      </c>
      <c r="E54" s="301">
        <v>-0.35470656116407434</v>
      </c>
      <c r="F54" s="81">
        <v>0</v>
      </c>
      <c r="G54" s="302" t="s">
        <v>141</v>
      </c>
      <c r="H54" s="78"/>
      <c r="I54" s="352">
        <v>11936.750153</v>
      </c>
      <c r="J54" s="304">
        <v>-1.392979167253775</v>
      </c>
      <c r="K54" s="78"/>
    </row>
    <row r="55" spans="1:11" ht="12.75" customHeight="1" thickBot="1">
      <c r="A55" s="319"/>
      <c r="B55" s="357"/>
      <c r="C55" s="321"/>
      <c r="D55" s="357"/>
      <c r="E55" s="321"/>
      <c r="F55" s="357"/>
      <c r="G55" s="321"/>
      <c r="H55" s="78"/>
      <c r="I55" s="357"/>
      <c r="J55" s="321"/>
      <c r="K55" s="78"/>
    </row>
    <row r="56" spans="1:10" ht="12.75">
      <c r="A56" s="322" t="s">
        <v>114</v>
      </c>
      <c r="B56" s="343">
        <f>LARGE(B8:B54,1)</f>
        <v>80050.258113</v>
      </c>
      <c r="C56" s="361" t="str">
        <f>INDEX(A8:A54,MATCH(B56,$B$8:$B$54,0))</f>
        <v>東京都</v>
      </c>
      <c r="D56" s="366">
        <f>LARGE(D8:D54,1)</f>
        <v>43065.874345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124483.668865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61571.785164</v>
      </c>
      <c r="C57" s="362" t="str">
        <f>INDEX(A8:A54,MATCH(B57,$B$8:$B$54,0))</f>
        <v>大阪府</v>
      </c>
      <c r="D57" s="367">
        <f>LARGE(D8:D54,2)</f>
        <v>35531.261646</v>
      </c>
      <c r="E57" s="326" t="str">
        <f>INDEX(A8:A54,MATCH(D57,$D$8:$D$54,0))</f>
        <v>大阪府</v>
      </c>
      <c r="F57" s="373" t="s">
        <v>136</v>
      </c>
      <c r="G57" s="328" t="s">
        <v>136</v>
      </c>
      <c r="I57" s="327">
        <f>LARGE(I8:I54,2)</f>
        <v>105526.383211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53465.019614</v>
      </c>
      <c r="C58" s="362" t="str">
        <f>INDEX(A8:A54,MATCH(B58,$B$8:$B$54,0))</f>
        <v>神奈川県</v>
      </c>
      <c r="D58" s="368">
        <f>LARGE(D8:D54,3)</f>
        <v>31934.607316</v>
      </c>
      <c r="E58" s="326" t="str">
        <f>INDEX(A8:A54,MATCH(D58,$D$8:$D$54,0))</f>
        <v>神奈川県</v>
      </c>
      <c r="F58" s="374" t="s">
        <v>136</v>
      </c>
      <c r="G58" s="328" t="s">
        <v>136</v>
      </c>
      <c r="I58" s="344">
        <f>LARGE(I8:I54,3)</f>
        <v>86803.731476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4951.448129</v>
      </c>
      <c r="C59" s="363" t="str">
        <f>INDEX(A8:A54,MATCH(B59,$B$8:$B$54,0))</f>
        <v>福井県</v>
      </c>
      <c r="D59" s="369">
        <f>SMALL(D8:D54,3)</f>
        <v>3284.395849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9346.227951</v>
      </c>
      <c r="J59" s="332" t="str">
        <f>INDEX(A8:A54,MATCH(I59,$I$8:$I$54,0))</f>
        <v>山梨県</v>
      </c>
    </row>
    <row r="60" spans="1:10" ht="12.75">
      <c r="A60" s="325" t="s">
        <v>118</v>
      </c>
      <c r="B60" s="344">
        <f>SMALL(B8:B54,2)</f>
        <v>4868.312088</v>
      </c>
      <c r="C60" s="362" t="str">
        <f>INDEX(A8:A54,MATCH(B60,$B$8:$B$54,0))</f>
        <v>島根県</v>
      </c>
      <c r="D60" s="368">
        <f>SMALL(D8:D54,2)</f>
        <v>3237.813249</v>
      </c>
      <c r="E60" s="326" t="str">
        <f>INDEX(A8:A54,MATCH(D60,$D$8:$D$54,0))</f>
        <v>島根県</v>
      </c>
      <c r="F60" s="374" t="s">
        <v>136</v>
      </c>
      <c r="G60" s="328" t="s">
        <v>136</v>
      </c>
      <c r="I60" s="344">
        <f>SMALL(I8:I54,2)</f>
        <v>9092.383196</v>
      </c>
      <c r="J60" s="328" t="str">
        <f>INDEX(A8:A54,MATCH(I60,$I$8:$I$54,0))</f>
        <v>福井県</v>
      </c>
    </row>
    <row r="61" spans="1:10" ht="12.75">
      <c r="A61" s="346" t="s">
        <v>119</v>
      </c>
      <c r="B61" s="347">
        <f>SMALL(B8:B54,1)</f>
        <v>3836.532816</v>
      </c>
      <c r="C61" s="364" t="str">
        <f>INDEX(A8:A54,MATCH(B61,$B$8:$B$54,0))</f>
        <v>鳥取県</v>
      </c>
      <c r="D61" s="370">
        <f>SMALL(D8:D54,1)</f>
        <v>2473.123894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7204.665097</v>
      </c>
      <c r="J61" s="336" t="str">
        <f>INDEX(A8:A54,MATCH(I61,$I$8:$I$54,0))</f>
        <v>鳥取県</v>
      </c>
    </row>
    <row r="62" spans="1:11" ht="13.5" thickBot="1">
      <c r="A62" s="337" t="s">
        <v>120</v>
      </c>
      <c r="B62" s="338">
        <f>IF(B61=0,0,B56/B61)</f>
        <v>20.86526088846571</v>
      </c>
      <c r="C62" s="365"/>
      <c r="D62" s="371">
        <f>IF(D61=0,0,D56/D61)</f>
        <v>17.413553137989293</v>
      </c>
      <c r="E62" s="339"/>
      <c r="F62" s="377" t="s">
        <v>136</v>
      </c>
      <c r="G62" s="378" t="s">
        <v>136</v>
      </c>
      <c r="H62" s="340"/>
      <c r="I62" s="338">
        <f>IF(I61=0,0,I56/I61)</f>
        <v>17.27820338475339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2.7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SheetLayoutView="100"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125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126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358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127</v>
      </c>
      <c r="B7" s="292">
        <v>25316964</v>
      </c>
      <c r="C7" s="293">
        <v>-3.1820777254329764</v>
      </c>
      <c r="D7" s="295">
        <v>11350789</v>
      </c>
      <c r="E7" s="296">
        <v>-4.148550805716876</v>
      </c>
      <c r="F7" s="294">
        <v>17</v>
      </c>
      <c r="G7" s="298">
        <v>-64.58333333333333</v>
      </c>
      <c r="H7" s="78"/>
      <c r="I7" s="292">
        <v>18659883</v>
      </c>
      <c r="J7" s="298">
        <v>3.242744357632453</v>
      </c>
      <c r="K7" s="78"/>
    </row>
    <row r="8" spans="1:11" ht="12.75" customHeight="1">
      <c r="A8" s="299" t="s">
        <v>67</v>
      </c>
      <c r="B8" s="42">
        <v>1047075</v>
      </c>
      <c r="C8" s="300">
        <v>-2.8365609018942264</v>
      </c>
      <c r="D8" s="38">
        <v>502572</v>
      </c>
      <c r="E8" s="301">
        <v>-3.393710822390995</v>
      </c>
      <c r="F8" s="38">
        <v>1</v>
      </c>
      <c r="G8" s="302">
        <v>-88.88888888888889</v>
      </c>
      <c r="H8" s="78"/>
      <c r="I8" s="303">
        <v>858329</v>
      </c>
      <c r="J8" s="304">
        <v>2.3787372403642237</v>
      </c>
      <c r="K8" s="78"/>
    </row>
    <row r="9" spans="1:11" ht="12.75" customHeight="1">
      <c r="A9" s="299" t="s">
        <v>68</v>
      </c>
      <c r="B9" s="42">
        <v>282668</v>
      </c>
      <c r="C9" s="300">
        <v>-3.8203990527261342</v>
      </c>
      <c r="D9" s="38">
        <v>135998</v>
      </c>
      <c r="E9" s="301">
        <v>-3.0676683154908697</v>
      </c>
      <c r="F9" s="38">
        <v>0</v>
      </c>
      <c r="G9" s="302" t="s">
        <v>141</v>
      </c>
      <c r="H9" s="78"/>
      <c r="I9" s="305">
        <v>213763</v>
      </c>
      <c r="J9" s="304">
        <v>2.1601678431297584</v>
      </c>
      <c r="K9" s="78"/>
    </row>
    <row r="10" spans="1:11" ht="12.75" customHeight="1">
      <c r="A10" s="299" t="s">
        <v>69</v>
      </c>
      <c r="B10" s="42">
        <v>248232</v>
      </c>
      <c r="C10" s="300">
        <v>-3.0635316721142467</v>
      </c>
      <c r="D10" s="38">
        <v>130620</v>
      </c>
      <c r="E10" s="301">
        <v>-2.1719592570401436</v>
      </c>
      <c r="F10" s="38">
        <v>1</v>
      </c>
      <c r="G10" s="302">
        <v>-50</v>
      </c>
      <c r="H10" s="78"/>
      <c r="I10" s="305">
        <v>216836</v>
      </c>
      <c r="J10" s="304">
        <v>1.2273175012954758</v>
      </c>
      <c r="K10" s="78"/>
    </row>
    <row r="11" spans="1:11" ht="12.75" customHeight="1">
      <c r="A11" s="299" t="s">
        <v>70</v>
      </c>
      <c r="B11" s="42">
        <v>447359</v>
      </c>
      <c r="C11" s="300">
        <v>-1.9628941347662585</v>
      </c>
      <c r="D11" s="38">
        <v>217110</v>
      </c>
      <c r="E11" s="301">
        <v>-1.4936343590348544</v>
      </c>
      <c r="F11" s="38">
        <v>0</v>
      </c>
      <c r="G11" s="302" t="s">
        <v>141</v>
      </c>
      <c r="H11" s="78"/>
      <c r="I11" s="305">
        <v>321644</v>
      </c>
      <c r="J11" s="304">
        <v>2.31448493485342</v>
      </c>
      <c r="K11" s="78"/>
    </row>
    <row r="12" spans="1:11" ht="12.75" customHeight="1">
      <c r="A12" s="299" t="s">
        <v>71</v>
      </c>
      <c r="B12" s="42">
        <v>197563</v>
      </c>
      <c r="C12" s="300">
        <v>-3.8809963997275467</v>
      </c>
      <c r="D12" s="38">
        <v>111847</v>
      </c>
      <c r="E12" s="301">
        <v>-3.1862405650578216</v>
      </c>
      <c r="F12" s="38">
        <v>0</v>
      </c>
      <c r="G12" s="302" t="s">
        <v>141</v>
      </c>
      <c r="H12" s="78"/>
      <c r="I12" s="305">
        <v>190783</v>
      </c>
      <c r="J12" s="304">
        <v>1.7634163124009878</v>
      </c>
      <c r="K12" s="78"/>
    </row>
    <row r="13" spans="1:11" ht="12.75" customHeight="1">
      <c r="A13" s="306" t="s">
        <v>72</v>
      </c>
      <c r="B13" s="307">
        <v>209306</v>
      </c>
      <c r="C13" s="308">
        <v>-3.371958819999077</v>
      </c>
      <c r="D13" s="50">
        <v>113177</v>
      </c>
      <c r="E13" s="309">
        <v>-2.1882481051603593</v>
      </c>
      <c r="F13" s="50">
        <v>0</v>
      </c>
      <c r="G13" s="310" t="s">
        <v>141</v>
      </c>
      <c r="H13" s="78"/>
      <c r="I13" s="311">
        <v>191100</v>
      </c>
      <c r="J13" s="312">
        <v>0.9940862175574334</v>
      </c>
      <c r="K13" s="78"/>
    </row>
    <row r="14" spans="1:11" ht="12.75" customHeight="1">
      <c r="A14" s="299" t="s">
        <v>73</v>
      </c>
      <c r="B14" s="42">
        <v>388665</v>
      </c>
      <c r="C14" s="300">
        <v>-2.6212208144274878</v>
      </c>
      <c r="D14" s="38">
        <v>196965</v>
      </c>
      <c r="E14" s="301">
        <v>-1.502232846091144</v>
      </c>
      <c r="F14" s="38">
        <v>0</v>
      </c>
      <c r="G14" s="302" t="s">
        <v>141</v>
      </c>
      <c r="H14" s="78"/>
      <c r="I14" s="305">
        <v>299589</v>
      </c>
      <c r="J14" s="304">
        <v>1.3374600436348876</v>
      </c>
      <c r="K14" s="78"/>
    </row>
    <row r="15" spans="1:11" ht="12.75" customHeight="1">
      <c r="A15" s="299" t="s">
        <v>74</v>
      </c>
      <c r="B15" s="42">
        <v>634947</v>
      </c>
      <c r="C15" s="300">
        <v>-3.49777570403109</v>
      </c>
      <c r="D15" s="38">
        <v>290286</v>
      </c>
      <c r="E15" s="301">
        <v>-3.6490971853425385</v>
      </c>
      <c r="F15" s="38">
        <v>0</v>
      </c>
      <c r="G15" s="302" t="s">
        <v>141</v>
      </c>
      <c r="H15" s="78"/>
      <c r="I15" s="305">
        <v>438831</v>
      </c>
      <c r="J15" s="304">
        <v>3.7710104898742918</v>
      </c>
      <c r="K15" s="78"/>
    </row>
    <row r="16" spans="1:11" ht="12.75" customHeight="1">
      <c r="A16" s="299" t="s">
        <v>75</v>
      </c>
      <c r="B16" s="42">
        <v>420053</v>
      </c>
      <c r="C16" s="300">
        <v>-3.8271946955942386</v>
      </c>
      <c r="D16" s="38">
        <v>200135</v>
      </c>
      <c r="E16" s="301">
        <v>0.8150435479077358</v>
      </c>
      <c r="F16" s="38">
        <v>0</v>
      </c>
      <c r="G16" s="302" t="s">
        <v>141</v>
      </c>
      <c r="H16" s="78"/>
      <c r="I16" s="305">
        <v>281419</v>
      </c>
      <c r="J16" s="304">
        <v>3.8117055104284248</v>
      </c>
      <c r="K16" s="78"/>
    </row>
    <row r="17" spans="1:11" ht="12.75" customHeight="1">
      <c r="A17" s="313" t="s">
        <v>76</v>
      </c>
      <c r="B17" s="44">
        <v>419412</v>
      </c>
      <c r="C17" s="314">
        <v>-4.073226125918014</v>
      </c>
      <c r="D17" s="68">
        <v>194583</v>
      </c>
      <c r="E17" s="315">
        <v>-4.559099069051099</v>
      </c>
      <c r="F17" s="68">
        <v>3</v>
      </c>
      <c r="G17" s="316">
        <v>-25</v>
      </c>
      <c r="H17" s="78"/>
      <c r="I17" s="317">
        <v>304771</v>
      </c>
      <c r="J17" s="318">
        <v>3.621311029511764</v>
      </c>
      <c r="K17" s="78"/>
    </row>
    <row r="18" spans="1:11" ht="12.75" customHeight="1">
      <c r="A18" s="299" t="s">
        <v>77</v>
      </c>
      <c r="B18" s="42">
        <v>1481709</v>
      </c>
      <c r="C18" s="300">
        <v>-3.7073454140877438</v>
      </c>
      <c r="D18" s="38">
        <v>650916</v>
      </c>
      <c r="E18" s="301">
        <v>-5.131710502152666</v>
      </c>
      <c r="F18" s="38">
        <v>3</v>
      </c>
      <c r="G18" s="302">
        <v>0</v>
      </c>
      <c r="H18" s="78"/>
      <c r="I18" s="305">
        <v>1009830</v>
      </c>
      <c r="J18" s="304">
        <v>5.010138823896428</v>
      </c>
      <c r="K18" s="78"/>
    </row>
    <row r="19" spans="1:11" ht="12.75" customHeight="1">
      <c r="A19" s="299" t="s">
        <v>78</v>
      </c>
      <c r="B19" s="42">
        <v>1267877</v>
      </c>
      <c r="C19" s="300">
        <v>-3.495726912081254</v>
      </c>
      <c r="D19" s="38">
        <v>566849</v>
      </c>
      <c r="E19" s="301">
        <v>-5.265119419473121</v>
      </c>
      <c r="F19" s="38">
        <v>3</v>
      </c>
      <c r="G19" s="302">
        <v>-57.142857142857146</v>
      </c>
      <c r="H19" s="78"/>
      <c r="I19" s="305">
        <v>895389</v>
      </c>
      <c r="J19" s="304">
        <v>4.805865642239366</v>
      </c>
      <c r="K19" s="78"/>
    </row>
    <row r="20" spans="1:11" ht="12.75" customHeight="1">
      <c r="A20" s="299" t="s">
        <v>79</v>
      </c>
      <c r="B20" s="42">
        <v>2724371</v>
      </c>
      <c r="C20" s="300">
        <v>-2.3932257798700904</v>
      </c>
      <c r="D20" s="38">
        <v>920851</v>
      </c>
      <c r="E20" s="301">
        <v>-4.658807597054609</v>
      </c>
      <c r="F20" s="38">
        <v>0</v>
      </c>
      <c r="G20" s="302" t="s">
        <v>141</v>
      </c>
      <c r="H20" s="78"/>
      <c r="I20" s="305">
        <v>1636089</v>
      </c>
      <c r="J20" s="304">
        <v>3.225039164705014</v>
      </c>
      <c r="K20" s="78"/>
    </row>
    <row r="21" spans="1:11" ht="12.75" customHeight="1">
      <c r="A21" s="299" t="s">
        <v>80</v>
      </c>
      <c r="B21" s="42">
        <v>1706969</v>
      </c>
      <c r="C21" s="300">
        <v>-3.1281603096323116</v>
      </c>
      <c r="D21" s="38">
        <v>720890</v>
      </c>
      <c r="E21" s="301">
        <v>-4.994669137270045</v>
      </c>
      <c r="F21" s="38">
        <v>0</v>
      </c>
      <c r="G21" s="302">
        <v>-100</v>
      </c>
      <c r="H21" s="78"/>
      <c r="I21" s="305">
        <v>1217775</v>
      </c>
      <c r="J21" s="304">
        <v>4.14528642679748</v>
      </c>
      <c r="K21" s="78"/>
    </row>
    <row r="22" spans="1:11" ht="12.75" customHeight="1">
      <c r="A22" s="299" t="s">
        <v>81</v>
      </c>
      <c r="B22" s="42">
        <v>430073</v>
      </c>
      <c r="C22" s="300">
        <v>-3.374575650482034</v>
      </c>
      <c r="D22" s="38">
        <v>237041</v>
      </c>
      <c r="E22" s="301">
        <v>-3.160032029283917</v>
      </c>
      <c r="F22" s="38">
        <v>0</v>
      </c>
      <c r="G22" s="302" t="s">
        <v>141</v>
      </c>
      <c r="H22" s="78"/>
      <c r="I22" s="305">
        <v>378261</v>
      </c>
      <c r="J22" s="304">
        <v>2.281078888663557</v>
      </c>
      <c r="K22" s="78"/>
    </row>
    <row r="23" spans="1:11" ht="12.75" customHeight="1">
      <c r="A23" s="306" t="s">
        <v>82</v>
      </c>
      <c r="B23" s="307">
        <v>178717</v>
      </c>
      <c r="C23" s="308">
        <v>-4.9453501050448105</v>
      </c>
      <c r="D23" s="50">
        <v>99274</v>
      </c>
      <c r="E23" s="309">
        <v>-6.648235913638757</v>
      </c>
      <c r="F23" s="50">
        <v>0</v>
      </c>
      <c r="G23" s="310" t="s">
        <v>141</v>
      </c>
      <c r="H23" s="78"/>
      <c r="I23" s="311">
        <v>187803</v>
      </c>
      <c r="J23" s="312">
        <v>3.9273737451993846</v>
      </c>
      <c r="K23" s="78"/>
    </row>
    <row r="24" spans="1:11" ht="12.75" customHeight="1">
      <c r="A24" s="299" t="s">
        <v>83</v>
      </c>
      <c r="B24" s="42">
        <v>206917</v>
      </c>
      <c r="C24" s="300">
        <v>-3.9935227631261485</v>
      </c>
      <c r="D24" s="38">
        <v>104590</v>
      </c>
      <c r="E24" s="301">
        <v>-5.931555515582138</v>
      </c>
      <c r="F24" s="38">
        <v>0</v>
      </c>
      <c r="G24" s="302" t="s">
        <v>141</v>
      </c>
      <c r="H24" s="78"/>
      <c r="I24" s="305">
        <v>179136</v>
      </c>
      <c r="J24" s="304">
        <v>4.513418903150525</v>
      </c>
      <c r="K24" s="78"/>
    </row>
    <row r="25" spans="1:11" ht="12.75" customHeight="1">
      <c r="A25" s="299" t="s">
        <v>84</v>
      </c>
      <c r="B25" s="42">
        <v>135374</v>
      </c>
      <c r="C25" s="300">
        <v>-3.4683894522169454</v>
      </c>
      <c r="D25" s="38">
        <v>72040</v>
      </c>
      <c r="E25" s="301">
        <v>-3.5169956874614954</v>
      </c>
      <c r="F25" s="38">
        <v>0</v>
      </c>
      <c r="G25" s="302" t="s">
        <v>141</v>
      </c>
      <c r="H25" s="78"/>
      <c r="I25" s="305">
        <v>123098</v>
      </c>
      <c r="J25" s="304">
        <v>2.1933320050474863</v>
      </c>
      <c r="K25" s="78"/>
    </row>
    <row r="26" spans="1:11" ht="12.75" customHeight="1">
      <c r="A26" s="299" t="s">
        <v>85</v>
      </c>
      <c r="B26" s="42">
        <v>181255</v>
      </c>
      <c r="C26" s="300">
        <v>-3.0696007914650125</v>
      </c>
      <c r="D26" s="38">
        <v>82714</v>
      </c>
      <c r="E26" s="301">
        <v>-3.2833656836837304</v>
      </c>
      <c r="F26" s="38">
        <v>0</v>
      </c>
      <c r="G26" s="302" t="s">
        <v>141</v>
      </c>
      <c r="H26" s="78"/>
      <c r="I26" s="305">
        <v>132831</v>
      </c>
      <c r="J26" s="304">
        <v>2.6808283666890844</v>
      </c>
      <c r="K26" s="78"/>
    </row>
    <row r="27" spans="1:11" ht="12.75" customHeight="1">
      <c r="A27" s="313" t="s">
        <v>86</v>
      </c>
      <c r="B27" s="44">
        <v>419451</v>
      </c>
      <c r="C27" s="314">
        <v>-3.0195763807163285</v>
      </c>
      <c r="D27" s="68">
        <v>203757</v>
      </c>
      <c r="E27" s="315">
        <v>-3.6067574663758806</v>
      </c>
      <c r="F27" s="68">
        <v>0</v>
      </c>
      <c r="G27" s="316" t="s">
        <v>141</v>
      </c>
      <c r="H27" s="78"/>
      <c r="I27" s="317">
        <v>362702</v>
      </c>
      <c r="J27" s="318">
        <v>2.169865267226105</v>
      </c>
      <c r="K27" s="78"/>
    </row>
    <row r="28" spans="1:11" ht="12.75" customHeight="1">
      <c r="A28" s="299" t="s">
        <v>87</v>
      </c>
      <c r="B28" s="42">
        <v>400320</v>
      </c>
      <c r="C28" s="300">
        <v>-3.7171547110817147</v>
      </c>
      <c r="D28" s="38">
        <v>196452</v>
      </c>
      <c r="E28" s="301">
        <v>-4.016650950540618</v>
      </c>
      <c r="F28" s="38">
        <v>0</v>
      </c>
      <c r="G28" s="302">
        <v>-100</v>
      </c>
      <c r="H28" s="78"/>
      <c r="I28" s="305">
        <v>319118</v>
      </c>
      <c r="J28" s="304">
        <v>2.765594306508228</v>
      </c>
      <c r="K28" s="78"/>
    </row>
    <row r="29" spans="1:11" ht="12.75" customHeight="1">
      <c r="A29" s="299" t="s">
        <v>88</v>
      </c>
      <c r="B29" s="42">
        <v>743484</v>
      </c>
      <c r="C29" s="300">
        <v>-3.4456426879441464</v>
      </c>
      <c r="D29" s="38">
        <v>367562</v>
      </c>
      <c r="E29" s="301">
        <v>-3.2764668577127622</v>
      </c>
      <c r="F29" s="38">
        <v>1</v>
      </c>
      <c r="G29" s="302">
        <v>0</v>
      </c>
      <c r="H29" s="78"/>
      <c r="I29" s="305">
        <v>578112</v>
      </c>
      <c r="J29" s="304">
        <v>2.9255091867255376</v>
      </c>
      <c r="K29" s="78"/>
    </row>
    <row r="30" spans="1:11" ht="12.75" customHeight="1">
      <c r="A30" s="299" t="s">
        <v>89</v>
      </c>
      <c r="B30" s="42">
        <v>1382264</v>
      </c>
      <c r="C30" s="300">
        <v>-3.1487461839696245</v>
      </c>
      <c r="D30" s="38">
        <v>602940</v>
      </c>
      <c r="E30" s="301">
        <v>-4.67547702576864</v>
      </c>
      <c r="F30" s="38">
        <v>0</v>
      </c>
      <c r="G30" s="302" t="s">
        <v>141</v>
      </c>
      <c r="H30" s="78"/>
      <c r="I30" s="305">
        <v>1020391</v>
      </c>
      <c r="J30" s="304">
        <v>3.509871767950813</v>
      </c>
      <c r="K30" s="78"/>
    </row>
    <row r="31" spans="1:11" ht="12.75" customHeight="1">
      <c r="A31" s="299" t="s">
        <v>90</v>
      </c>
      <c r="B31" s="42">
        <v>341418</v>
      </c>
      <c r="C31" s="300">
        <v>-3.5155344799326285</v>
      </c>
      <c r="D31" s="38">
        <v>173396</v>
      </c>
      <c r="E31" s="301">
        <v>-3.8211720331697037</v>
      </c>
      <c r="F31" s="38">
        <v>0</v>
      </c>
      <c r="G31" s="302" t="s">
        <v>141</v>
      </c>
      <c r="H31" s="78"/>
      <c r="I31" s="305">
        <v>281577</v>
      </c>
      <c r="J31" s="304">
        <v>2.69299362128136</v>
      </c>
      <c r="K31" s="78"/>
    </row>
    <row r="32" spans="1:11" ht="12.75" customHeight="1">
      <c r="A32" s="299" t="s">
        <v>91</v>
      </c>
      <c r="B32" s="42">
        <v>263305</v>
      </c>
      <c r="C32" s="300">
        <v>-2.487936212841128</v>
      </c>
      <c r="D32" s="38">
        <v>127274</v>
      </c>
      <c r="E32" s="301">
        <v>-3.2666524792509044</v>
      </c>
      <c r="F32" s="38">
        <v>0</v>
      </c>
      <c r="G32" s="302" t="s">
        <v>141</v>
      </c>
      <c r="H32" s="78"/>
      <c r="I32" s="305">
        <v>192092</v>
      </c>
      <c r="J32" s="304">
        <v>3.968391426715739</v>
      </c>
      <c r="K32" s="78"/>
    </row>
    <row r="33" spans="1:11" ht="12.75" customHeight="1">
      <c r="A33" s="306" t="s">
        <v>92</v>
      </c>
      <c r="B33" s="307">
        <v>511164</v>
      </c>
      <c r="C33" s="308">
        <v>-3.0270147215055396</v>
      </c>
      <c r="D33" s="50">
        <v>222991</v>
      </c>
      <c r="E33" s="309">
        <v>-5.635841207909983</v>
      </c>
      <c r="F33" s="50">
        <v>0</v>
      </c>
      <c r="G33" s="310">
        <v>-100</v>
      </c>
      <c r="H33" s="78"/>
      <c r="I33" s="311">
        <v>390721</v>
      </c>
      <c r="J33" s="312">
        <v>3.713800334457038</v>
      </c>
      <c r="K33" s="78"/>
    </row>
    <row r="34" spans="1:11" ht="12.75" customHeight="1">
      <c r="A34" s="299" t="s">
        <v>93</v>
      </c>
      <c r="B34" s="42">
        <v>1801695</v>
      </c>
      <c r="C34" s="300">
        <v>-3.5331994063235537</v>
      </c>
      <c r="D34" s="38">
        <v>701438</v>
      </c>
      <c r="E34" s="301">
        <v>-6.196775504964053</v>
      </c>
      <c r="F34" s="38">
        <v>0</v>
      </c>
      <c r="G34" s="302" t="s">
        <v>141</v>
      </c>
      <c r="H34" s="78"/>
      <c r="I34" s="305">
        <v>1222417</v>
      </c>
      <c r="J34" s="304">
        <v>3.709356534133088</v>
      </c>
      <c r="K34" s="78"/>
    </row>
    <row r="35" spans="1:11" ht="12.75" customHeight="1">
      <c r="A35" s="299" t="s">
        <v>94</v>
      </c>
      <c r="B35" s="42">
        <v>1074922</v>
      </c>
      <c r="C35" s="300">
        <v>-3.1619250103601737</v>
      </c>
      <c r="D35" s="38">
        <v>495256</v>
      </c>
      <c r="E35" s="301">
        <v>-4.914255873069509</v>
      </c>
      <c r="F35" s="38">
        <v>1</v>
      </c>
      <c r="G35" s="302">
        <v>-66.66666666666667</v>
      </c>
      <c r="H35" s="78"/>
      <c r="I35" s="305">
        <v>826216</v>
      </c>
      <c r="J35" s="304">
        <v>3.5869840497689336</v>
      </c>
      <c r="K35" s="78"/>
    </row>
    <row r="36" spans="1:11" ht="12.75" customHeight="1">
      <c r="A36" s="299" t="s">
        <v>95</v>
      </c>
      <c r="B36" s="42">
        <v>284952</v>
      </c>
      <c r="C36" s="300">
        <v>-3.7629941842793166</v>
      </c>
      <c r="D36" s="38">
        <v>133984</v>
      </c>
      <c r="E36" s="301">
        <v>-5.195080876837949</v>
      </c>
      <c r="F36" s="38">
        <v>1</v>
      </c>
      <c r="G36" s="302">
        <v>0</v>
      </c>
      <c r="H36" s="78"/>
      <c r="I36" s="305">
        <v>222977</v>
      </c>
      <c r="J36" s="304">
        <v>4.148139152529707</v>
      </c>
      <c r="K36" s="78"/>
    </row>
    <row r="37" spans="1:11" ht="12.75" customHeight="1">
      <c r="A37" s="313" t="s">
        <v>96</v>
      </c>
      <c r="B37" s="44">
        <v>228705</v>
      </c>
      <c r="C37" s="314">
        <v>-3.7436868686868685</v>
      </c>
      <c r="D37" s="68">
        <v>102017</v>
      </c>
      <c r="E37" s="315">
        <v>-4.455204450521663</v>
      </c>
      <c r="F37" s="68">
        <v>0</v>
      </c>
      <c r="G37" s="316" t="s">
        <v>141</v>
      </c>
      <c r="H37" s="78"/>
      <c r="I37" s="317">
        <v>165112</v>
      </c>
      <c r="J37" s="318">
        <v>2.3874192308169313</v>
      </c>
      <c r="K37" s="78"/>
    </row>
    <row r="38" spans="1:11" ht="12.75" customHeight="1">
      <c r="A38" s="299" t="s">
        <v>97</v>
      </c>
      <c r="B38" s="42">
        <v>110311</v>
      </c>
      <c r="C38" s="300">
        <v>-3.1365524266132785</v>
      </c>
      <c r="D38" s="38">
        <v>58020</v>
      </c>
      <c r="E38" s="301">
        <v>-2.6999832299178266</v>
      </c>
      <c r="F38" s="38">
        <v>0</v>
      </c>
      <c r="G38" s="302" t="s">
        <v>141</v>
      </c>
      <c r="H38" s="78"/>
      <c r="I38" s="305">
        <v>93117</v>
      </c>
      <c r="J38" s="304">
        <v>1.8952782185260164</v>
      </c>
      <c r="K38" s="78"/>
    </row>
    <row r="39" spans="1:11" ht="12.75" customHeight="1">
      <c r="A39" s="299" t="s">
        <v>98</v>
      </c>
      <c r="B39" s="42">
        <v>121005</v>
      </c>
      <c r="C39" s="300">
        <v>-4.229554646257588</v>
      </c>
      <c r="D39" s="38">
        <v>69472</v>
      </c>
      <c r="E39" s="301">
        <v>-4.597638011535293</v>
      </c>
      <c r="F39" s="38">
        <v>0</v>
      </c>
      <c r="G39" s="302">
        <v>-100</v>
      </c>
      <c r="H39" s="78"/>
      <c r="I39" s="305">
        <v>124679</v>
      </c>
      <c r="J39" s="304">
        <v>2.200090167629821</v>
      </c>
      <c r="K39" s="78"/>
    </row>
    <row r="40" spans="1:11" ht="12.75" customHeight="1">
      <c r="A40" s="299" t="s">
        <v>99</v>
      </c>
      <c r="B40" s="42">
        <v>355263</v>
      </c>
      <c r="C40" s="300">
        <v>-3.670030748539851</v>
      </c>
      <c r="D40" s="38">
        <v>175698</v>
      </c>
      <c r="E40" s="301">
        <v>-4.776925078043704</v>
      </c>
      <c r="F40" s="38">
        <v>0</v>
      </c>
      <c r="G40" s="302" t="s">
        <v>141</v>
      </c>
      <c r="H40" s="78"/>
      <c r="I40" s="305">
        <v>306441</v>
      </c>
      <c r="J40" s="304">
        <v>3.0750187521653287</v>
      </c>
      <c r="K40" s="78"/>
    </row>
    <row r="41" spans="1:11" ht="12.75" customHeight="1">
      <c r="A41" s="299" t="s">
        <v>100</v>
      </c>
      <c r="B41" s="42">
        <v>507883</v>
      </c>
      <c r="C41" s="300">
        <v>-3.514001291842395</v>
      </c>
      <c r="D41" s="38">
        <v>250052</v>
      </c>
      <c r="E41" s="301">
        <v>-5.9534152496793675</v>
      </c>
      <c r="F41" s="38">
        <v>0</v>
      </c>
      <c r="G41" s="302" t="s">
        <v>141</v>
      </c>
      <c r="H41" s="78"/>
      <c r="I41" s="305">
        <v>445550</v>
      </c>
      <c r="J41" s="304">
        <v>3.9178825987983728</v>
      </c>
      <c r="K41" s="78"/>
    </row>
    <row r="42" spans="1:11" ht="12.75" customHeight="1">
      <c r="A42" s="299" t="s">
        <v>101</v>
      </c>
      <c r="B42" s="42">
        <v>266352</v>
      </c>
      <c r="C42" s="300">
        <v>-4.086424198775657</v>
      </c>
      <c r="D42" s="38">
        <v>148784</v>
      </c>
      <c r="E42" s="301">
        <v>-5.1993067590987865</v>
      </c>
      <c r="F42" s="38">
        <v>0</v>
      </c>
      <c r="G42" s="302" t="s">
        <v>141</v>
      </c>
      <c r="H42" s="78"/>
      <c r="I42" s="305">
        <v>249731</v>
      </c>
      <c r="J42" s="304">
        <v>2.9097127786706225</v>
      </c>
      <c r="K42" s="78"/>
    </row>
    <row r="43" spans="1:11" ht="12.75" customHeight="1">
      <c r="A43" s="306" t="s">
        <v>102</v>
      </c>
      <c r="B43" s="307">
        <v>146423</v>
      </c>
      <c r="C43" s="308">
        <v>-3.9477568370713914</v>
      </c>
      <c r="D43" s="50">
        <v>74582</v>
      </c>
      <c r="E43" s="309">
        <v>-3.5623310963704307</v>
      </c>
      <c r="F43" s="50">
        <v>0</v>
      </c>
      <c r="G43" s="310" t="s">
        <v>141</v>
      </c>
      <c r="H43" s="78"/>
      <c r="I43" s="311">
        <v>127058</v>
      </c>
      <c r="J43" s="312">
        <v>2.405016361203798</v>
      </c>
      <c r="K43" s="78"/>
    </row>
    <row r="44" spans="1:11" ht="12.75" customHeight="1">
      <c r="A44" s="299" t="s">
        <v>103</v>
      </c>
      <c r="B44" s="42">
        <v>185656</v>
      </c>
      <c r="C44" s="300">
        <v>-4.237353704267271</v>
      </c>
      <c r="D44" s="38">
        <v>96402</v>
      </c>
      <c r="E44" s="301">
        <v>-5.318365302454404</v>
      </c>
      <c r="F44" s="38">
        <v>0</v>
      </c>
      <c r="G44" s="302" t="s">
        <v>141</v>
      </c>
      <c r="H44" s="78"/>
      <c r="I44" s="305">
        <v>159332</v>
      </c>
      <c r="J44" s="304">
        <v>3.8676914451854314</v>
      </c>
      <c r="K44" s="78"/>
    </row>
    <row r="45" spans="1:11" ht="12.75" customHeight="1">
      <c r="A45" s="299" t="s">
        <v>104</v>
      </c>
      <c r="B45" s="42">
        <v>287792</v>
      </c>
      <c r="C45" s="300">
        <v>-3.5759636808335986</v>
      </c>
      <c r="D45" s="38">
        <v>144101</v>
      </c>
      <c r="E45" s="301">
        <v>-3.978117024608352</v>
      </c>
      <c r="F45" s="38">
        <v>0</v>
      </c>
      <c r="G45" s="302" t="s">
        <v>141</v>
      </c>
      <c r="H45" s="78"/>
      <c r="I45" s="305">
        <v>233773</v>
      </c>
      <c r="J45" s="304">
        <v>2.507739395055557</v>
      </c>
      <c r="K45" s="78"/>
    </row>
    <row r="46" spans="1:11" ht="12.75" customHeight="1">
      <c r="A46" s="299" t="s">
        <v>105</v>
      </c>
      <c r="B46" s="42">
        <v>157240</v>
      </c>
      <c r="C46" s="300">
        <v>-4.044718920106427</v>
      </c>
      <c r="D46" s="38">
        <v>75319</v>
      </c>
      <c r="E46" s="301">
        <v>-5.162492602525844</v>
      </c>
      <c r="F46" s="38">
        <v>0</v>
      </c>
      <c r="G46" s="302" t="s">
        <v>141</v>
      </c>
      <c r="H46" s="78"/>
      <c r="I46" s="305">
        <v>130273</v>
      </c>
      <c r="J46" s="304">
        <v>2.8590152543978777</v>
      </c>
      <c r="K46" s="78"/>
    </row>
    <row r="47" spans="1:11" ht="12.75" customHeight="1">
      <c r="A47" s="313" t="s">
        <v>106</v>
      </c>
      <c r="B47" s="44">
        <v>1040867</v>
      </c>
      <c r="C47" s="314">
        <v>-2.262889143878772</v>
      </c>
      <c r="D47" s="68">
        <v>439123</v>
      </c>
      <c r="E47" s="315">
        <v>-3.5907332516608923</v>
      </c>
      <c r="F47" s="68">
        <v>0</v>
      </c>
      <c r="G47" s="316" t="s">
        <v>141</v>
      </c>
      <c r="H47" s="78"/>
      <c r="I47" s="317">
        <v>716314</v>
      </c>
      <c r="J47" s="318">
        <v>3.329472197659373</v>
      </c>
      <c r="K47" s="78"/>
    </row>
    <row r="48" spans="1:11" ht="12.75" customHeight="1">
      <c r="A48" s="306" t="s">
        <v>107</v>
      </c>
      <c r="B48" s="307">
        <v>164898</v>
      </c>
      <c r="C48" s="308">
        <v>-2.7930392133745197</v>
      </c>
      <c r="D48" s="50">
        <v>79215</v>
      </c>
      <c r="E48" s="309">
        <v>-2.7368498600265214</v>
      </c>
      <c r="F48" s="50">
        <v>0</v>
      </c>
      <c r="G48" s="310" t="s">
        <v>141</v>
      </c>
      <c r="H48" s="78"/>
      <c r="I48" s="311">
        <v>126172</v>
      </c>
      <c r="J48" s="312">
        <v>2.2960921031295607</v>
      </c>
      <c r="K48" s="78"/>
    </row>
    <row r="49" spans="1:11" ht="12.75" customHeight="1">
      <c r="A49" s="299" t="s">
        <v>108</v>
      </c>
      <c r="B49" s="42">
        <v>302966</v>
      </c>
      <c r="C49" s="300">
        <v>-3.1506735459782242</v>
      </c>
      <c r="D49" s="38">
        <v>148282</v>
      </c>
      <c r="E49" s="301">
        <v>-2.797771222549984</v>
      </c>
      <c r="F49" s="38">
        <v>0</v>
      </c>
      <c r="G49" s="302" t="s">
        <v>141</v>
      </c>
      <c r="H49" s="78"/>
      <c r="I49" s="305">
        <v>220372</v>
      </c>
      <c r="J49" s="304">
        <v>2.28452077048039</v>
      </c>
      <c r="K49" s="78"/>
    </row>
    <row r="50" spans="1:11" ht="12.75" customHeight="1">
      <c r="A50" s="299" t="s">
        <v>109</v>
      </c>
      <c r="B50" s="42">
        <v>386268</v>
      </c>
      <c r="C50" s="300">
        <v>-3.28793189784677</v>
      </c>
      <c r="D50" s="38">
        <v>180391</v>
      </c>
      <c r="E50" s="301">
        <v>-2.706973733887061</v>
      </c>
      <c r="F50" s="38">
        <v>2</v>
      </c>
      <c r="G50" s="302">
        <v>-75</v>
      </c>
      <c r="H50" s="78"/>
      <c r="I50" s="305">
        <v>285890</v>
      </c>
      <c r="J50" s="304">
        <v>2.145889011161767</v>
      </c>
      <c r="K50" s="78"/>
    </row>
    <row r="51" spans="1:11" ht="12.75" customHeight="1">
      <c r="A51" s="299" t="s">
        <v>110</v>
      </c>
      <c r="B51" s="42">
        <v>229637</v>
      </c>
      <c r="C51" s="300">
        <v>-3.266341183953899</v>
      </c>
      <c r="D51" s="38">
        <v>118189</v>
      </c>
      <c r="E51" s="301">
        <v>-3.8018883281784146</v>
      </c>
      <c r="F51" s="38">
        <v>1</v>
      </c>
      <c r="G51" s="302">
        <v>0</v>
      </c>
      <c r="H51" s="78"/>
      <c r="I51" s="305">
        <v>194673</v>
      </c>
      <c r="J51" s="304">
        <v>2.7661495093251967</v>
      </c>
      <c r="K51" s="78"/>
    </row>
    <row r="52" spans="1:11" ht="12.75" customHeight="1">
      <c r="A52" s="313" t="s">
        <v>111</v>
      </c>
      <c r="B52" s="44">
        <v>244797</v>
      </c>
      <c r="C52" s="314">
        <v>-3.7153431952895457</v>
      </c>
      <c r="D52" s="68">
        <v>118160</v>
      </c>
      <c r="E52" s="315">
        <v>-2.903207251033338</v>
      </c>
      <c r="F52" s="68">
        <v>0</v>
      </c>
      <c r="G52" s="316" t="s">
        <v>141</v>
      </c>
      <c r="H52" s="78"/>
      <c r="I52" s="317">
        <v>178786</v>
      </c>
      <c r="J52" s="318">
        <v>2.07010733044074</v>
      </c>
      <c r="K52" s="78"/>
    </row>
    <row r="53" spans="1:11" ht="12.75" customHeight="1">
      <c r="A53" s="299" t="s">
        <v>112</v>
      </c>
      <c r="B53" s="42">
        <v>358506</v>
      </c>
      <c r="C53" s="300">
        <v>-2.5147245169325148</v>
      </c>
      <c r="D53" s="38">
        <v>178000</v>
      </c>
      <c r="E53" s="301">
        <v>-0.9884467979774944</v>
      </c>
      <c r="F53" s="38">
        <v>0</v>
      </c>
      <c r="G53" s="302" t="s">
        <v>141</v>
      </c>
      <c r="H53" s="78"/>
      <c r="I53" s="305">
        <v>262632</v>
      </c>
      <c r="J53" s="304">
        <v>0.9723071244853001</v>
      </c>
      <c r="K53" s="78"/>
    </row>
    <row r="54" spans="1:11" ht="12.75" customHeight="1" thickBot="1">
      <c r="A54" s="359" t="s">
        <v>113</v>
      </c>
      <c r="B54" s="42">
        <v>390878</v>
      </c>
      <c r="C54" s="300">
        <v>-0.8756602955385197</v>
      </c>
      <c r="D54" s="38">
        <v>121474</v>
      </c>
      <c r="E54" s="301">
        <v>1.224115661847423</v>
      </c>
      <c r="F54" s="38">
        <v>0</v>
      </c>
      <c r="G54" s="302" t="s">
        <v>141</v>
      </c>
      <c r="H54" s="78"/>
      <c r="I54" s="305">
        <v>146378</v>
      </c>
      <c r="J54" s="304">
        <v>1.69517431116175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2724371</v>
      </c>
      <c r="C56" s="361" t="str">
        <f>INDEX(A8:A54,MATCH(B56,$B$8:$B$54,0))</f>
        <v>東京都</v>
      </c>
      <c r="D56" s="366">
        <f>LARGE(D8:D54,1)</f>
        <v>920851</v>
      </c>
      <c r="E56" s="323" t="str">
        <f>INDEX(A8:A54,MATCH(D56,$D$8:$D$54,0))</f>
        <v>東京都</v>
      </c>
      <c r="F56" s="372" t="s">
        <v>135</v>
      </c>
      <c r="G56" s="324" t="s">
        <v>135</v>
      </c>
      <c r="I56" s="343">
        <f>LARGE(I8:I54,1)</f>
        <v>1636089</v>
      </c>
      <c r="J56" s="324" t="str">
        <f>INDEX(A8:A54,MATCH(I56,$I$8:$I$54,0))</f>
        <v>東京都</v>
      </c>
    </row>
    <row r="57" spans="1:10" ht="12.75">
      <c r="A57" s="325" t="s">
        <v>115</v>
      </c>
      <c r="B57" s="327">
        <f>LARGE(B8:B54,2)</f>
        <v>1801695</v>
      </c>
      <c r="C57" s="362" t="str">
        <f>INDEX(A8:A54,MATCH(B57,$B$8:$B$54,0))</f>
        <v>大阪府</v>
      </c>
      <c r="D57" s="367">
        <f>LARGE(D8:D54,2)</f>
        <v>720890</v>
      </c>
      <c r="E57" s="326" t="str">
        <f>INDEX(A8:A54,MATCH(D57,$D$8:$D$54,0))</f>
        <v>神奈川県</v>
      </c>
      <c r="F57" s="373" t="s">
        <v>136</v>
      </c>
      <c r="G57" s="328" t="s">
        <v>136</v>
      </c>
      <c r="I57" s="327">
        <f>LARGE(I8:I54,2)</f>
        <v>1222417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1706969</v>
      </c>
      <c r="C58" s="362" t="str">
        <f>INDEX(A8:A54,MATCH(B58,$B$8:$B$54,0))</f>
        <v>神奈川県</v>
      </c>
      <c r="D58" s="368">
        <f>LARGE(D8:D54,3)</f>
        <v>701438</v>
      </c>
      <c r="E58" s="326" t="str">
        <f>INDEX(A8:A54,MATCH(D58,$D$8:$D$54,0))</f>
        <v>大阪府</v>
      </c>
      <c r="F58" s="374" t="s">
        <v>136</v>
      </c>
      <c r="G58" s="328" t="s">
        <v>136</v>
      </c>
      <c r="I58" s="344">
        <f>LARGE(I8:I54,3)</f>
        <v>1217775</v>
      </c>
      <c r="J58" s="328" t="str">
        <f>INDEX(A8:A54,MATCH(I58,$I$8:$I$54,0))</f>
        <v>神奈川県</v>
      </c>
    </row>
    <row r="59" spans="1:10" ht="12.75">
      <c r="A59" s="329" t="s">
        <v>117</v>
      </c>
      <c r="B59" s="345">
        <f>SMALL(B8:B54,3)</f>
        <v>135374</v>
      </c>
      <c r="C59" s="363" t="str">
        <f>INDEX(A8:A54,MATCH(B59,$B$8:$B$54,0))</f>
        <v>福井県</v>
      </c>
      <c r="D59" s="369">
        <f>SMALL(D8:D54,3)</f>
        <v>72040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124679</v>
      </c>
      <c r="J59" s="332" t="str">
        <f>INDEX(A8:A54,MATCH(I59,$I$8:$I$54,0))</f>
        <v>島根県</v>
      </c>
    </row>
    <row r="60" spans="1:10" ht="12.75">
      <c r="A60" s="325" t="s">
        <v>118</v>
      </c>
      <c r="B60" s="344">
        <f>SMALL(B8:B54,2)</f>
        <v>121005</v>
      </c>
      <c r="C60" s="362" t="str">
        <f>INDEX(A8:A54,MATCH(B60,$B$8:$B$54,0))</f>
        <v>島根県</v>
      </c>
      <c r="D60" s="368">
        <f>SMALL(D8:D54,2)</f>
        <v>69472</v>
      </c>
      <c r="E60" s="326" t="str">
        <f>INDEX(A8:A54,MATCH(D60,$D$8:$D$54,0))</f>
        <v>島根県</v>
      </c>
      <c r="F60" s="374" t="s">
        <v>136</v>
      </c>
      <c r="G60" s="328" t="s">
        <v>136</v>
      </c>
      <c r="I60" s="344">
        <f>SMALL(I8:I54,2)</f>
        <v>123098</v>
      </c>
      <c r="J60" s="328" t="str">
        <f>INDEX(A8:A54,MATCH(I60,$I$8:$I$54,0))</f>
        <v>福井県</v>
      </c>
    </row>
    <row r="61" spans="1:11" ht="12.75">
      <c r="A61" s="346" t="s">
        <v>119</v>
      </c>
      <c r="B61" s="347">
        <f>SMALL(B8:B54,1)</f>
        <v>110311</v>
      </c>
      <c r="C61" s="364" t="str">
        <f>INDEX(A8:A54,MATCH(B61,$B$8:$B$54,0))</f>
        <v>鳥取県</v>
      </c>
      <c r="D61" s="370">
        <f>SMALL(D8:D54,1)</f>
        <v>58020</v>
      </c>
      <c r="E61" s="335" t="str">
        <f>INDEX(A8:A54,MATCH(D61,$D$8:$D$54,0))</f>
        <v>鳥取県</v>
      </c>
      <c r="F61" s="376" t="s">
        <v>136</v>
      </c>
      <c r="G61" s="336" t="s">
        <v>136</v>
      </c>
      <c r="I61" s="347">
        <f>SMALL(I8:I54,1)</f>
        <v>93117</v>
      </c>
      <c r="J61" s="336" t="str">
        <f>INDEX(A8:A54,MATCH(I61,$I$8:$I$54,0))</f>
        <v>鳥取県</v>
      </c>
      <c r="K61" s="78"/>
    </row>
    <row r="62" spans="1:11" ht="13.5" thickBot="1">
      <c r="A62" s="337" t="s">
        <v>120</v>
      </c>
      <c r="B62" s="338">
        <f>IF(B61=0,0,B56/B61)</f>
        <v>24.697183417791518</v>
      </c>
      <c r="C62" s="365"/>
      <c r="D62" s="371">
        <f>IF(D61=0,0,D56/D61)</f>
        <v>15.871268528093761</v>
      </c>
      <c r="E62" s="339"/>
      <c r="F62" s="377" t="s">
        <v>136</v>
      </c>
      <c r="G62" s="378" t="s">
        <v>136</v>
      </c>
      <c r="H62" s="340"/>
      <c r="I62" s="338">
        <f>IF(I61=0,0,I56/I61)</f>
        <v>17.57025033022971</v>
      </c>
      <c r="J62" s="341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A1" sqref="A1:K1"/>
    </sheetView>
  </sheetViews>
  <sheetFormatPr defaultColWidth="10.375" defaultRowHeight="15.75" customHeight="1"/>
  <cols>
    <col min="1" max="1" width="10.125" style="8" customWidth="1"/>
    <col min="2" max="2" width="14.625" style="155" customWidth="1"/>
    <col min="3" max="3" width="12.125" style="155" customWidth="1"/>
    <col min="4" max="4" width="10.625" style="155" customWidth="1"/>
    <col min="5" max="5" width="12.125" style="155" customWidth="1"/>
    <col min="6" max="6" width="10.625" style="155" customWidth="1"/>
    <col min="7" max="7" width="12.125" style="155" customWidth="1"/>
    <col min="8" max="8" width="10.625" style="155" customWidth="1"/>
    <col min="9" max="9" width="2.125" style="155" customWidth="1"/>
    <col min="10" max="10" width="14.375" style="155" customWidth="1"/>
    <col min="11" max="11" width="10.625" style="155" customWidth="1"/>
    <col min="12" max="12" width="14.50390625" style="155" customWidth="1"/>
    <col min="13" max="16384" width="10.375" style="155" customWidth="1"/>
  </cols>
  <sheetData>
    <row r="1" spans="1:11" s="152" customFormat="1" ht="15.75" customHeight="1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9" t="s">
        <v>32</v>
      </c>
      <c r="B7" s="166" t="s">
        <v>33</v>
      </c>
      <c r="C7" s="167">
        <v>8864.928293879999</v>
      </c>
      <c r="D7" s="168">
        <v>-1.3926576156441246</v>
      </c>
      <c r="E7" s="169">
        <v>5180.745964770001</v>
      </c>
      <c r="F7" s="170">
        <v>-2.274813486385562</v>
      </c>
      <c r="G7" s="169">
        <v>0.01378481</v>
      </c>
      <c r="H7" s="171">
        <v>-89.69294959622125</v>
      </c>
      <c r="J7" s="172">
        <v>14407.93993631</v>
      </c>
      <c r="K7" s="171">
        <v>2.1549451797001207</v>
      </c>
    </row>
    <row r="8" spans="1:12" ht="15.75" customHeight="1">
      <c r="A8" s="390"/>
      <c r="B8" s="173" t="s">
        <v>34</v>
      </c>
      <c r="C8" s="167">
        <v>3195.2719977</v>
      </c>
      <c r="D8" s="168">
        <v>-2.4515338576473105</v>
      </c>
      <c r="E8" s="169">
        <v>1944.2030625000002</v>
      </c>
      <c r="F8" s="170">
        <v>-1.3828686637761238</v>
      </c>
      <c r="G8" s="169">
        <v>0.0013372</v>
      </c>
      <c r="H8" s="171">
        <v>-94.67666682590487</v>
      </c>
      <c r="J8" s="172">
        <v>6878.1974775</v>
      </c>
      <c r="K8" s="171">
        <v>2.3780206844285634</v>
      </c>
      <c r="L8" s="174"/>
    </row>
    <row r="9" spans="1:12" ht="15.75" customHeight="1">
      <c r="A9" s="390"/>
      <c r="B9" s="173" t="s">
        <v>35</v>
      </c>
      <c r="C9" s="167">
        <v>3247.3042429</v>
      </c>
      <c r="D9" s="168">
        <v>0.6483835184208562</v>
      </c>
      <c r="E9" s="169">
        <v>1873.5208229</v>
      </c>
      <c r="F9" s="170">
        <v>-2.3431682515069396</v>
      </c>
      <c r="G9" s="169">
        <v>0.0067827</v>
      </c>
      <c r="H9" s="171">
        <v>-92.85001981801162</v>
      </c>
      <c r="J9" s="172">
        <v>4224.418469</v>
      </c>
      <c r="K9" s="171">
        <v>2.9305758854022974</v>
      </c>
      <c r="L9" s="174"/>
    </row>
    <row r="10" spans="1:12" ht="15.75" customHeight="1">
      <c r="A10" s="390"/>
      <c r="B10" s="173" t="s">
        <v>36</v>
      </c>
      <c r="C10" s="167">
        <v>639.2389742</v>
      </c>
      <c r="D10" s="168">
        <v>1.2686253171110569</v>
      </c>
      <c r="E10" s="169">
        <v>338.4017432</v>
      </c>
      <c r="F10" s="170">
        <v>2.8302884680062244</v>
      </c>
      <c r="G10" s="169">
        <v>0.0006314</v>
      </c>
      <c r="H10" s="171">
        <v>-41.23231571109457</v>
      </c>
      <c r="J10" s="172">
        <v>580.6683406</v>
      </c>
      <c r="K10" s="171">
        <v>8.405563584103199</v>
      </c>
      <c r="L10" s="174"/>
    </row>
    <row r="11" spans="1:11" ht="15.75" customHeight="1">
      <c r="A11" s="390"/>
      <c r="B11" s="175" t="s">
        <v>37</v>
      </c>
      <c r="C11" s="176">
        <v>1533.9133559</v>
      </c>
      <c r="D11" s="177">
        <v>-4.836725212237066</v>
      </c>
      <c r="E11" s="178">
        <v>909.2475544</v>
      </c>
      <c r="F11" s="179">
        <v>-6.056292400916806</v>
      </c>
      <c r="G11" s="178">
        <v>0.0021733</v>
      </c>
      <c r="H11" s="180">
        <v>-81.78931139079285</v>
      </c>
      <c r="J11" s="181">
        <v>2225.8265587</v>
      </c>
      <c r="K11" s="180">
        <v>-2.041646177945286</v>
      </c>
    </row>
    <row r="12" spans="1:11" ht="15.75" customHeight="1">
      <c r="A12" s="390"/>
      <c r="B12" s="182" t="s">
        <v>38</v>
      </c>
      <c r="C12" s="183">
        <v>145.68407301</v>
      </c>
      <c r="D12" s="184">
        <v>-4.301030272648867</v>
      </c>
      <c r="E12" s="185">
        <v>76.21753757</v>
      </c>
      <c r="F12" s="186">
        <v>-3.8177716285770966</v>
      </c>
      <c r="G12" s="185">
        <v>0.00052841</v>
      </c>
      <c r="H12" s="187">
        <v>-46.00678478736231</v>
      </c>
      <c r="J12" s="188">
        <v>336.96086356</v>
      </c>
      <c r="K12" s="187">
        <v>0.2384749609334866</v>
      </c>
    </row>
    <row r="13" spans="1:11" ht="15.75" customHeight="1">
      <c r="A13" s="391"/>
      <c r="B13" s="173" t="s">
        <v>39</v>
      </c>
      <c r="C13" s="189">
        <v>103.51565017</v>
      </c>
      <c r="D13" s="168">
        <v>11.506932415642416</v>
      </c>
      <c r="E13" s="169">
        <v>39.1552442</v>
      </c>
      <c r="F13" s="170">
        <v>11.21389114216763</v>
      </c>
      <c r="G13" s="169">
        <v>0.0023318</v>
      </c>
      <c r="H13" s="171">
        <v>-1120.481400437637</v>
      </c>
      <c r="J13" s="172">
        <v>161.86822695</v>
      </c>
      <c r="K13" s="171">
        <v>17.799187153999636</v>
      </c>
    </row>
    <row r="14" spans="1:11" ht="15.75" customHeight="1">
      <c r="A14" s="387" t="s">
        <v>40</v>
      </c>
      <c r="B14" s="190" t="s">
        <v>33</v>
      </c>
      <c r="C14" s="191">
        <v>3870.5258999999996</v>
      </c>
      <c r="D14" s="192">
        <v>-0.25317818616419363</v>
      </c>
      <c r="E14" s="193">
        <v>2204.1276000000003</v>
      </c>
      <c r="F14" s="194">
        <v>-1.981591572043317</v>
      </c>
      <c r="G14" s="193">
        <v>0.0059</v>
      </c>
      <c r="H14" s="195">
        <v>-60.9271523178808</v>
      </c>
      <c r="J14" s="196">
        <v>4582.1080999999995</v>
      </c>
      <c r="K14" s="195">
        <v>4.0162019005368155</v>
      </c>
    </row>
    <row r="15" spans="1:11" ht="15.75" customHeight="1">
      <c r="A15" s="392"/>
      <c r="B15" s="173" t="s">
        <v>41</v>
      </c>
      <c r="C15" s="167">
        <v>51.9755</v>
      </c>
      <c r="D15" s="168">
        <v>-3.857145763928326</v>
      </c>
      <c r="E15" s="169">
        <v>29.8472</v>
      </c>
      <c r="F15" s="170">
        <v>-2.488491909215939</v>
      </c>
      <c r="G15" s="169">
        <v>0</v>
      </c>
      <c r="H15" s="171">
        <v>-100</v>
      </c>
      <c r="J15" s="172">
        <v>111.555</v>
      </c>
      <c r="K15" s="171">
        <v>0.24577310694051818</v>
      </c>
    </row>
    <row r="16" spans="1:12" ht="15.75" customHeight="1">
      <c r="A16" s="392"/>
      <c r="B16" s="173" t="s">
        <v>128</v>
      </c>
      <c r="C16" s="167">
        <v>2002.7313</v>
      </c>
      <c r="D16" s="168">
        <v>-0.38822965090716893</v>
      </c>
      <c r="E16" s="169">
        <v>1149.0805</v>
      </c>
      <c r="F16" s="170">
        <v>-2.494828939204485</v>
      </c>
      <c r="G16" s="169">
        <v>0.0034</v>
      </c>
      <c r="H16" s="171">
        <v>-62.22222222222222</v>
      </c>
      <c r="J16" s="172">
        <v>2381.1128</v>
      </c>
      <c r="K16" s="171">
        <v>3.6005331802734486</v>
      </c>
      <c r="L16" s="174"/>
    </row>
    <row r="17" spans="1:11" ht="15.75" customHeight="1">
      <c r="A17" s="392"/>
      <c r="B17" s="173" t="s">
        <v>42</v>
      </c>
      <c r="C17" s="167">
        <v>474.4642</v>
      </c>
      <c r="D17" s="168">
        <v>0.6351842483978334</v>
      </c>
      <c r="E17" s="169">
        <v>248.213</v>
      </c>
      <c r="F17" s="170">
        <v>1.4745333519755397</v>
      </c>
      <c r="G17" s="169">
        <v>0.0005</v>
      </c>
      <c r="H17" s="171">
        <v>-64.28571428571428</v>
      </c>
      <c r="J17" s="172">
        <v>394.4386</v>
      </c>
      <c r="K17" s="171">
        <v>8.422003994509067</v>
      </c>
    </row>
    <row r="18" spans="1:12" ht="15.75" customHeight="1">
      <c r="A18" s="392"/>
      <c r="B18" s="175" t="s">
        <v>37</v>
      </c>
      <c r="C18" s="176">
        <v>1328.5825</v>
      </c>
      <c r="D18" s="177">
        <v>-0.31580333458009446</v>
      </c>
      <c r="E18" s="178">
        <v>772.9794999999999</v>
      </c>
      <c r="F18" s="179">
        <v>-2.3152407430810107</v>
      </c>
      <c r="G18" s="178">
        <v>0.0018</v>
      </c>
      <c r="H18" s="180">
        <v>-60.869565217391305</v>
      </c>
      <c r="J18" s="181">
        <v>1681.7096</v>
      </c>
      <c r="K18" s="180">
        <v>3.8076582293873775</v>
      </c>
      <c r="L18" s="197"/>
    </row>
    <row r="19" spans="1:11" ht="15.75" customHeight="1">
      <c r="A19" s="392"/>
      <c r="B19" s="182" t="s">
        <v>38</v>
      </c>
      <c r="C19" s="198">
        <v>49.2908</v>
      </c>
      <c r="D19" s="184">
        <v>-3.436764743334817</v>
      </c>
      <c r="E19" s="185">
        <v>28.5728</v>
      </c>
      <c r="F19" s="186">
        <v>-2.0842328912648522</v>
      </c>
      <c r="G19" s="185">
        <v>0.0001</v>
      </c>
      <c r="H19" s="187">
        <v>0</v>
      </c>
      <c r="J19" s="188">
        <v>105.2918</v>
      </c>
      <c r="K19" s="187">
        <v>0.603957397164328</v>
      </c>
    </row>
    <row r="20" spans="1:11" ht="15.75" customHeight="1">
      <c r="A20" s="393"/>
      <c r="B20" s="173" t="s">
        <v>39</v>
      </c>
      <c r="C20" s="167">
        <v>12.7724</v>
      </c>
      <c r="D20" s="168">
        <v>11.145532388875345</v>
      </c>
      <c r="E20" s="169">
        <v>4.0074</v>
      </c>
      <c r="F20" s="170">
        <v>8.581027989270302</v>
      </c>
      <c r="G20" s="169">
        <v>0.0002</v>
      </c>
      <c r="H20" s="171">
        <v>-166.66666666666669</v>
      </c>
      <c r="J20" s="172">
        <v>13.2921</v>
      </c>
      <c r="K20" s="171">
        <v>13.396406695217454</v>
      </c>
    </row>
    <row r="21" spans="1:11" ht="15.75" customHeight="1">
      <c r="A21" s="387" t="s">
        <v>43</v>
      </c>
      <c r="B21" s="190" t="s">
        <v>33</v>
      </c>
      <c r="C21" s="191">
        <v>4694.2644</v>
      </c>
      <c r="D21" s="192">
        <v>-2.127022378832406</v>
      </c>
      <c r="E21" s="193">
        <v>2610.8008999999997</v>
      </c>
      <c r="F21" s="194">
        <v>-2.78146641826574</v>
      </c>
      <c r="G21" s="193">
        <v>0.0103</v>
      </c>
      <c r="H21" s="195">
        <v>-70.23121387283237</v>
      </c>
      <c r="J21" s="196">
        <v>6797.9084</v>
      </c>
      <c r="K21" s="195">
        <v>2.146568898150492</v>
      </c>
    </row>
    <row r="22" spans="1:11" ht="15.75" customHeight="1">
      <c r="A22" s="394"/>
      <c r="B22" s="173" t="s">
        <v>41</v>
      </c>
      <c r="C22" s="167">
        <v>824.9269</v>
      </c>
      <c r="D22" s="168">
        <v>-4.299413692057871</v>
      </c>
      <c r="E22" s="169">
        <v>434.6427</v>
      </c>
      <c r="F22" s="170">
        <v>-3.7994807984168677</v>
      </c>
      <c r="G22" s="169">
        <v>0.0028</v>
      </c>
      <c r="H22" s="171">
        <v>-56.92307692307692</v>
      </c>
      <c r="J22" s="172">
        <v>1972.3269</v>
      </c>
      <c r="K22" s="171">
        <v>0.06701146181130352</v>
      </c>
    </row>
    <row r="23" spans="1:12" ht="15.75" customHeight="1">
      <c r="A23" s="394"/>
      <c r="B23" s="173" t="s">
        <v>128</v>
      </c>
      <c r="C23" s="167">
        <v>2985.2896</v>
      </c>
      <c r="D23" s="168">
        <v>-1.8638955675416364</v>
      </c>
      <c r="E23" s="169">
        <v>1719.1275</v>
      </c>
      <c r="F23" s="170">
        <v>-3.2661214971808272</v>
      </c>
      <c r="G23" s="169">
        <v>0.0051</v>
      </c>
      <c r="H23" s="171">
        <v>-80.078125</v>
      </c>
      <c r="J23" s="172">
        <v>3998.2901</v>
      </c>
      <c r="K23" s="171">
        <v>2.3155282258541234</v>
      </c>
      <c r="L23" s="174"/>
    </row>
    <row r="24" spans="1:11" ht="15.75" customHeight="1">
      <c r="A24" s="394"/>
      <c r="B24" s="173" t="s">
        <v>42</v>
      </c>
      <c r="C24" s="167">
        <v>794.2867</v>
      </c>
      <c r="D24" s="168">
        <v>-2.018129725086127</v>
      </c>
      <c r="E24" s="169">
        <v>424.5575</v>
      </c>
      <c r="F24" s="170">
        <v>-0.4711566029557316</v>
      </c>
      <c r="G24" s="169">
        <v>-0.0002</v>
      </c>
      <c r="H24" s="171">
        <v>-115.38461538461539</v>
      </c>
      <c r="J24" s="172">
        <v>699.3992</v>
      </c>
      <c r="K24" s="171">
        <v>5.248448471465423</v>
      </c>
    </row>
    <row r="25" spans="1:11" ht="15.75" customHeight="1">
      <c r="A25" s="199" t="s">
        <v>44</v>
      </c>
      <c r="B25" s="175" t="s">
        <v>37</v>
      </c>
      <c r="C25" s="176">
        <v>1553.8969</v>
      </c>
      <c r="D25" s="177">
        <v>-2.094978834037655</v>
      </c>
      <c r="E25" s="178">
        <v>893.4501</v>
      </c>
      <c r="F25" s="179">
        <v>-3.6274870836361615</v>
      </c>
      <c r="G25" s="178">
        <v>0.0025</v>
      </c>
      <c r="H25" s="180">
        <v>-65.27777777777777</v>
      </c>
      <c r="J25" s="181">
        <v>2104.294</v>
      </c>
      <c r="K25" s="180">
        <v>2.1590661441423116</v>
      </c>
    </row>
    <row r="26" spans="1:11" ht="15.75" customHeight="1">
      <c r="A26" s="200" t="s">
        <v>45</v>
      </c>
      <c r="B26" s="182" t="s">
        <v>38</v>
      </c>
      <c r="C26" s="198">
        <v>2190.5001</v>
      </c>
      <c r="D26" s="184">
        <v>-4.29122224494726</v>
      </c>
      <c r="E26" s="185">
        <v>1130.452</v>
      </c>
      <c r="F26" s="186">
        <v>-3.8077086780618314</v>
      </c>
      <c r="G26" s="185">
        <v>0.0093</v>
      </c>
      <c r="H26" s="187">
        <v>-37.16216216216217</v>
      </c>
      <c r="J26" s="188">
        <v>4944.2291</v>
      </c>
      <c r="K26" s="187">
        <v>0.21611138115460823</v>
      </c>
    </row>
    <row r="27" spans="1:11" ht="15.75" customHeight="1">
      <c r="A27" s="201"/>
      <c r="B27" s="173" t="s">
        <v>39</v>
      </c>
      <c r="C27" s="167">
        <v>89.7612</v>
      </c>
      <c r="D27" s="168">
        <v>9.921454235519729</v>
      </c>
      <c r="E27" s="169">
        <v>32.4732</v>
      </c>
      <c r="F27" s="170">
        <v>8.429776350146582</v>
      </c>
      <c r="G27" s="169">
        <v>0.0026</v>
      </c>
      <c r="H27" s="171">
        <v>116.66666666666667</v>
      </c>
      <c r="J27" s="172">
        <v>127.8922</v>
      </c>
      <c r="K27" s="171">
        <v>14.474526298076187</v>
      </c>
    </row>
    <row r="28" spans="1:11" ht="15.75" customHeight="1" thickBot="1">
      <c r="A28" s="382" t="s">
        <v>15</v>
      </c>
      <c r="B28" s="383"/>
      <c r="C28" s="202">
        <v>2798.8065</v>
      </c>
      <c r="D28" s="203">
        <v>-3.004749110451506</v>
      </c>
      <c r="E28" s="204">
        <v>1168.3594</v>
      </c>
      <c r="F28" s="203">
        <v>-4.1343380268168906</v>
      </c>
      <c r="G28" s="204">
        <v>0.0017</v>
      </c>
      <c r="H28" s="205">
        <v>-64.58333333333333</v>
      </c>
      <c r="J28" s="202">
        <v>1865.9883</v>
      </c>
      <c r="K28" s="205">
        <v>3.242744357632453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9" t="s">
        <v>47</v>
      </c>
      <c r="B33" s="190" t="s">
        <v>33</v>
      </c>
      <c r="C33" s="191">
        <v>31673.959217545045</v>
      </c>
      <c r="D33" s="192">
        <v>1.6620313675389287</v>
      </c>
      <c r="E33" s="193">
        <v>44342.05745911746</v>
      </c>
      <c r="F33" s="194">
        <v>1.939719084140353</v>
      </c>
      <c r="G33" s="193">
        <v>81087.11764705883</v>
      </c>
      <c r="H33" s="195">
        <v>-70.89774003638942</v>
      </c>
      <c r="J33" s="196">
        <v>77213.45271194894</v>
      </c>
      <c r="K33" s="195">
        <v>-1.0536325673058655</v>
      </c>
    </row>
    <row r="34" spans="1:11" ht="15.75" customHeight="1">
      <c r="A34" s="390"/>
      <c r="B34" s="173" t="s">
        <v>34</v>
      </c>
      <c r="C34" s="167">
        <v>11416.552011366273</v>
      </c>
      <c r="D34" s="168">
        <v>0.570352927314108</v>
      </c>
      <c r="E34" s="169">
        <v>16640.453806422924</v>
      </c>
      <c r="F34" s="170">
        <v>2.870130249359211</v>
      </c>
      <c r="G34" s="169">
        <v>7865.882352941177</v>
      </c>
      <c r="H34" s="171">
        <v>-84.96941221431963</v>
      </c>
      <c r="J34" s="172">
        <v>36860.8821261098</v>
      </c>
      <c r="K34" s="171">
        <v>-0.8375636259807983</v>
      </c>
    </row>
    <row r="35" spans="1:11" ht="15.75" customHeight="1">
      <c r="A35" s="390"/>
      <c r="B35" s="173" t="s">
        <v>35</v>
      </c>
      <c r="C35" s="167">
        <v>11602.46070208855</v>
      </c>
      <c r="D35" s="168">
        <v>3.766300509941755</v>
      </c>
      <c r="E35" s="169">
        <v>16035.483798050494</v>
      </c>
      <c r="F35" s="170">
        <v>1.8684164261140759</v>
      </c>
      <c r="G35" s="169">
        <v>39898.23529411765</v>
      </c>
      <c r="H35" s="171">
        <v>-79.81182066262105</v>
      </c>
      <c r="J35" s="172">
        <v>22639.040496663354</v>
      </c>
      <c r="K35" s="171">
        <v>-0.3023635938510109</v>
      </c>
    </row>
    <row r="36" spans="1:11" ht="15.75" customHeight="1">
      <c r="A36" s="390"/>
      <c r="B36" s="173" t="s">
        <v>36</v>
      </c>
      <c r="C36" s="167">
        <v>2283.96987858932</v>
      </c>
      <c r="D36" s="168">
        <v>4.405756352369046</v>
      </c>
      <c r="E36" s="169">
        <v>2896.383965413382</v>
      </c>
      <c r="F36" s="170">
        <v>7.264985555277733</v>
      </c>
      <c r="G36" s="169">
        <v>3714.1176470588234</v>
      </c>
      <c r="H36" s="171">
        <v>65.93228505102707</v>
      </c>
      <c r="J36" s="172">
        <v>3111.854134348002</v>
      </c>
      <c r="K36" s="171">
        <v>5.00066058742759</v>
      </c>
    </row>
    <row r="37" spans="1:11" ht="15.75" customHeight="1">
      <c r="A37" s="390"/>
      <c r="B37" s="175" t="s">
        <v>37</v>
      </c>
      <c r="C37" s="176">
        <v>5480.59809029313</v>
      </c>
      <c r="D37" s="177">
        <v>-1.8887276283987207</v>
      </c>
      <c r="E37" s="178">
        <v>7782.25907541806</v>
      </c>
      <c r="F37" s="179">
        <v>-2.0048412899266803</v>
      </c>
      <c r="G37" s="178">
        <v>12784.117647058825</v>
      </c>
      <c r="H37" s="180">
        <v>-48.5815851034151</v>
      </c>
      <c r="J37" s="181">
        <v>11928.405760636335</v>
      </c>
      <c r="K37" s="180">
        <v>-5.118413471529424</v>
      </c>
    </row>
    <row r="38" spans="1:11" ht="15.75" customHeight="1">
      <c r="A38" s="390"/>
      <c r="B38" s="182" t="s">
        <v>38</v>
      </c>
      <c r="C38" s="183">
        <v>520.522133309323</v>
      </c>
      <c r="D38" s="184">
        <v>-1.3364377640236262</v>
      </c>
      <c r="E38" s="185">
        <v>652.3466800540998</v>
      </c>
      <c r="F38" s="186">
        <v>0.33021875792017336</v>
      </c>
      <c r="G38" s="185">
        <v>3108.2941176470586</v>
      </c>
      <c r="H38" s="187">
        <v>52.45143118862406</v>
      </c>
      <c r="J38" s="188">
        <v>1805.8037317811693</v>
      </c>
      <c r="K38" s="187">
        <v>-2.909908502908625</v>
      </c>
    </row>
    <row r="39" spans="1:11" ht="15.75" customHeight="1">
      <c r="A39" s="391"/>
      <c r="B39" s="173" t="s">
        <v>39</v>
      </c>
      <c r="C39" s="189">
        <v>369.8564018984521</v>
      </c>
      <c r="D39" s="168">
        <v>14.961228918948665</v>
      </c>
      <c r="E39" s="169">
        <v>335.13013375849926</v>
      </c>
      <c r="F39" s="170">
        <v>16.010142581895426</v>
      </c>
      <c r="G39" s="169">
        <v>13716.470588235296</v>
      </c>
      <c r="H39" s="171">
        <v>-2981.3592482945037</v>
      </c>
      <c r="J39" s="172">
        <v>867.466462410295</v>
      </c>
      <c r="K39" s="171">
        <v>14.099240471508319</v>
      </c>
    </row>
    <row r="40" spans="1:11" ht="15.75" customHeight="1">
      <c r="A40" s="387" t="s">
        <v>48</v>
      </c>
      <c r="B40" s="190" t="s">
        <v>33</v>
      </c>
      <c r="C40" s="212">
        <v>1.6772379226645358</v>
      </c>
      <c r="D40" s="192">
        <v>0.90491722385315</v>
      </c>
      <c r="E40" s="213">
        <v>2.2345871484407964</v>
      </c>
      <c r="F40" s="194">
        <v>1.411216050361819</v>
      </c>
      <c r="G40" s="213">
        <v>6.058823529411765</v>
      </c>
      <c r="H40" s="195">
        <v>-15.946956817409042</v>
      </c>
      <c r="J40" s="214">
        <v>3.6430605701011096</v>
      </c>
      <c r="K40" s="195">
        <v>-1.061745758796194</v>
      </c>
    </row>
    <row r="41" spans="1:11" ht="15.75" customHeight="1">
      <c r="A41" s="388"/>
      <c r="B41" s="173" t="s">
        <v>41</v>
      </c>
      <c r="C41" s="215">
        <v>0.29474238394115493</v>
      </c>
      <c r="D41" s="168">
        <v>-1.3347711044952553</v>
      </c>
      <c r="E41" s="216">
        <v>0.3720111294521189</v>
      </c>
      <c r="F41" s="170">
        <v>0.3492984051929716</v>
      </c>
      <c r="G41" s="216">
        <v>1.647058823529412</v>
      </c>
      <c r="H41" s="171">
        <v>21.628959276018104</v>
      </c>
      <c r="J41" s="217">
        <v>1.0569878171261846</v>
      </c>
      <c r="K41" s="171">
        <v>-3.075986516612166</v>
      </c>
    </row>
    <row r="42" spans="1:11" ht="15.75" customHeight="1">
      <c r="A42" s="388"/>
      <c r="B42" s="173" t="s">
        <v>128</v>
      </c>
      <c r="C42" s="215">
        <v>1.0666295079706296</v>
      </c>
      <c r="D42" s="168">
        <v>1.1761952595070901</v>
      </c>
      <c r="E42" s="216">
        <v>1.471402977542698</v>
      </c>
      <c r="F42" s="170">
        <v>0.9056595570987028</v>
      </c>
      <c r="G42" s="216">
        <v>3.0000000000000004</v>
      </c>
      <c r="H42" s="171">
        <v>-43.75</v>
      </c>
      <c r="J42" s="217">
        <v>2.142719812337516</v>
      </c>
      <c r="K42" s="171">
        <v>-0.8980932631608909</v>
      </c>
    </row>
    <row r="43" spans="1:11" ht="15.75" customHeight="1">
      <c r="A43" s="388"/>
      <c r="B43" s="173" t="s">
        <v>42</v>
      </c>
      <c r="C43" s="215">
        <v>0.2837947889573645</v>
      </c>
      <c r="D43" s="168">
        <v>1.0171831881633744</v>
      </c>
      <c r="E43" s="216">
        <v>0.3633791965040894</v>
      </c>
      <c r="F43" s="170">
        <v>3.8211611420217055</v>
      </c>
      <c r="G43" s="216">
        <v>-0.11764705882352942</v>
      </c>
      <c r="H43" s="171">
        <v>-143.4389140271493</v>
      </c>
      <c r="J43" s="217">
        <v>0.3748143544094033</v>
      </c>
      <c r="K43" s="171">
        <v>1.9427070893090752</v>
      </c>
    </row>
    <row r="44" spans="1:11" ht="15.75" customHeight="1">
      <c r="A44" s="199" t="s">
        <v>49</v>
      </c>
      <c r="B44" s="175" t="s">
        <v>37</v>
      </c>
      <c r="C44" s="218">
        <v>0.5551998325000317</v>
      </c>
      <c r="D44" s="177">
        <v>0.9379534235648741</v>
      </c>
      <c r="E44" s="219">
        <v>0.7647048502370075</v>
      </c>
      <c r="F44" s="179">
        <v>0.5287095845877652</v>
      </c>
      <c r="G44" s="219">
        <v>1.4705882352941178</v>
      </c>
      <c r="H44" s="180">
        <v>-1.9607843137254832</v>
      </c>
      <c r="J44" s="220">
        <v>1.1277101791045527</v>
      </c>
      <c r="K44" s="180">
        <v>-1.049641037956419</v>
      </c>
    </row>
    <row r="45" spans="1:11" ht="15.75" customHeight="1">
      <c r="A45" s="200" t="s">
        <v>50</v>
      </c>
      <c r="B45" s="182" t="s">
        <v>38</v>
      </c>
      <c r="C45" s="221">
        <v>0.7826550710097322</v>
      </c>
      <c r="D45" s="184">
        <v>-1.3263259001831973</v>
      </c>
      <c r="E45" s="222">
        <v>0.9675550177453958</v>
      </c>
      <c r="F45" s="186">
        <v>0.34071568696456556</v>
      </c>
      <c r="G45" s="222">
        <v>5.470588235294118</v>
      </c>
      <c r="H45" s="187">
        <v>77.42448330683622</v>
      </c>
      <c r="J45" s="223">
        <v>2.649657074484336</v>
      </c>
      <c r="K45" s="187">
        <v>-2.9315696665264883</v>
      </c>
    </row>
    <row r="46" spans="1:11" ht="15.75" customHeight="1">
      <c r="A46" s="224" t="s">
        <v>51</v>
      </c>
      <c r="B46" s="173" t="s">
        <v>39</v>
      </c>
      <c r="C46" s="225">
        <v>0.03207124179538671</v>
      </c>
      <c r="D46" s="168">
        <v>13.326635301650684</v>
      </c>
      <c r="E46" s="216">
        <v>0.02779384494189031</v>
      </c>
      <c r="F46" s="170">
        <v>13.105959024700724</v>
      </c>
      <c r="G46" s="216">
        <v>1.5294117647058825</v>
      </c>
      <c r="H46" s="171">
        <v>511.764705882353</v>
      </c>
      <c r="J46" s="217">
        <v>0.06853858622800582</v>
      </c>
      <c r="K46" s="171">
        <v>10.879003662995316</v>
      </c>
    </row>
    <row r="47" spans="1:11" ht="15.75" customHeight="1">
      <c r="A47" s="387" t="s">
        <v>52</v>
      </c>
      <c r="B47" s="190" t="s">
        <v>33</v>
      </c>
      <c r="C47" s="191">
        <v>18884.595196384762</v>
      </c>
      <c r="D47" s="192">
        <v>0.7503243295925406</v>
      </c>
      <c r="E47" s="193">
        <v>19843.512252389683</v>
      </c>
      <c r="F47" s="194">
        <v>0.5211485024655537</v>
      </c>
      <c r="G47" s="193">
        <v>13383.31067961165</v>
      </c>
      <c r="H47" s="195">
        <v>-65.37631611934518</v>
      </c>
      <c r="J47" s="196">
        <v>21194.66619513437</v>
      </c>
      <c r="K47" s="195">
        <v>0.008200257375228079</v>
      </c>
    </row>
    <row r="48" spans="1:11" ht="15.75" customHeight="1">
      <c r="A48" s="388"/>
      <c r="B48" s="173" t="s">
        <v>34</v>
      </c>
      <c r="C48" s="167">
        <v>38734.001736396276</v>
      </c>
      <c r="D48" s="168">
        <v>1.9308970882001755</v>
      </c>
      <c r="E48" s="169">
        <v>44731.06444672832</v>
      </c>
      <c r="F48" s="170">
        <v>2.512057268190887</v>
      </c>
      <c r="G48" s="169">
        <v>4775.714285714285</v>
      </c>
      <c r="H48" s="171">
        <v>-87.64226227442202</v>
      </c>
      <c r="J48" s="172">
        <v>34873.516542820566</v>
      </c>
      <c r="K48" s="171">
        <v>2.30946161862666</v>
      </c>
    </row>
    <row r="49" spans="1:11" ht="15.75" customHeight="1">
      <c r="A49" s="388"/>
      <c r="B49" s="173" t="s">
        <v>35</v>
      </c>
      <c r="C49" s="167">
        <v>10877.685846291093</v>
      </c>
      <c r="D49" s="168">
        <v>2.5599947139653905</v>
      </c>
      <c r="E49" s="169">
        <v>10898.091170666514</v>
      </c>
      <c r="F49" s="170">
        <v>0.9541158278348039</v>
      </c>
      <c r="G49" s="169">
        <v>13299.411764705881</v>
      </c>
      <c r="H49" s="171">
        <v>-64.10990340021519</v>
      </c>
      <c r="J49" s="172">
        <v>10565.562686409374</v>
      </c>
      <c r="K49" s="171">
        <v>0.6011283626376934</v>
      </c>
    </row>
    <row r="50" spans="1:11" ht="15.75" customHeight="1">
      <c r="A50" s="388"/>
      <c r="B50" s="173" t="s">
        <v>36</v>
      </c>
      <c r="C50" s="167">
        <v>8047.96270918297</v>
      </c>
      <c r="D50" s="168">
        <v>3.354452239965763</v>
      </c>
      <c r="E50" s="169">
        <v>7970.692855502493</v>
      </c>
      <c r="F50" s="170">
        <v>3.317073682642642</v>
      </c>
      <c r="G50" s="169">
        <v>-31569.999999999993</v>
      </c>
      <c r="H50" s="171">
        <v>-481.98994787788513</v>
      </c>
      <c r="J50" s="172">
        <v>8302.387829439896</v>
      </c>
      <c r="K50" s="171">
        <v>2.9996785306471527</v>
      </c>
    </row>
    <row r="51" spans="1:11" ht="15.75" customHeight="1">
      <c r="A51" s="199" t="s">
        <v>53</v>
      </c>
      <c r="B51" s="175" t="s">
        <v>37</v>
      </c>
      <c r="C51" s="176">
        <v>9871.397232982445</v>
      </c>
      <c r="D51" s="177">
        <v>-2.8004144685815286</v>
      </c>
      <c r="E51" s="178">
        <v>10176.814064937706</v>
      </c>
      <c r="F51" s="179">
        <v>-2.5202261970573243</v>
      </c>
      <c r="G51" s="178">
        <v>8693.2</v>
      </c>
      <c r="H51" s="180">
        <v>-47.55321680548341</v>
      </c>
      <c r="J51" s="181">
        <v>10577.545526908314</v>
      </c>
      <c r="K51" s="180">
        <v>-4.111932969473861</v>
      </c>
    </row>
    <row r="52" spans="1:11" ht="15.75" customHeight="1">
      <c r="A52" s="200" t="s">
        <v>54</v>
      </c>
      <c r="B52" s="182" t="s">
        <v>38</v>
      </c>
      <c r="C52" s="183">
        <v>665.072204333613</v>
      </c>
      <c r="D52" s="184">
        <v>-0.01024778283839631</v>
      </c>
      <c r="E52" s="185">
        <v>674.221794202673</v>
      </c>
      <c r="F52" s="186">
        <v>-0.010461285802605374</v>
      </c>
      <c r="G52" s="185">
        <v>568.1827956989247</v>
      </c>
      <c r="H52" s="187">
        <v>-14.075313425049696</v>
      </c>
      <c r="J52" s="188">
        <v>681.5235636228913</v>
      </c>
      <c r="K52" s="187">
        <v>0.02231535375967397</v>
      </c>
    </row>
    <row r="53" spans="1:11" ht="15.75" customHeight="1">
      <c r="A53" s="226" t="s">
        <v>55</v>
      </c>
      <c r="B53" s="175" t="s">
        <v>39</v>
      </c>
      <c r="C53" s="227">
        <v>11532.33804472311</v>
      </c>
      <c r="D53" s="177">
        <v>1.4423737305418398</v>
      </c>
      <c r="E53" s="178">
        <v>12057.710419669142</v>
      </c>
      <c r="F53" s="179">
        <v>2.5676662681941154</v>
      </c>
      <c r="G53" s="178">
        <v>8968.461538461539</v>
      </c>
      <c r="H53" s="180">
        <v>-570.9914155866015</v>
      </c>
      <c r="J53" s="181">
        <v>12656.614472970206</v>
      </c>
      <c r="K53" s="180">
        <v>2.904280072988892</v>
      </c>
    </row>
    <row r="54" spans="1:11" ht="16.5" customHeight="1">
      <c r="A54" s="384" t="s">
        <v>56</v>
      </c>
      <c r="B54" s="228" t="s">
        <v>33</v>
      </c>
      <c r="C54" s="229">
        <v>22903.679042375094</v>
      </c>
      <c r="D54" s="192">
        <v>-1.1423716653415021</v>
      </c>
      <c r="E54" s="230">
        <v>23504.7461171032</v>
      </c>
      <c r="F54" s="194">
        <v>-0.29914984240717546</v>
      </c>
      <c r="G54" s="230">
        <v>23364.08474576271</v>
      </c>
      <c r="H54" s="195">
        <v>-73.62093879710862</v>
      </c>
      <c r="I54" s="231"/>
      <c r="J54" s="232">
        <v>31443.91101621981</v>
      </c>
      <c r="K54" s="195">
        <v>-1.7893911590970095</v>
      </c>
    </row>
    <row r="55" spans="1:11" ht="16.5" customHeight="1">
      <c r="A55" s="385"/>
      <c r="B55" s="233" t="s">
        <v>34</v>
      </c>
      <c r="C55" s="207">
        <v>614765.0330828949</v>
      </c>
      <c r="D55" s="168">
        <v>1.4620035128451991</v>
      </c>
      <c r="E55" s="234">
        <v>651385.4105242704</v>
      </c>
      <c r="F55" s="170">
        <v>1.133838730512164</v>
      </c>
      <c r="G55" s="234">
        <v>0</v>
      </c>
      <c r="H55" s="171">
        <v>-100</v>
      </c>
      <c r="I55" s="231"/>
      <c r="J55" s="235">
        <v>616574.5576173188</v>
      </c>
      <c r="K55" s="171">
        <v>2.127019934509757</v>
      </c>
    </row>
    <row r="56" spans="1:11" ht="16.5" customHeight="1">
      <c r="A56" s="385"/>
      <c r="B56" s="233" t="s">
        <v>35</v>
      </c>
      <c r="C56" s="207">
        <v>16214.378049117224</v>
      </c>
      <c r="D56" s="168">
        <v>1.040653293978379</v>
      </c>
      <c r="E56" s="234">
        <v>16304.521945155277</v>
      </c>
      <c r="F56" s="170">
        <v>0.15554117391679376</v>
      </c>
      <c r="G56" s="234">
        <v>19949.117647058825</v>
      </c>
      <c r="H56" s="171">
        <v>-81.07358187120722</v>
      </c>
      <c r="I56" s="231"/>
      <c r="J56" s="235">
        <v>17741.362227778543</v>
      </c>
      <c r="K56" s="171">
        <v>-0.6466735974277029</v>
      </c>
    </row>
    <row r="57" spans="1:11" ht="16.5" customHeight="1">
      <c r="A57" s="385"/>
      <c r="B57" s="233" t="s">
        <v>36</v>
      </c>
      <c r="C57" s="207">
        <v>13472.860000817765</v>
      </c>
      <c r="D57" s="168">
        <v>0.6294429462659014</v>
      </c>
      <c r="E57" s="234">
        <v>13633.522144287366</v>
      </c>
      <c r="F57" s="170">
        <v>1.3360545461471602</v>
      </c>
      <c r="G57" s="234">
        <v>12627.999999999998</v>
      </c>
      <c r="H57" s="171">
        <v>64.54951600893517</v>
      </c>
      <c r="I57" s="231"/>
      <c r="J57" s="235">
        <v>14721.387323654428</v>
      </c>
      <c r="K57" s="171">
        <v>-0.015163352271830875</v>
      </c>
    </row>
    <row r="58" spans="1:11" ht="16.5" customHeight="1">
      <c r="A58" s="385"/>
      <c r="B58" s="236" t="s">
        <v>37</v>
      </c>
      <c r="C58" s="237">
        <v>11545.488186845754</v>
      </c>
      <c r="D58" s="177">
        <v>-4.53524433048399</v>
      </c>
      <c r="E58" s="238">
        <v>11762.893510112493</v>
      </c>
      <c r="F58" s="179">
        <v>-3.8297188694466993</v>
      </c>
      <c r="G58" s="238">
        <v>12073.888888888889</v>
      </c>
      <c r="H58" s="180">
        <v>-53.461573554248396</v>
      </c>
      <c r="I58" s="231"/>
      <c r="J58" s="239">
        <v>13235.498915508362</v>
      </c>
      <c r="K58" s="180">
        <v>-5.634752297761364</v>
      </c>
    </row>
    <row r="59" spans="1:11" ht="16.5" customHeight="1">
      <c r="A59" s="385"/>
      <c r="B59" s="240" t="s">
        <v>38</v>
      </c>
      <c r="C59" s="241">
        <v>29556.037437006496</v>
      </c>
      <c r="D59" s="184">
        <v>-0.8950254483674305</v>
      </c>
      <c r="E59" s="242">
        <v>26674.8577563277</v>
      </c>
      <c r="F59" s="186">
        <v>-1.7704388052101478</v>
      </c>
      <c r="G59" s="242">
        <v>52840.99999999999</v>
      </c>
      <c r="H59" s="187">
        <v>-46.00678478736231</v>
      </c>
      <c r="I59" s="231"/>
      <c r="J59" s="243">
        <v>32002.574137777116</v>
      </c>
      <c r="K59" s="187">
        <v>-0.36328832949182793</v>
      </c>
    </row>
    <row r="60" spans="1:11" ht="16.5" customHeight="1" thickBot="1">
      <c r="A60" s="386"/>
      <c r="B60" s="244" t="s">
        <v>39</v>
      </c>
      <c r="C60" s="245">
        <v>81046.35790454417</v>
      </c>
      <c r="D60" s="246">
        <v>0.32515929250544107</v>
      </c>
      <c r="E60" s="247">
        <v>97707.35189898688</v>
      </c>
      <c r="F60" s="248">
        <v>2.424791145979485</v>
      </c>
      <c r="G60" s="247">
        <v>116590</v>
      </c>
      <c r="H60" s="249">
        <v>1430.7221006564548</v>
      </c>
      <c r="I60" s="231"/>
      <c r="J60" s="250">
        <v>121777.76795991606</v>
      </c>
      <c r="K60" s="249">
        <v>3.882645479777701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14.375" style="155" customWidth="1"/>
    <col min="5" max="5" width="11.50390625" style="155" customWidth="1"/>
    <col min="6" max="6" width="14.375" style="155" customWidth="1"/>
    <col min="7" max="7" width="11.50390625" style="155" customWidth="1"/>
    <col min="8" max="8" width="14.375" style="155" customWidth="1"/>
    <col min="9" max="9" width="11.50390625" style="155" customWidth="1"/>
    <col min="10" max="10" width="2.125" style="155" customWidth="1"/>
    <col min="11" max="11" width="10.625" style="155" bestFit="1" customWidth="1"/>
    <col min="12" max="12" width="10.50390625" style="155" bestFit="1" customWidth="1"/>
    <col min="13" max="13" width="10.625" style="155" bestFit="1" customWidth="1"/>
    <col min="14" max="14" width="10.50390625" style="155" bestFit="1" customWidth="1"/>
    <col min="15" max="15" width="10.625" style="155" bestFit="1" customWidth="1"/>
    <col min="16" max="16" width="10.50390625" style="155" bestFit="1" customWidth="1"/>
    <col min="17" max="17" width="10.625" style="155" bestFit="1" customWidth="1"/>
    <col min="18" max="16384" width="10.375" style="155" customWidth="1"/>
  </cols>
  <sheetData>
    <row r="1" spans="2:10" s="152" customFormat="1" ht="15.75" customHeight="1">
      <c r="B1" s="381" t="s">
        <v>137</v>
      </c>
      <c r="C1" s="381"/>
      <c r="D1" s="381"/>
      <c r="E1" s="381"/>
      <c r="F1" s="381"/>
      <c r="G1" s="381"/>
      <c r="H1" s="381"/>
      <c r="I1" s="381"/>
      <c r="J1" s="381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9" t="s">
        <v>32</v>
      </c>
      <c r="C7" s="166" t="s">
        <v>33</v>
      </c>
      <c r="D7" s="167">
        <v>8379.253419760002</v>
      </c>
      <c r="E7" s="168">
        <v>-1.6620972765119246</v>
      </c>
      <c r="F7" s="169">
        <v>5045.049920639999</v>
      </c>
      <c r="G7" s="170">
        <v>-2.301688026217138</v>
      </c>
      <c r="H7" s="169">
        <v>0.01378481</v>
      </c>
      <c r="I7" s="171">
        <v>-89.69294959622125</v>
      </c>
    </row>
    <row r="8" spans="2:11" ht="15.75" customHeight="1">
      <c r="B8" s="390"/>
      <c r="C8" s="173" t="s">
        <v>34</v>
      </c>
      <c r="D8" s="167">
        <v>3063.3716258</v>
      </c>
      <c r="E8" s="168">
        <v>-2.5127587098824287</v>
      </c>
      <c r="F8" s="169">
        <v>1896.3435573</v>
      </c>
      <c r="G8" s="170">
        <v>-1.4541933522246755</v>
      </c>
      <c r="H8" s="169">
        <v>0.0013372</v>
      </c>
      <c r="I8" s="171">
        <v>-94.67666682590487</v>
      </c>
      <c r="K8" s="174"/>
    </row>
    <row r="9" spans="2:11" ht="15.75" customHeight="1">
      <c r="B9" s="390"/>
      <c r="C9" s="173" t="s">
        <v>35</v>
      </c>
      <c r="D9" s="167">
        <v>3036.8897333</v>
      </c>
      <c r="E9" s="168">
        <v>0.049433432856153835</v>
      </c>
      <c r="F9" s="169">
        <v>1821.1808893000002</v>
      </c>
      <c r="G9" s="170">
        <v>-2.354266638516773</v>
      </c>
      <c r="H9" s="169">
        <v>0.0067827</v>
      </c>
      <c r="I9" s="171">
        <v>-92.85001981801162</v>
      </c>
      <c r="K9" s="174"/>
    </row>
    <row r="10" spans="2:9" ht="15.75" customHeight="1">
      <c r="B10" s="390"/>
      <c r="C10" s="173" t="s">
        <v>36</v>
      </c>
      <c r="D10" s="167">
        <v>589.1739053</v>
      </c>
      <c r="E10" s="168">
        <v>1.3170980676009358</v>
      </c>
      <c r="F10" s="169">
        <v>329.4371693</v>
      </c>
      <c r="G10" s="170">
        <v>2.8390023762753356</v>
      </c>
      <c r="H10" s="169">
        <v>0.0006314</v>
      </c>
      <c r="I10" s="171">
        <v>-41.23231571109457</v>
      </c>
    </row>
    <row r="11" spans="2:9" ht="15.75" customHeight="1">
      <c r="B11" s="390"/>
      <c r="C11" s="175" t="s">
        <v>37</v>
      </c>
      <c r="D11" s="176">
        <v>1446.0058164000002</v>
      </c>
      <c r="E11" s="177">
        <v>-4.997242800796799</v>
      </c>
      <c r="F11" s="178">
        <v>884.5213168999999</v>
      </c>
      <c r="G11" s="179">
        <v>-6.056148315107735</v>
      </c>
      <c r="H11" s="178">
        <v>0.0021733</v>
      </c>
      <c r="I11" s="180">
        <v>-81.78931139079285</v>
      </c>
    </row>
    <row r="12" spans="2:9" ht="15.75" customHeight="1">
      <c r="B12" s="390"/>
      <c r="C12" s="182" t="s">
        <v>38</v>
      </c>
      <c r="D12" s="183">
        <v>142.45404549</v>
      </c>
      <c r="E12" s="184">
        <v>-4.272867429617031</v>
      </c>
      <c r="F12" s="185">
        <v>74.97998944</v>
      </c>
      <c r="G12" s="186">
        <v>-3.804590770442984</v>
      </c>
      <c r="H12" s="185">
        <v>0.00052841</v>
      </c>
      <c r="I12" s="187">
        <v>-46.00678478736231</v>
      </c>
    </row>
    <row r="13" spans="2:9" ht="15.75" customHeight="1">
      <c r="B13" s="391"/>
      <c r="C13" s="173" t="s">
        <v>39</v>
      </c>
      <c r="D13" s="189">
        <v>101.35829346999999</v>
      </c>
      <c r="E13" s="168">
        <v>11.672287173743928</v>
      </c>
      <c r="F13" s="169">
        <v>38.5869984</v>
      </c>
      <c r="G13" s="170">
        <v>11.33258568316582</v>
      </c>
      <c r="H13" s="169">
        <v>0.0023318</v>
      </c>
      <c r="I13" s="171">
        <v>-1120.481400437637</v>
      </c>
    </row>
    <row r="14" spans="2:11" ht="15.75" customHeight="1">
      <c r="B14" s="387" t="s">
        <v>40</v>
      </c>
      <c r="C14" s="190" t="s">
        <v>33</v>
      </c>
      <c r="D14" s="191">
        <v>3590.3035000000004</v>
      </c>
      <c r="E14" s="192">
        <v>-0.5705796987382562</v>
      </c>
      <c r="F14" s="193">
        <v>2146.5483999999997</v>
      </c>
      <c r="G14" s="194">
        <v>-1.9862932759684238</v>
      </c>
      <c r="H14" s="193">
        <v>0.0059</v>
      </c>
      <c r="I14" s="195">
        <v>-60.9271523178808</v>
      </c>
      <c r="K14" s="174"/>
    </row>
    <row r="15" spans="2:11" ht="15.75" customHeight="1">
      <c r="B15" s="392"/>
      <c r="C15" s="173" t="s">
        <v>41</v>
      </c>
      <c r="D15" s="167">
        <v>49.734</v>
      </c>
      <c r="E15" s="168">
        <v>-3.8177770987524196</v>
      </c>
      <c r="F15" s="169">
        <v>29.154600000000002</v>
      </c>
      <c r="G15" s="170">
        <v>-2.4812351988868153</v>
      </c>
      <c r="H15" s="169">
        <v>0</v>
      </c>
      <c r="I15" s="171">
        <v>-100</v>
      </c>
      <c r="K15" s="174"/>
    </row>
    <row r="16" spans="2:9" ht="15.75" customHeight="1">
      <c r="B16" s="392"/>
      <c r="C16" s="173" t="s">
        <v>129</v>
      </c>
      <c r="D16" s="167">
        <v>1856.2732</v>
      </c>
      <c r="E16" s="168">
        <v>-0.7737970192687493</v>
      </c>
      <c r="F16" s="169">
        <v>1118.6395</v>
      </c>
      <c r="G16" s="170">
        <v>-2.507038924516139</v>
      </c>
      <c r="H16" s="169">
        <v>0.0034</v>
      </c>
      <c r="I16" s="171">
        <v>-62.22222222222222</v>
      </c>
    </row>
    <row r="17" spans="2:9" ht="15.75" customHeight="1">
      <c r="B17" s="392"/>
      <c r="C17" s="173" t="s">
        <v>42</v>
      </c>
      <c r="D17" s="167">
        <v>435.30199999999996</v>
      </c>
      <c r="E17" s="168">
        <v>0.6412294218762361</v>
      </c>
      <c r="F17" s="169">
        <v>241.7534</v>
      </c>
      <c r="G17" s="170">
        <v>1.4852104439931302</v>
      </c>
      <c r="H17" s="169">
        <v>0.0005</v>
      </c>
      <c r="I17" s="171">
        <v>-64.28571428571428</v>
      </c>
    </row>
    <row r="18" spans="2:12" ht="15.75" customHeight="1">
      <c r="B18" s="392"/>
      <c r="C18" s="175" t="s">
        <v>37</v>
      </c>
      <c r="D18" s="176">
        <v>1236.4979</v>
      </c>
      <c r="E18" s="177">
        <v>-0.6576929841073628</v>
      </c>
      <c r="F18" s="178">
        <v>753.0489</v>
      </c>
      <c r="G18" s="179">
        <v>-2.3152379630482467</v>
      </c>
      <c r="H18" s="178">
        <v>0.0018</v>
      </c>
      <c r="I18" s="180">
        <v>-60.869565217391305</v>
      </c>
      <c r="L18" s="197"/>
    </row>
    <row r="19" spans="2:9" ht="15.75" customHeight="1">
      <c r="B19" s="392"/>
      <c r="C19" s="182" t="s">
        <v>38</v>
      </c>
      <c r="D19" s="198">
        <v>47.283300000000004</v>
      </c>
      <c r="E19" s="184">
        <v>-3.40450829216871</v>
      </c>
      <c r="F19" s="185">
        <v>27.924300000000002</v>
      </c>
      <c r="G19" s="186">
        <v>-2.065359202053769</v>
      </c>
      <c r="H19" s="185">
        <v>0.0001</v>
      </c>
      <c r="I19" s="187">
        <v>0</v>
      </c>
    </row>
    <row r="20" spans="2:9" ht="15.75" customHeight="1">
      <c r="B20" s="393"/>
      <c r="C20" s="173" t="s">
        <v>39</v>
      </c>
      <c r="D20" s="167">
        <v>12.4964</v>
      </c>
      <c r="E20" s="168">
        <v>11.208607356121343</v>
      </c>
      <c r="F20" s="169">
        <v>3.952</v>
      </c>
      <c r="G20" s="170">
        <v>8.720770288858327</v>
      </c>
      <c r="H20" s="169">
        <v>0.0002</v>
      </c>
      <c r="I20" s="171">
        <v>-166.66666666666669</v>
      </c>
    </row>
    <row r="21" spans="2:9" ht="15.75" customHeight="1">
      <c r="B21" s="387" t="s">
        <v>43</v>
      </c>
      <c r="C21" s="190" t="s">
        <v>33</v>
      </c>
      <c r="D21" s="191">
        <v>4406.1358</v>
      </c>
      <c r="E21" s="192">
        <v>-2.3275020186172695</v>
      </c>
      <c r="F21" s="193">
        <v>2547.3981</v>
      </c>
      <c r="G21" s="194">
        <v>-2.7773546711386454</v>
      </c>
      <c r="H21" s="193">
        <v>0.0103</v>
      </c>
      <c r="I21" s="195">
        <v>-70.23121387283237</v>
      </c>
    </row>
    <row r="22" spans="2:9" ht="15.75" customHeight="1">
      <c r="B22" s="394"/>
      <c r="C22" s="173" t="s">
        <v>41</v>
      </c>
      <c r="D22" s="167">
        <v>803.9729</v>
      </c>
      <c r="E22" s="168">
        <v>-4.273145545205438</v>
      </c>
      <c r="F22" s="169">
        <v>427.098</v>
      </c>
      <c r="G22" s="170">
        <v>-3.792065545144058</v>
      </c>
      <c r="H22" s="169">
        <v>0.0028</v>
      </c>
      <c r="I22" s="171">
        <v>-56.92307692307692</v>
      </c>
    </row>
    <row r="23" spans="2:9" ht="15.75" customHeight="1">
      <c r="B23" s="394"/>
      <c r="C23" s="173" t="s">
        <v>129</v>
      </c>
      <c r="D23" s="167">
        <v>2781.5301</v>
      </c>
      <c r="E23" s="168">
        <v>-2.195725280382119</v>
      </c>
      <c r="F23" s="169">
        <v>1674.8544</v>
      </c>
      <c r="G23" s="170">
        <v>-3.268481195837184</v>
      </c>
      <c r="H23" s="169">
        <v>0.0051</v>
      </c>
      <c r="I23" s="171">
        <v>-80.078125</v>
      </c>
    </row>
    <row r="24" spans="2:9" ht="15.75" customHeight="1">
      <c r="B24" s="394"/>
      <c r="C24" s="173" t="s">
        <v>42</v>
      </c>
      <c r="D24" s="167">
        <v>732.6693</v>
      </c>
      <c r="E24" s="168">
        <v>-1.9664662293976398</v>
      </c>
      <c r="F24" s="169">
        <v>413.4347</v>
      </c>
      <c r="G24" s="170">
        <v>-0.4484020949831385</v>
      </c>
      <c r="H24" s="169">
        <v>-0.0002</v>
      </c>
      <c r="I24" s="171">
        <v>-115.38461538461539</v>
      </c>
    </row>
    <row r="25" spans="2:9" ht="15.75" customHeight="1">
      <c r="B25" s="199" t="s">
        <v>44</v>
      </c>
      <c r="C25" s="175" t="s">
        <v>37</v>
      </c>
      <c r="D25" s="176">
        <v>1447.1378</v>
      </c>
      <c r="E25" s="177">
        <v>-2.3818648037296675</v>
      </c>
      <c r="F25" s="178">
        <v>870.5363000000001</v>
      </c>
      <c r="G25" s="179">
        <v>-3.624721790953292</v>
      </c>
      <c r="H25" s="178">
        <v>0.0025</v>
      </c>
      <c r="I25" s="180">
        <v>-65.27777777777777</v>
      </c>
    </row>
    <row r="26" spans="2:9" ht="15.75" customHeight="1">
      <c r="B26" s="200" t="s">
        <v>45</v>
      </c>
      <c r="C26" s="182" t="s">
        <v>38</v>
      </c>
      <c r="D26" s="198">
        <v>2141.9408000000003</v>
      </c>
      <c r="E26" s="184">
        <v>-4.262343090605125</v>
      </c>
      <c r="F26" s="185">
        <v>1112.1829</v>
      </c>
      <c r="G26" s="186">
        <v>-3.793951883780059</v>
      </c>
      <c r="H26" s="185">
        <v>0.0093</v>
      </c>
      <c r="I26" s="187">
        <v>-37.16216216216217</v>
      </c>
    </row>
    <row r="27" spans="2:9" ht="15.75" customHeight="1">
      <c r="B27" s="201"/>
      <c r="C27" s="173" t="s">
        <v>39</v>
      </c>
      <c r="D27" s="167">
        <v>87.9635</v>
      </c>
      <c r="E27" s="168">
        <v>10.0519085039116</v>
      </c>
      <c r="F27" s="169">
        <v>32.010999999999996</v>
      </c>
      <c r="G27" s="170">
        <v>8.533939106258886</v>
      </c>
      <c r="H27" s="169">
        <v>0.0026</v>
      </c>
      <c r="I27" s="171">
        <v>116.66666666666667</v>
      </c>
    </row>
    <row r="28" spans="2:9" ht="15.75" customHeight="1" thickBot="1">
      <c r="B28" s="382" t="s">
        <v>15</v>
      </c>
      <c r="C28" s="383"/>
      <c r="D28" s="202">
        <v>2531.6964</v>
      </c>
      <c r="E28" s="203">
        <v>-3.1820777254329857</v>
      </c>
      <c r="F28" s="204">
        <v>1135.0789</v>
      </c>
      <c r="G28" s="203">
        <v>-4.148550805716882</v>
      </c>
      <c r="H28" s="204">
        <v>0.0017</v>
      </c>
      <c r="I28" s="205">
        <v>-64.58333333333333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9" t="s">
        <v>47</v>
      </c>
      <c r="C33" s="190" t="s">
        <v>33</v>
      </c>
      <c r="D33" s="191">
        <v>33097.386478726294</v>
      </c>
      <c r="E33" s="192">
        <v>1.5699370666213615</v>
      </c>
      <c r="F33" s="193">
        <v>44446.6893062676</v>
      </c>
      <c r="G33" s="194">
        <v>1.9267969290232752</v>
      </c>
      <c r="H33" s="193">
        <v>81087.11764705883</v>
      </c>
      <c r="I33" s="195">
        <v>-70.89774003638942</v>
      </c>
    </row>
    <row r="34" spans="2:9" ht="15.75" customHeight="1">
      <c r="B34" s="390"/>
      <c r="C34" s="173" t="s">
        <v>34</v>
      </c>
      <c r="D34" s="167">
        <v>12100.074976604621</v>
      </c>
      <c r="E34" s="168">
        <v>0.6913172683590809</v>
      </c>
      <c r="F34" s="169">
        <v>16706.711377508647</v>
      </c>
      <c r="G34" s="170">
        <v>2.8109720574291566</v>
      </c>
      <c r="H34" s="169">
        <v>7865.882352941177</v>
      </c>
      <c r="I34" s="171">
        <v>-84.96941221431963</v>
      </c>
    </row>
    <row r="35" spans="2:9" ht="15.75" customHeight="1">
      <c r="B35" s="390"/>
      <c r="C35" s="173" t="s">
        <v>35</v>
      </c>
      <c r="D35" s="167">
        <v>11995.473601416032</v>
      </c>
      <c r="E35" s="168">
        <v>3.3377200030433136</v>
      </c>
      <c r="F35" s="169">
        <v>16044.531259456944</v>
      </c>
      <c r="G35" s="170">
        <v>1.8719426594826423</v>
      </c>
      <c r="H35" s="169">
        <v>39898.23529411765</v>
      </c>
      <c r="I35" s="171">
        <v>-79.81182066262105</v>
      </c>
    </row>
    <row r="36" spans="2:9" ht="15.75" customHeight="1">
      <c r="B36" s="390"/>
      <c r="C36" s="173" t="s">
        <v>36</v>
      </c>
      <c r="D36" s="167">
        <v>2327.1902006101523</v>
      </c>
      <c r="E36" s="168">
        <v>4.647048487856039</v>
      </c>
      <c r="F36" s="169">
        <v>2902.3283694199586</v>
      </c>
      <c r="G36" s="170">
        <v>7.289981779857095</v>
      </c>
      <c r="H36" s="169">
        <v>3714.1176470588234</v>
      </c>
      <c r="I36" s="171">
        <v>65.93228505102707</v>
      </c>
    </row>
    <row r="37" spans="2:9" ht="15.75" customHeight="1">
      <c r="B37" s="390"/>
      <c r="C37" s="175" t="s">
        <v>37</v>
      </c>
      <c r="D37" s="176">
        <v>5711.6082971086125</v>
      </c>
      <c r="E37" s="177">
        <v>-1.8748234135991388</v>
      </c>
      <c r="F37" s="178">
        <v>7792.597650260258</v>
      </c>
      <c r="G37" s="179">
        <v>-1.990160321441055</v>
      </c>
      <c r="H37" s="178">
        <v>12784.117647058825</v>
      </c>
      <c r="I37" s="180">
        <v>-48.5815851034151</v>
      </c>
    </row>
    <row r="38" spans="2:9" ht="15.75" customHeight="1">
      <c r="B38" s="390"/>
      <c r="C38" s="182" t="s">
        <v>38</v>
      </c>
      <c r="D38" s="183">
        <v>562.6821821526468</v>
      </c>
      <c r="E38" s="184">
        <v>-1.1266402733686836</v>
      </c>
      <c r="F38" s="185">
        <v>660.5707271979066</v>
      </c>
      <c r="G38" s="186">
        <v>0.3588469847510715</v>
      </c>
      <c r="H38" s="185">
        <v>3108.2941176470586</v>
      </c>
      <c r="I38" s="187">
        <v>52.45143118862406</v>
      </c>
    </row>
    <row r="39" spans="2:9" ht="15.75" customHeight="1">
      <c r="B39" s="391"/>
      <c r="C39" s="173" t="s">
        <v>39</v>
      </c>
      <c r="D39" s="189">
        <v>400.3572208342201</v>
      </c>
      <c r="E39" s="168">
        <v>15.342577644923281</v>
      </c>
      <c r="F39" s="169">
        <v>339.9499224238949</v>
      </c>
      <c r="G39" s="170">
        <v>16.151176240959792</v>
      </c>
      <c r="H39" s="169">
        <v>13716.470588235296</v>
      </c>
      <c r="I39" s="171">
        <v>-2981.3592482945037</v>
      </c>
    </row>
    <row r="40" spans="2:9" ht="15.75" customHeight="1">
      <c r="B40" s="387" t="s">
        <v>48</v>
      </c>
      <c r="C40" s="190" t="s">
        <v>33</v>
      </c>
      <c r="D40" s="212">
        <v>1.7403886974757323</v>
      </c>
      <c r="E40" s="192">
        <v>0.8826627206399079</v>
      </c>
      <c r="F40" s="213">
        <v>2.24424760252349</v>
      </c>
      <c r="G40" s="194">
        <v>1.4305429350358063</v>
      </c>
      <c r="H40" s="213">
        <v>6.058823529411765</v>
      </c>
      <c r="I40" s="195">
        <v>-15.946956817409042</v>
      </c>
    </row>
    <row r="41" spans="2:9" ht="15.75" customHeight="1">
      <c r="B41" s="388"/>
      <c r="C41" s="173" t="s">
        <v>41</v>
      </c>
      <c r="D41" s="215">
        <v>0.31756291947170284</v>
      </c>
      <c r="E41" s="168">
        <v>-1.1269275296760468</v>
      </c>
      <c r="F41" s="216">
        <v>0.37627164067625607</v>
      </c>
      <c r="G41" s="170">
        <v>0.3719143148793171</v>
      </c>
      <c r="H41" s="216">
        <v>1.647058823529412</v>
      </c>
      <c r="I41" s="171">
        <v>21.628959276018104</v>
      </c>
    </row>
    <row r="42" spans="2:9" ht="15.75" customHeight="1">
      <c r="B42" s="388"/>
      <c r="C42" s="173" t="s">
        <v>129</v>
      </c>
      <c r="D42" s="215">
        <v>1.0986823301561752</v>
      </c>
      <c r="E42" s="168">
        <v>1.0187705146715118</v>
      </c>
      <c r="F42" s="216">
        <v>1.4755400703862964</v>
      </c>
      <c r="G42" s="170">
        <v>0.9181599415318896</v>
      </c>
      <c r="H42" s="216">
        <v>3.0000000000000004</v>
      </c>
      <c r="I42" s="171">
        <v>-43.75</v>
      </c>
    </row>
    <row r="43" spans="2:9" ht="15.75" customHeight="1">
      <c r="B43" s="388"/>
      <c r="C43" s="173" t="s">
        <v>42</v>
      </c>
      <c r="D43" s="215">
        <v>0.289398562955653</v>
      </c>
      <c r="E43" s="168">
        <v>1.2555645354462264</v>
      </c>
      <c r="F43" s="216">
        <v>0.36423432767537134</v>
      </c>
      <c r="G43" s="170">
        <v>3.860295010494672</v>
      </c>
      <c r="H43" s="216">
        <v>-0.11764705882352942</v>
      </c>
      <c r="I43" s="171">
        <v>-143.4389140271493</v>
      </c>
    </row>
    <row r="44" spans="2:9" ht="15.75" customHeight="1">
      <c r="B44" s="199" t="s">
        <v>49</v>
      </c>
      <c r="C44" s="175" t="s">
        <v>37</v>
      </c>
      <c r="D44" s="218">
        <v>0.5716079542554945</v>
      </c>
      <c r="E44" s="177">
        <v>0.8265132146029556</v>
      </c>
      <c r="F44" s="219">
        <v>0.7669390207147716</v>
      </c>
      <c r="G44" s="179">
        <v>0.5465008814857164</v>
      </c>
      <c r="H44" s="219">
        <v>1.4705882352941178</v>
      </c>
      <c r="I44" s="180">
        <v>-1.9607843137254832</v>
      </c>
    </row>
    <row r="45" spans="2:9" ht="15.75" customHeight="1">
      <c r="B45" s="200" t="s">
        <v>50</v>
      </c>
      <c r="C45" s="182" t="s">
        <v>38</v>
      </c>
      <c r="D45" s="221">
        <v>0.8460496290155488</v>
      </c>
      <c r="E45" s="184">
        <v>-1.115770034920401</v>
      </c>
      <c r="F45" s="222">
        <v>0.9798287149906496</v>
      </c>
      <c r="G45" s="186">
        <v>0.36994633353752115</v>
      </c>
      <c r="H45" s="222">
        <v>5.470588235294118</v>
      </c>
      <c r="I45" s="187">
        <v>77.42448330683622</v>
      </c>
    </row>
    <row r="46" spans="2:9" ht="15.75" customHeight="1">
      <c r="B46" s="224" t="s">
        <v>51</v>
      </c>
      <c r="C46" s="173" t="s">
        <v>39</v>
      </c>
      <c r="D46" s="225">
        <v>0.034744884892201136</v>
      </c>
      <c r="E46" s="168">
        <v>13.668942607355469</v>
      </c>
      <c r="F46" s="216">
        <v>0.028201563785565917</v>
      </c>
      <c r="G46" s="170">
        <v>13.231401317959621</v>
      </c>
      <c r="H46" s="216">
        <v>1.5294117647058825</v>
      </c>
      <c r="I46" s="171">
        <v>511.764705882353</v>
      </c>
    </row>
    <row r="47" spans="2:9" ht="15.75" customHeight="1">
      <c r="B47" s="387" t="s">
        <v>52</v>
      </c>
      <c r="C47" s="190" t="s">
        <v>33</v>
      </c>
      <c r="D47" s="191">
        <v>19017.238233465258</v>
      </c>
      <c r="E47" s="192">
        <v>0.6812611081495973</v>
      </c>
      <c r="F47" s="193">
        <v>19804.71729424623</v>
      </c>
      <c r="G47" s="194">
        <v>0.48925499127547</v>
      </c>
      <c r="H47" s="193">
        <v>13383.31067961165</v>
      </c>
      <c r="I47" s="195">
        <v>-65.37631611934518</v>
      </c>
    </row>
    <row r="48" spans="2:9" ht="15.75" customHeight="1">
      <c r="B48" s="388"/>
      <c r="C48" s="173" t="s">
        <v>34</v>
      </c>
      <c r="D48" s="167">
        <v>38102.92145170565</v>
      </c>
      <c r="E48" s="168">
        <v>1.8389686419230844</v>
      </c>
      <c r="F48" s="169">
        <v>44400.66582611016</v>
      </c>
      <c r="G48" s="170">
        <v>2.4300201497584117</v>
      </c>
      <c r="H48" s="169">
        <v>4775.714285714285</v>
      </c>
      <c r="I48" s="171">
        <v>-87.64226227442202</v>
      </c>
    </row>
    <row r="49" spans="2:9" ht="15.75" customHeight="1">
      <c r="B49" s="388"/>
      <c r="C49" s="173" t="s">
        <v>35</v>
      </c>
      <c r="D49" s="167">
        <v>10918.054538759081</v>
      </c>
      <c r="E49" s="168">
        <v>2.295562969690868</v>
      </c>
      <c r="F49" s="169">
        <v>10873.666924718951</v>
      </c>
      <c r="G49" s="170">
        <v>0.94510514113945</v>
      </c>
      <c r="H49" s="169">
        <v>13299.411764705881</v>
      </c>
      <c r="I49" s="171">
        <v>-64.10990340021519</v>
      </c>
    </row>
    <row r="50" spans="2:9" ht="15.75" customHeight="1">
      <c r="B50" s="388"/>
      <c r="C50" s="173" t="s">
        <v>36</v>
      </c>
      <c r="D50" s="167">
        <v>8041.471169871592</v>
      </c>
      <c r="E50" s="168">
        <v>3.3494297009450817</v>
      </c>
      <c r="F50" s="169">
        <v>7968.299934669247</v>
      </c>
      <c r="G50" s="170">
        <v>3.3022116575115286</v>
      </c>
      <c r="H50" s="169">
        <v>-31569.999999999993</v>
      </c>
      <c r="I50" s="171">
        <v>-481.98994787788513</v>
      </c>
    </row>
    <row r="51" spans="2:9" ht="15.75" customHeight="1">
      <c r="B51" s="199" t="s">
        <v>53</v>
      </c>
      <c r="C51" s="175" t="s">
        <v>37</v>
      </c>
      <c r="D51" s="176">
        <v>9992.177776021055</v>
      </c>
      <c r="E51" s="177">
        <v>-2.67919274611082</v>
      </c>
      <c r="F51" s="178">
        <v>10160.64829117407</v>
      </c>
      <c r="G51" s="179">
        <v>-2.5228736760483996</v>
      </c>
      <c r="H51" s="178">
        <v>8693.2</v>
      </c>
      <c r="I51" s="180">
        <v>-47.55321680548341</v>
      </c>
    </row>
    <row r="52" spans="2:9" ht="15.75" customHeight="1">
      <c r="B52" s="200" t="s">
        <v>54</v>
      </c>
      <c r="C52" s="182" t="s">
        <v>38</v>
      </c>
      <c r="D52" s="183">
        <v>665.0699472646488</v>
      </c>
      <c r="E52" s="184">
        <v>-0.010992893863991132</v>
      </c>
      <c r="F52" s="185">
        <v>674.169594227712</v>
      </c>
      <c r="G52" s="186">
        <v>-0.011058438498666934</v>
      </c>
      <c r="H52" s="185">
        <v>568.1827956989247</v>
      </c>
      <c r="I52" s="187">
        <v>-14.075313425049696</v>
      </c>
    </row>
    <row r="53" spans="2:9" ht="15.75" customHeight="1">
      <c r="B53" s="226" t="s">
        <v>55</v>
      </c>
      <c r="C53" s="175" t="s">
        <v>39</v>
      </c>
      <c r="D53" s="227">
        <v>11522.767223905368</v>
      </c>
      <c r="E53" s="177">
        <v>1.4723767101001508</v>
      </c>
      <c r="F53" s="178">
        <v>12054.293336665523</v>
      </c>
      <c r="G53" s="179">
        <v>2.5785911761361335</v>
      </c>
      <c r="H53" s="178">
        <v>8968.461538461539</v>
      </c>
      <c r="I53" s="180">
        <v>-570.9914155866015</v>
      </c>
    </row>
    <row r="54" spans="2:17" ht="16.5" customHeight="1">
      <c r="B54" s="384" t="s">
        <v>56</v>
      </c>
      <c r="C54" s="228" t="s">
        <v>33</v>
      </c>
      <c r="D54" s="229">
        <v>23338.56572225719</v>
      </c>
      <c r="E54" s="192">
        <v>-1.097781294979341</v>
      </c>
      <c r="F54" s="230">
        <v>23503.080203735448</v>
      </c>
      <c r="G54" s="194">
        <v>-0.3217863713049329</v>
      </c>
      <c r="H54" s="230">
        <v>23364.08474576271</v>
      </c>
      <c r="I54" s="195">
        <v>-73.62093879710862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5"/>
      <c r="C55" s="233" t="s">
        <v>34</v>
      </c>
      <c r="D55" s="207">
        <v>615951.1854666828</v>
      </c>
      <c r="E55" s="168">
        <v>1.3568187025682346</v>
      </c>
      <c r="F55" s="234">
        <v>650444.0319194911</v>
      </c>
      <c r="G55" s="170">
        <v>1.053173559731546</v>
      </c>
      <c r="H55" s="234">
        <v>0</v>
      </c>
      <c r="I55" s="171">
        <v>-100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5"/>
      <c r="C56" s="233" t="s">
        <v>35</v>
      </c>
      <c r="D56" s="207">
        <v>16360.144257321605</v>
      </c>
      <c r="E56" s="168">
        <v>0.8296502611157738</v>
      </c>
      <c r="F56" s="234">
        <v>16280.31988232134</v>
      </c>
      <c r="G56" s="170">
        <v>0.15670083697744253</v>
      </c>
      <c r="H56" s="234">
        <v>19949.117647058825</v>
      </c>
      <c r="I56" s="171">
        <v>-81.07358187120722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5"/>
      <c r="C57" s="233" t="s">
        <v>36</v>
      </c>
      <c r="D57" s="207">
        <v>13534.831112652826</v>
      </c>
      <c r="E57" s="168">
        <v>0.6715623900931613</v>
      </c>
      <c r="F57" s="234">
        <v>13626.992187079892</v>
      </c>
      <c r="G57" s="170">
        <v>1.333979528996805</v>
      </c>
      <c r="H57" s="234">
        <v>12627.999999999998</v>
      </c>
      <c r="I57" s="171">
        <v>64.54951600893517</v>
      </c>
      <c r="J57" s="231"/>
      <c r="K57" s="207"/>
      <c r="L57" s="208"/>
    </row>
    <row r="58" spans="2:12" ht="16.5" customHeight="1">
      <c r="B58" s="385"/>
      <c r="C58" s="255" t="s">
        <v>37</v>
      </c>
      <c r="D58" s="237">
        <v>11694.36532322457</v>
      </c>
      <c r="E58" s="177">
        <v>-4.368279685708519</v>
      </c>
      <c r="F58" s="238">
        <v>11745.86825503629</v>
      </c>
      <c r="G58" s="179">
        <v>-3.8295741055748196</v>
      </c>
      <c r="H58" s="238">
        <v>12073.888888888889</v>
      </c>
      <c r="I58" s="180">
        <v>-53.461573554248396</v>
      </c>
      <c r="J58" s="231"/>
      <c r="K58" s="207"/>
      <c r="L58" s="208"/>
    </row>
    <row r="59" spans="2:12" ht="16.5" customHeight="1">
      <c r="B59" s="385"/>
      <c r="C59" s="256" t="s">
        <v>38</v>
      </c>
      <c r="D59" s="241">
        <v>30127.77143092804</v>
      </c>
      <c r="E59" s="184">
        <v>-0.8989644569280903</v>
      </c>
      <c r="F59" s="242">
        <v>26851.16169071382</v>
      </c>
      <c r="G59" s="186">
        <v>-1.775910499306888</v>
      </c>
      <c r="H59" s="242">
        <v>52840.99999999999</v>
      </c>
      <c r="I59" s="187">
        <v>-46.00678478736231</v>
      </c>
      <c r="J59" s="231"/>
      <c r="K59" s="207"/>
      <c r="L59" s="208"/>
    </row>
    <row r="60" spans="2:12" ht="16.5" customHeight="1" thickBot="1">
      <c r="B60" s="386"/>
      <c r="C60" s="257" t="s">
        <v>39</v>
      </c>
      <c r="D60" s="245">
        <v>81109.99445440285</v>
      </c>
      <c r="E60" s="246">
        <v>0.416945979853648</v>
      </c>
      <c r="F60" s="247">
        <v>97639.16599190283</v>
      </c>
      <c r="G60" s="248">
        <v>2.402315019814715</v>
      </c>
      <c r="H60" s="247">
        <v>116590</v>
      </c>
      <c r="I60" s="249">
        <v>1430.7221006564548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375" defaultRowHeight="15.75" customHeight="1"/>
  <cols>
    <col min="1" max="1" width="9.125" style="155" customWidth="1"/>
    <col min="2" max="2" width="10.125" style="8" customWidth="1"/>
    <col min="3" max="3" width="14.625" style="155" customWidth="1"/>
    <col min="4" max="4" width="20.00390625" style="155" customWidth="1"/>
    <col min="5" max="5" width="15.625" style="155" customWidth="1"/>
    <col min="6" max="6" width="20.00390625" style="155" customWidth="1"/>
    <col min="7" max="7" width="15.625" style="155" customWidth="1"/>
    <col min="8" max="8" width="2.125" style="155" customWidth="1"/>
    <col min="9" max="16384" width="10.375" style="155" customWidth="1"/>
  </cols>
  <sheetData>
    <row r="1" spans="2:8" s="152" customFormat="1" ht="15.75" customHeight="1">
      <c r="B1" s="381" t="s">
        <v>137</v>
      </c>
      <c r="C1" s="381"/>
      <c r="D1" s="381"/>
      <c r="E1" s="381"/>
      <c r="F1" s="381"/>
      <c r="G1" s="381"/>
      <c r="H1" s="381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9" t="s">
        <v>32</v>
      </c>
      <c r="C7" s="166" t="s">
        <v>33</v>
      </c>
      <c r="D7" s="167">
        <v>485.67487412</v>
      </c>
      <c r="E7" s="168">
        <v>3.499950277411218</v>
      </c>
      <c r="F7" s="169">
        <v>135.69604413000002</v>
      </c>
      <c r="G7" s="171">
        <v>-1.2650417648661176</v>
      </c>
    </row>
    <row r="8" spans="2:9" ht="15.75" customHeight="1">
      <c r="B8" s="390"/>
      <c r="C8" s="173" t="s">
        <v>34</v>
      </c>
      <c r="D8" s="258">
        <v>131.9003719</v>
      </c>
      <c r="E8" s="168">
        <v>-1.0076398673315983</v>
      </c>
      <c r="F8" s="169">
        <v>47.8595052</v>
      </c>
      <c r="G8" s="171">
        <v>1.5287851698149255</v>
      </c>
      <c r="I8" s="174"/>
    </row>
    <row r="9" spans="2:9" ht="15.75" customHeight="1">
      <c r="B9" s="390"/>
      <c r="C9" s="173" t="s">
        <v>35</v>
      </c>
      <c r="D9" s="258">
        <v>210.4145096</v>
      </c>
      <c r="E9" s="168">
        <v>10.167168679123927</v>
      </c>
      <c r="F9" s="169">
        <v>52.339933599999995</v>
      </c>
      <c r="G9" s="171">
        <v>-1.9554197734012702</v>
      </c>
      <c r="I9" s="174"/>
    </row>
    <row r="10" spans="2:7" ht="15.75" customHeight="1">
      <c r="B10" s="390"/>
      <c r="C10" s="173" t="s">
        <v>36</v>
      </c>
      <c r="D10" s="258">
        <v>50.0650689</v>
      </c>
      <c r="E10" s="168">
        <v>0.7016551399015452</v>
      </c>
      <c r="F10" s="169">
        <v>8.9645739</v>
      </c>
      <c r="G10" s="171">
        <v>2.5110840446623794</v>
      </c>
    </row>
    <row r="11" spans="2:7" ht="15.75" customHeight="1">
      <c r="B11" s="390"/>
      <c r="C11" s="175" t="s">
        <v>37</v>
      </c>
      <c r="D11" s="259">
        <v>87.9075395</v>
      </c>
      <c r="E11" s="177">
        <v>-2.116274751983418</v>
      </c>
      <c r="F11" s="178">
        <v>24.726237499999996</v>
      </c>
      <c r="G11" s="180">
        <v>-6.061446431408526</v>
      </c>
    </row>
    <row r="12" spans="2:7" ht="15.75" customHeight="1">
      <c r="B12" s="390"/>
      <c r="C12" s="182" t="s">
        <v>38</v>
      </c>
      <c r="D12" s="260">
        <v>3.23002752</v>
      </c>
      <c r="E12" s="184">
        <v>-5.526827148681722</v>
      </c>
      <c r="F12" s="185">
        <v>1.23754813</v>
      </c>
      <c r="G12" s="187">
        <v>-4.60968359433999</v>
      </c>
    </row>
    <row r="13" spans="2:7" ht="15.75" customHeight="1">
      <c r="B13" s="391"/>
      <c r="C13" s="173" t="s">
        <v>39</v>
      </c>
      <c r="D13" s="261">
        <v>2.1573567</v>
      </c>
      <c r="E13" s="168">
        <v>4.2541918405515675</v>
      </c>
      <c r="F13" s="169">
        <v>0.5682457999999999</v>
      </c>
      <c r="G13" s="171">
        <v>3.7060140442614697</v>
      </c>
    </row>
    <row r="14" spans="2:9" ht="15.75" customHeight="1">
      <c r="B14" s="387" t="s">
        <v>40</v>
      </c>
      <c r="C14" s="190" t="s">
        <v>33</v>
      </c>
      <c r="D14" s="262">
        <v>280.2224</v>
      </c>
      <c r="E14" s="192">
        <v>4.000430516972933</v>
      </c>
      <c r="F14" s="193">
        <v>57.5792</v>
      </c>
      <c r="G14" s="195">
        <v>-1.805989951942598</v>
      </c>
      <c r="I14" s="174"/>
    </row>
    <row r="15" spans="2:7" ht="15.75" customHeight="1">
      <c r="B15" s="392"/>
      <c r="C15" s="173" t="s">
        <v>41</v>
      </c>
      <c r="D15" s="258">
        <v>2.2415</v>
      </c>
      <c r="E15" s="168">
        <v>-4.72243475303919</v>
      </c>
      <c r="F15" s="169">
        <v>0.6926</v>
      </c>
      <c r="G15" s="171">
        <v>-2.7929824561403396</v>
      </c>
    </row>
    <row r="16" spans="2:7" ht="15.75" customHeight="1">
      <c r="B16" s="392"/>
      <c r="C16" s="173" t="s">
        <v>130</v>
      </c>
      <c r="D16" s="258">
        <v>146.4581</v>
      </c>
      <c r="E16" s="168">
        <v>4.771732583244029</v>
      </c>
      <c r="F16" s="169">
        <v>30.441000000000003</v>
      </c>
      <c r="G16" s="171">
        <v>-2.044007954640521</v>
      </c>
    </row>
    <row r="17" spans="2:7" ht="15.75" customHeight="1">
      <c r="B17" s="392"/>
      <c r="C17" s="173" t="s">
        <v>42</v>
      </c>
      <c r="D17" s="258">
        <v>39.1622</v>
      </c>
      <c r="E17" s="168">
        <v>0.5680388279705094</v>
      </c>
      <c r="F17" s="169">
        <v>6.4596</v>
      </c>
      <c r="G17" s="171">
        <v>1.0765475370845656</v>
      </c>
    </row>
    <row r="18" spans="2:10" ht="15.75" customHeight="1">
      <c r="B18" s="392"/>
      <c r="C18" s="175" t="s">
        <v>37</v>
      </c>
      <c r="D18" s="259">
        <v>92.0846</v>
      </c>
      <c r="E18" s="177">
        <v>4.514036278451068</v>
      </c>
      <c r="F18" s="178">
        <v>19.9306</v>
      </c>
      <c r="G18" s="180">
        <v>-2.31534578248297</v>
      </c>
      <c r="J18" s="197"/>
    </row>
    <row r="19" spans="2:7" ht="15.75" customHeight="1">
      <c r="B19" s="392"/>
      <c r="C19" s="182" t="s">
        <v>38</v>
      </c>
      <c r="D19" s="263">
        <v>2.0075</v>
      </c>
      <c r="E19" s="184">
        <v>-4.190330740228134</v>
      </c>
      <c r="F19" s="185">
        <v>0.6485</v>
      </c>
      <c r="G19" s="187">
        <v>-2.890086852351001</v>
      </c>
    </row>
    <row r="20" spans="2:7" ht="15.75" customHeight="1">
      <c r="B20" s="393"/>
      <c r="C20" s="173" t="s">
        <v>39</v>
      </c>
      <c r="D20" s="258">
        <v>0.276</v>
      </c>
      <c r="E20" s="168">
        <v>8.36277974087163</v>
      </c>
      <c r="F20" s="169">
        <v>0.055400000000000005</v>
      </c>
      <c r="G20" s="171">
        <v>-0.5385996409335633</v>
      </c>
    </row>
    <row r="21" spans="2:7" ht="15.75" customHeight="1">
      <c r="B21" s="387" t="s">
        <v>43</v>
      </c>
      <c r="C21" s="190" t="s">
        <v>33</v>
      </c>
      <c r="D21" s="262">
        <v>288.1286</v>
      </c>
      <c r="E21" s="192">
        <v>1.0446084673359533</v>
      </c>
      <c r="F21" s="193">
        <v>63.4028</v>
      </c>
      <c r="G21" s="195">
        <v>-2.94638100894569</v>
      </c>
    </row>
    <row r="22" spans="2:7" ht="15.75" customHeight="1">
      <c r="B22" s="394"/>
      <c r="C22" s="173" t="s">
        <v>41</v>
      </c>
      <c r="D22" s="258">
        <v>20.954</v>
      </c>
      <c r="E22" s="168">
        <v>-5.296507712680618</v>
      </c>
      <c r="F22" s="169">
        <v>7.544700000000001</v>
      </c>
      <c r="G22" s="171">
        <v>-4.217395168149899</v>
      </c>
    </row>
    <row r="23" spans="2:7" ht="15.75" customHeight="1">
      <c r="B23" s="394"/>
      <c r="C23" s="173" t="s">
        <v>130</v>
      </c>
      <c r="D23" s="258">
        <v>203.7595</v>
      </c>
      <c r="E23" s="168">
        <v>2.902030219212766</v>
      </c>
      <c r="F23" s="169">
        <v>44.2731</v>
      </c>
      <c r="G23" s="171">
        <v>-3.176769300415296</v>
      </c>
    </row>
    <row r="24" spans="2:7" ht="15.75" customHeight="1">
      <c r="B24" s="394"/>
      <c r="C24" s="173" t="s">
        <v>42</v>
      </c>
      <c r="D24" s="258">
        <v>61.6174</v>
      </c>
      <c r="E24" s="168">
        <v>-2.6282936634608336</v>
      </c>
      <c r="F24" s="169">
        <v>11.122800000000002</v>
      </c>
      <c r="G24" s="171">
        <v>-1.3096252129471633</v>
      </c>
    </row>
    <row r="25" spans="2:7" ht="15.75" customHeight="1">
      <c r="B25" s="199" t="s">
        <v>44</v>
      </c>
      <c r="C25" s="175" t="s">
        <v>37</v>
      </c>
      <c r="D25" s="259">
        <v>106.7591</v>
      </c>
      <c r="E25" s="177">
        <v>1.967056225620728</v>
      </c>
      <c r="F25" s="178">
        <v>22.913800000000002</v>
      </c>
      <c r="G25" s="180">
        <v>-3.732428094881974</v>
      </c>
    </row>
    <row r="26" spans="2:7" ht="15.75" customHeight="1">
      <c r="B26" s="200" t="s">
        <v>45</v>
      </c>
      <c r="C26" s="182" t="s">
        <v>38</v>
      </c>
      <c r="D26" s="263">
        <v>48.5593</v>
      </c>
      <c r="E26" s="184">
        <v>-5.547969718896124</v>
      </c>
      <c r="F26" s="185">
        <v>18.2691</v>
      </c>
      <c r="G26" s="187">
        <v>-4.637846076752831</v>
      </c>
    </row>
    <row r="27" spans="2:7" ht="15.75" customHeight="1">
      <c r="B27" s="201"/>
      <c r="C27" s="173" t="s">
        <v>39</v>
      </c>
      <c r="D27" s="258">
        <v>1.7977</v>
      </c>
      <c r="E27" s="168">
        <v>3.895278275443572</v>
      </c>
      <c r="F27" s="169">
        <v>0.4622</v>
      </c>
      <c r="G27" s="171">
        <v>1.6717993840739103</v>
      </c>
    </row>
    <row r="28" spans="2:7" ht="15.75" customHeight="1" thickBot="1">
      <c r="B28" s="382" t="s">
        <v>15</v>
      </c>
      <c r="C28" s="383"/>
      <c r="D28" s="202">
        <v>267.1101</v>
      </c>
      <c r="E28" s="203">
        <v>-1.2911851668175123</v>
      </c>
      <c r="F28" s="204">
        <v>33.2805</v>
      </c>
      <c r="G28" s="205">
        <v>-3.6470547362203902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9" t="s">
        <v>47</v>
      </c>
      <c r="C33" s="190" t="s">
        <v>33</v>
      </c>
      <c r="D33" s="262">
        <v>18182.57243436321</v>
      </c>
      <c r="E33" s="192">
        <v>4.853807081288261</v>
      </c>
      <c r="F33" s="193">
        <v>40773.439140036964</v>
      </c>
      <c r="G33" s="195">
        <v>2.472174529624604</v>
      </c>
    </row>
    <row r="34" spans="2:7" ht="15.75" customHeight="1">
      <c r="B34" s="390"/>
      <c r="C34" s="173" t="s">
        <v>34</v>
      </c>
      <c r="D34" s="258">
        <v>4938.052582062603</v>
      </c>
      <c r="E34" s="168">
        <v>0.2872542841944499</v>
      </c>
      <c r="F34" s="169">
        <v>14380.64488213819</v>
      </c>
      <c r="G34" s="171">
        <v>5.371750590358957</v>
      </c>
    </row>
    <row r="35" spans="2:7" ht="15.75" customHeight="1">
      <c r="B35" s="390"/>
      <c r="C35" s="173" t="s">
        <v>35</v>
      </c>
      <c r="D35" s="258">
        <v>7877.4449038055845</v>
      </c>
      <c r="E35" s="168">
        <v>11.608237689112167</v>
      </c>
      <c r="F35" s="169">
        <v>15726.907227956308</v>
      </c>
      <c r="G35" s="171">
        <v>1.7556650273513092</v>
      </c>
    </row>
    <row r="36" spans="2:7" ht="15.75" customHeight="1">
      <c r="B36" s="390"/>
      <c r="C36" s="173" t="s">
        <v>36</v>
      </c>
      <c r="D36" s="258">
        <v>1874.3233183619789</v>
      </c>
      <c r="E36" s="168">
        <v>2.0189081492741527</v>
      </c>
      <c r="F36" s="169">
        <v>2693.641591923198</v>
      </c>
      <c r="G36" s="171">
        <v>6.391230453852777</v>
      </c>
    </row>
    <row r="37" spans="2:7" ht="15.75" customHeight="1">
      <c r="B37" s="390"/>
      <c r="C37" s="175" t="s">
        <v>37</v>
      </c>
      <c r="D37" s="259">
        <v>3291.0601096701325</v>
      </c>
      <c r="E37" s="177">
        <v>-0.8358823743961407</v>
      </c>
      <c r="F37" s="178">
        <v>7429.647240876788</v>
      </c>
      <c r="G37" s="180">
        <v>-2.5057788203343447</v>
      </c>
    </row>
    <row r="38" spans="2:7" ht="15.75" customHeight="1">
      <c r="B38" s="390"/>
      <c r="C38" s="182" t="s">
        <v>38</v>
      </c>
      <c r="D38" s="260">
        <v>120.92494892555543</v>
      </c>
      <c r="E38" s="184">
        <v>-4.291047348732156</v>
      </c>
      <c r="F38" s="185">
        <v>371.85382731629625</v>
      </c>
      <c r="G38" s="187">
        <v>-0.9990653170842569</v>
      </c>
    </row>
    <row r="39" spans="2:7" ht="15.75" customHeight="1">
      <c r="B39" s="391"/>
      <c r="C39" s="173" t="s">
        <v>39</v>
      </c>
      <c r="D39" s="261">
        <v>80.76657153735482</v>
      </c>
      <c r="E39" s="168">
        <v>5.617914688511605</v>
      </c>
      <c r="F39" s="169">
        <v>170.74436982617442</v>
      </c>
      <c r="G39" s="171">
        <v>7.631389741488224</v>
      </c>
    </row>
    <row r="40" spans="2:7" ht="15.75" customHeight="1">
      <c r="B40" s="387" t="s">
        <v>48</v>
      </c>
      <c r="C40" s="190" t="s">
        <v>33</v>
      </c>
      <c r="D40" s="268">
        <v>1.078688525817631</v>
      </c>
      <c r="E40" s="192">
        <v>2.3663475628807378</v>
      </c>
      <c r="F40" s="213">
        <v>1.9051035891888641</v>
      </c>
      <c r="G40" s="195">
        <v>0.7271949241992594</v>
      </c>
    </row>
    <row r="41" spans="2:7" ht="15.75" customHeight="1">
      <c r="B41" s="388"/>
      <c r="C41" s="173" t="s">
        <v>41</v>
      </c>
      <c r="D41" s="269">
        <v>0.0784470523578105</v>
      </c>
      <c r="E41" s="168">
        <v>-4.057715162148481</v>
      </c>
      <c r="F41" s="216">
        <v>0.22670032000721144</v>
      </c>
      <c r="G41" s="171">
        <v>-0.5919283840967418</v>
      </c>
    </row>
    <row r="42" spans="2:7" ht="15.75" customHeight="1">
      <c r="B42" s="388"/>
      <c r="C42" s="173" t="s">
        <v>130</v>
      </c>
      <c r="D42" s="269">
        <v>0.7628296346712461</v>
      </c>
      <c r="E42" s="168">
        <v>4.248065781274753</v>
      </c>
      <c r="F42" s="216">
        <v>1.3303015279217558</v>
      </c>
      <c r="G42" s="171">
        <v>0.4880862069318333</v>
      </c>
    </row>
    <row r="43" spans="2:7" ht="15.75" customHeight="1">
      <c r="B43" s="388"/>
      <c r="C43" s="173" t="s">
        <v>42</v>
      </c>
      <c r="D43" s="269">
        <v>0.23068165524253859</v>
      </c>
      <c r="E43" s="168">
        <v>-1.3545988764053474</v>
      </c>
      <c r="F43" s="216">
        <v>0.33421372876008476</v>
      </c>
      <c r="G43" s="171">
        <v>2.4259035537255196</v>
      </c>
    </row>
    <row r="44" spans="2:7" ht="15.75" customHeight="1">
      <c r="B44" s="199" t="s">
        <v>49</v>
      </c>
      <c r="C44" s="175" t="s">
        <v>37</v>
      </c>
      <c r="D44" s="270">
        <v>0.39968200378795116</v>
      </c>
      <c r="E44" s="177">
        <v>3.300861628158188</v>
      </c>
      <c r="F44" s="219">
        <v>0.6885052808701793</v>
      </c>
      <c r="G44" s="180">
        <v>-0.08860482513311953</v>
      </c>
    </row>
    <row r="45" spans="2:7" ht="15.75" customHeight="1">
      <c r="B45" s="200" t="s">
        <v>50</v>
      </c>
      <c r="C45" s="182" t="s">
        <v>38</v>
      </c>
      <c r="D45" s="271">
        <v>0.18179507251878532</v>
      </c>
      <c r="E45" s="184">
        <v>-4.312466479587025</v>
      </c>
      <c r="F45" s="222">
        <v>0.548943074773516</v>
      </c>
      <c r="G45" s="187">
        <v>-1.0282937774450147</v>
      </c>
    </row>
    <row r="46" spans="2:7" ht="15.75" customHeight="1">
      <c r="B46" s="224" t="s">
        <v>51</v>
      </c>
      <c r="C46" s="173" t="s">
        <v>39</v>
      </c>
      <c r="D46" s="272">
        <v>0.0067301835460358865</v>
      </c>
      <c r="E46" s="168">
        <v>5.254306265378824</v>
      </c>
      <c r="F46" s="216">
        <v>0.0138880124998122</v>
      </c>
      <c r="G46" s="171">
        <v>5.520178034758765</v>
      </c>
    </row>
    <row r="47" spans="2:7" ht="15.75" customHeight="1">
      <c r="B47" s="387" t="s">
        <v>52</v>
      </c>
      <c r="C47" s="190" t="s">
        <v>33</v>
      </c>
      <c r="D47" s="262">
        <v>16856.184152493017</v>
      </c>
      <c r="E47" s="192">
        <v>2.4299582603350443</v>
      </c>
      <c r="F47" s="193">
        <v>21402.216326408303</v>
      </c>
      <c r="G47" s="195">
        <v>1.7323818128147843</v>
      </c>
    </row>
    <row r="48" spans="2:7" ht="15.75" customHeight="1">
      <c r="B48" s="388"/>
      <c r="C48" s="173" t="s">
        <v>34</v>
      </c>
      <c r="D48" s="258">
        <v>62947.58609334733</v>
      </c>
      <c r="E48" s="168">
        <v>4.528732512141235</v>
      </c>
      <c r="F48" s="169">
        <v>63434.60336395085</v>
      </c>
      <c r="G48" s="171">
        <v>5.9991898821842</v>
      </c>
    </row>
    <row r="49" spans="2:7" ht="15.75" customHeight="1">
      <c r="B49" s="388"/>
      <c r="C49" s="173" t="s">
        <v>35</v>
      </c>
      <c r="D49" s="258">
        <v>10326.61100954802</v>
      </c>
      <c r="E49" s="168">
        <v>7.060247931390837</v>
      </c>
      <c r="F49" s="169">
        <v>11822.062064775224</v>
      </c>
      <c r="G49" s="171">
        <v>1.2614219936572166</v>
      </c>
    </row>
    <row r="50" spans="2:7" ht="15.75" customHeight="1">
      <c r="B50" s="388"/>
      <c r="C50" s="173" t="s">
        <v>36</v>
      </c>
      <c r="D50" s="258">
        <v>8125.151158601304</v>
      </c>
      <c r="E50" s="168">
        <v>3.4198320319593756</v>
      </c>
      <c r="F50" s="169">
        <v>8059.6377710648385</v>
      </c>
      <c r="G50" s="171">
        <v>3.8714102219731212</v>
      </c>
    </row>
    <row r="51" spans="2:7" ht="15.75" customHeight="1">
      <c r="B51" s="199" t="s">
        <v>53</v>
      </c>
      <c r="C51" s="175" t="s">
        <v>37</v>
      </c>
      <c r="D51" s="259">
        <v>8234.196382322443</v>
      </c>
      <c r="E51" s="177">
        <v>-4.004559049512064</v>
      </c>
      <c r="F51" s="178">
        <v>10790.980762684494</v>
      </c>
      <c r="G51" s="180">
        <v>-2.4193176273543444</v>
      </c>
    </row>
    <row r="52" spans="2:7" ht="15.75" customHeight="1">
      <c r="B52" s="200" t="s">
        <v>54</v>
      </c>
      <c r="C52" s="182" t="s">
        <v>38</v>
      </c>
      <c r="D52" s="260">
        <v>665.1717631843951</v>
      </c>
      <c r="E52" s="184">
        <v>0.022384452882023436</v>
      </c>
      <c r="F52" s="185">
        <v>677.3996146498732</v>
      </c>
      <c r="G52" s="187">
        <v>0.029532137492946343</v>
      </c>
    </row>
    <row r="53" spans="2:7" ht="15.75" customHeight="1">
      <c r="B53" s="226" t="s">
        <v>55</v>
      </c>
      <c r="C53" s="175" t="s">
        <v>39</v>
      </c>
      <c r="D53" s="273">
        <v>12000.649162819156</v>
      </c>
      <c r="E53" s="177">
        <v>0.3454570516250489</v>
      </c>
      <c r="F53" s="178">
        <v>12294.37040242319</v>
      </c>
      <c r="G53" s="180">
        <v>2.0007658687175605</v>
      </c>
    </row>
    <row r="54" spans="2:7" ht="15.75" customHeight="1">
      <c r="B54" s="384" t="s">
        <v>56</v>
      </c>
      <c r="C54" s="228" t="s">
        <v>33</v>
      </c>
      <c r="D54" s="274">
        <v>17331.76484535141</v>
      </c>
      <c r="E54" s="275">
        <v>-0.48122900748957076</v>
      </c>
      <c r="F54" s="230">
        <v>23566.851246630733</v>
      </c>
      <c r="G54" s="195">
        <v>0.5508973376397804</v>
      </c>
    </row>
    <row r="55" spans="2:7" ht="15.75" customHeight="1">
      <c r="B55" s="385"/>
      <c r="C55" s="233" t="s">
        <v>34</v>
      </c>
      <c r="D55" s="264">
        <v>588446.8967209458</v>
      </c>
      <c r="E55" s="276">
        <v>3.8989187812249124</v>
      </c>
      <c r="F55" s="234">
        <v>691012.2032919434</v>
      </c>
      <c r="G55" s="171">
        <v>4.445942006198552</v>
      </c>
    </row>
    <row r="56" spans="2:7" ht="15.75" customHeight="1">
      <c r="B56" s="385"/>
      <c r="C56" s="233" t="s">
        <v>35</v>
      </c>
      <c r="D56" s="264">
        <v>14366.874184493721</v>
      </c>
      <c r="E56" s="276">
        <v>5.149705901439662</v>
      </c>
      <c r="F56" s="234">
        <v>17193.894287309875</v>
      </c>
      <c r="G56" s="171">
        <v>0.09043671488543474</v>
      </c>
    </row>
    <row r="57" spans="2:7" ht="15.75" customHeight="1">
      <c r="B57" s="385"/>
      <c r="C57" s="233" t="s">
        <v>36</v>
      </c>
      <c r="D57" s="264">
        <v>12784.028706252459</v>
      </c>
      <c r="E57" s="276">
        <v>0.13286160641911768</v>
      </c>
      <c r="F57" s="234">
        <v>13877.908694036783</v>
      </c>
      <c r="G57" s="171">
        <v>1.4192575256406614</v>
      </c>
    </row>
    <row r="58" spans="2:7" ht="15.75" customHeight="1">
      <c r="B58" s="385"/>
      <c r="C58" s="236" t="s">
        <v>37</v>
      </c>
      <c r="D58" s="277">
        <v>9546.388809855285</v>
      </c>
      <c r="E58" s="278">
        <v>-6.343943135800168</v>
      </c>
      <c r="F58" s="238">
        <v>12406.16815349262</v>
      </c>
      <c r="G58" s="180">
        <v>-3.8348916510304774</v>
      </c>
    </row>
    <row r="59" spans="2:7" ht="15.75" customHeight="1">
      <c r="B59" s="385"/>
      <c r="C59" s="240" t="s">
        <v>38</v>
      </c>
      <c r="D59" s="279">
        <v>16089.80084682441</v>
      </c>
      <c r="E59" s="280">
        <v>-1.3949494020586903</v>
      </c>
      <c r="F59" s="242">
        <v>19083.240246723206</v>
      </c>
      <c r="G59" s="187">
        <v>-1.7707736380882835</v>
      </c>
    </row>
    <row r="60" spans="2:7" ht="15.75" customHeight="1" thickBot="1">
      <c r="B60" s="386"/>
      <c r="C60" s="257" t="s">
        <v>39</v>
      </c>
      <c r="D60" s="281">
        <v>78165.09782608695</v>
      </c>
      <c r="E60" s="282">
        <v>-3.7915120949692764</v>
      </c>
      <c r="F60" s="247">
        <v>102571.44404332127</v>
      </c>
      <c r="G60" s="249">
        <v>4.267598957858539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1" ht="15.7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2.75">
      <c r="A3" s="284" t="s">
        <v>134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33097.38647872628</v>
      </c>
      <c r="C7" s="293">
        <v>1.5699370666213281</v>
      </c>
      <c r="D7" s="295">
        <v>44446.68930626761</v>
      </c>
      <c r="E7" s="296">
        <v>1.926796929023275</v>
      </c>
      <c r="F7" s="295">
        <v>81087.11764705883</v>
      </c>
      <c r="G7" s="297">
        <v>-70.89774003638941</v>
      </c>
      <c r="H7" s="78"/>
      <c r="I7" s="292">
        <v>77213.45271194895</v>
      </c>
      <c r="J7" s="298">
        <v>-1.0536325673058284</v>
      </c>
      <c r="K7" s="78"/>
    </row>
    <row r="8" spans="1:11" ht="12.75" customHeight="1">
      <c r="A8" s="299" t="s">
        <v>67</v>
      </c>
      <c r="B8" s="42">
        <v>35369.935873743525</v>
      </c>
      <c r="C8" s="300">
        <v>2.622996672848886</v>
      </c>
      <c r="D8" s="38">
        <v>44661.39642877041</v>
      </c>
      <c r="E8" s="301">
        <v>3.7707505880334335</v>
      </c>
      <c r="F8" s="38">
        <v>245300</v>
      </c>
      <c r="G8" s="302">
        <v>-29.503166082838646</v>
      </c>
      <c r="H8" s="78"/>
      <c r="I8" s="303">
        <v>88394.76927495169</v>
      </c>
      <c r="J8" s="304">
        <v>-0.20629317507252976</v>
      </c>
      <c r="K8" s="78"/>
    </row>
    <row r="9" spans="1:11" ht="12.75" customHeight="1">
      <c r="A9" s="299" t="s">
        <v>68</v>
      </c>
      <c r="B9" s="42">
        <v>31199.40597450012</v>
      </c>
      <c r="C9" s="300">
        <v>-1.3492225195425875</v>
      </c>
      <c r="D9" s="38">
        <v>37900.483021809145</v>
      </c>
      <c r="E9" s="301">
        <v>-1.2226614223257835</v>
      </c>
      <c r="F9" s="38" t="s">
        <v>141</v>
      </c>
      <c r="G9" s="302" t="s">
        <v>141</v>
      </c>
      <c r="H9" s="78"/>
      <c r="I9" s="305">
        <v>66022.77691181355</v>
      </c>
      <c r="J9" s="304">
        <v>-2.911374399465782</v>
      </c>
      <c r="K9" s="78"/>
    </row>
    <row r="10" spans="1:11" ht="12.75" customHeight="1">
      <c r="A10" s="299" t="s">
        <v>69</v>
      </c>
      <c r="B10" s="42">
        <v>34032.93274839666</v>
      </c>
      <c r="C10" s="300">
        <v>1.3280133823287</v>
      </c>
      <c r="D10" s="38">
        <v>39758.29444954831</v>
      </c>
      <c r="E10" s="301">
        <v>0.4981979114357471</v>
      </c>
      <c r="F10" s="38">
        <v>22000</v>
      </c>
      <c r="G10" s="302">
        <v>-19230.434782608696</v>
      </c>
      <c r="H10" s="78"/>
      <c r="I10" s="305">
        <v>64254.19226973381</v>
      </c>
      <c r="J10" s="304">
        <v>0.6707447819242641</v>
      </c>
      <c r="K10" s="78"/>
    </row>
    <row r="11" spans="1:11" ht="12.75" customHeight="1">
      <c r="A11" s="299" t="s">
        <v>70</v>
      </c>
      <c r="B11" s="42">
        <v>34125.53523903621</v>
      </c>
      <c r="C11" s="300">
        <v>2.0852312552196244</v>
      </c>
      <c r="D11" s="38">
        <v>44926.545552945514</v>
      </c>
      <c r="E11" s="301">
        <v>2.0281410019191575</v>
      </c>
      <c r="F11" s="38" t="s">
        <v>141</v>
      </c>
      <c r="G11" s="302" t="s">
        <v>141</v>
      </c>
      <c r="H11" s="78"/>
      <c r="I11" s="305">
        <v>69864.11350126227</v>
      </c>
      <c r="J11" s="304">
        <v>-0.13998634093189408</v>
      </c>
      <c r="K11" s="78"/>
    </row>
    <row r="12" spans="1:11" ht="12.75" customHeight="1">
      <c r="A12" s="299" t="s">
        <v>71</v>
      </c>
      <c r="B12" s="42">
        <v>36537.6025318506</v>
      </c>
      <c r="C12" s="300">
        <v>2.278513997765644</v>
      </c>
      <c r="D12" s="38">
        <v>42468.12338283548</v>
      </c>
      <c r="E12" s="301">
        <v>1.4870752219891696</v>
      </c>
      <c r="F12" s="38" t="s">
        <v>141</v>
      </c>
      <c r="G12" s="302" t="s">
        <v>141</v>
      </c>
      <c r="H12" s="78"/>
      <c r="I12" s="305">
        <v>67343.32104537616</v>
      </c>
      <c r="J12" s="304">
        <v>-0.7597951242958113</v>
      </c>
      <c r="K12" s="78"/>
    </row>
    <row r="13" spans="1:11" ht="12.75" customHeight="1">
      <c r="A13" s="306" t="s">
        <v>72</v>
      </c>
      <c r="B13" s="307">
        <v>34856.33110374284</v>
      </c>
      <c r="C13" s="308">
        <v>-1.337543404306737</v>
      </c>
      <c r="D13" s="50">
        <v>40884.08612173852</v>
      </c>
      <c r="E13" s="309">
        <v>-1.5048147403963568</v>
      </c>
      <c r="F13" s="50" t="s">
        <v>141</v>
      </c>
      <c r="G13" s="310" t="s">
        <v>141</v>
      </c>
      <c r="H13" s="78"/>
      <c r="I13" s="311">
        <v>68430.85087388802</v>
      </c>
      <c r="J13" s="312">
        <v>-1.1618099986366852</v>
      </c>
      <c r="K13" s="78"/>
    </row>
    <row r="14" spans="1:11" ht="12.75" customHeight="1">
      <c r="A14" s="299" t="s">
        <v>73</v>
      </c>
      <c r="B14" s="42">
        <v>32403.824504393244</v>
      </c>
      <c r="C14" s="300">
        <v>2.734636295495455</v>
      </c>
      <c r="D14" s="38">
        <v>38988.376264818624</v>
      </c>
      <c r="E14" s="301">
        <v>3.1470007157464854</v>
      </c>
      <c r="F14" s="38" t="s">
        <v>141</v>
      </c>
      <c r="G14" s="302" t="s">
        <v>141</v>
      </c>
      <c r="H14" s="78"/>
      <c r="I14" s="305">
        <v>68384.22553898841</v>
      </c>
      <c r="J14" s="304">
        <v>0.6474139919993506</v>
      </c>
      <c r="K14" s="78"/>
    </row>
    <row r="15" spans="1:11" ht="12.75" customHeight="1">
      <c r="A15" s="299" t="s">
        <v>74</v>
      </c>
      <c r="B15" s="42">
        <v>29179.128854849303</v>
      </c>
      <c r="C15" s="300">
        <v>2.2102362486530347</v>
      </c>
      <c r="D15" s="38">
        <v>37394.09325975073</v>
      </c>
      <c r="E15" s="301">
        <v>2.5260015573699306</v>
      </c>
      <c r="F15" s="38" t="s">
        <v>141</v>
      </c>
      <c r="G15" s="302" t="s">
        <v>141</v>
      </c>
      <c r="H15" s="78"/>
      <c r="I15" s="305">
        <v>69164.05271049675</v>
      </c>
      <c r="J15" s="304">
        <v>-0.65174427905774</v>
      </c>
      <c r="K15" s="78"/>
    </row>
    <row r="16" spans="1:11" ht="12.75" customHeight="1">
      <c r="A16" s="299" t="s">
        <v>75</v>
      </c>
      <c r="B16" s="42">
        <v>30983.159003744764</v>
      </c>
      <c r="C16" s="300">
        <v>-0.1885038955964269</v>
      </c>
      <c r="D16" s="38">
        <v>39416.56911085018</v>
      </c>
      <c r="E16" s="301">
        <v>-4.840291301246718</v>
      </c>
      <c r="F16" s="38" t="s">
        <v>141</v>
      </c>
      <c r="G16" s="302" t="s">
        <v>141</v>
      </c>
      <c r="H16" s="78"/>
      <c r="I16" s="305">
        <v>68543.5821248743</v>
      </c>
      <c r="J16" s="304">
        <v>-0.7190186570914467</v>
      </c>
      <c r="K16" s="78"/>
    </row>
    <row r="17" spans="1:11" ht="12.75" customHeight="1">
      <c r="A17" s="313" t="s">
        <v>76</v>
      </c>
      <c r="B17" s="44">
        <v>31617.991347410185</v>
      </c>
      <c r="C17" s="314">
        <v>3.8084371659195475</v>
      </c>
      <c r="D17" s="68">
        <v>40943.7286093852</v>
      </c>
      <c r="E17" s="315">
        <v>6.135590814558843</v>
      </c>
      <c r="F17" s="68">
        <v>4626.666666666667</v>
      </c>
      <c r="G17" s="316">
        <v>-48.848350838400584</v>
      </c>
      <c r="H17" s="78"/>
      <c r="I17" s="317">
        <v>71578.49086363203</v>
      </c>
      <c r="J17" s="318">
        <v>0.42151166029993903</v>
      </c>
      <c r="K17" s="78"/>
    </row>
    <row r="18" spans="1:11" ht="12.75" customHeight="1">
      <c r="A18" s="299" t="s">
        <v>77</v>
      </c>
      <c r="B18" s="42">
        <v>30019.74424195304</v>
      </c>
      <c r="C18" s="300">
        <v>1.4083450897822125</v>
      </c>
      <c r="D18" s="38">
        <v>41158.52833391713</v>
      </c>
      <c r="E18" s="301">
        <v>1.6945549552010628</v>
      </c>
      <c r="F18" s="38">
        <v>148470</v>
      </c>
      <c r="G18" s="302">
        <v>-20.26886724903337</v>
      </c>
      <c r="H18" s="78"/>
      <c r="I18" s="305">
        <v>68893.65885842171</v>
      </c>
      <c r="J18" s="304">
        <v>-1.5554538397820539</v>
      </c>
      <c r="K18" s="78"/>
    </row>
    <row r="19" spans="1:11" ht="12.75" customHeight="1">
      <c r="A19" s="299" t="s">
        <v>78</v>
      </c>
      <c r="B19" s="42">
        <v>30635.257194507038</v>
      </c>
      <c r="C19" s="300">
        <v>1.9691187736489484</v>
      </c>
      <c r="D19" s="38">
        <v>42293.95185313902</v>
      </c>
      <c r="E19" s="301">
        <v>2.819367114470112</v>
      </c>
      <c r="F19" s="38">
        <v>261485</v>
      </c>
      <c r="G19" s="302">
        <v>62.35181941149078</v>
      </c>
      <c r="H19" s="78"/>
      <c r="I19" s="305">
        <v>67545.72520881986</v>
      </c>
      <c r="J19" s="304">
        <v>-1.0266336910589193</v>
      </c>
      <c r="K19" s="78"/>
    </row>
    <row r="20" spans="1:11" ht="12.75" customHeight="1">
      <c r="A20" s="299" t="s">
        <v>79</v>
      </c>
      <c r="B20" s="42">
        <v>29383.023866059357</v>
      </c>
      <c r="C20" s="300">
        <v>0.9783852464795176</v>
      </c>
      <c r="D20" s="38">
        <v>46767.47307110488</v>
      </c>
      <c r="E20" s="301">
        <v>1.9492501167481748</v>
      </c>
      <c r="F20" s="38" t="s">
        <v>141</v>
      </c>
      <c r="G20" s="302" t="s">
        <v>141</v>
      </c>
      <c r="H20" s="78"/>
      <c r="I20" s="305">
        <v>76086.12298291842</v>
      </c>
      <c r="J20" s="304">
        <v>-1.0821558617455693</v>
      </c>
      <c r="K20" s="78"/>
    </row>
    <row r="21" spans="1:11" ht="12.75" customHeight="1">
      <c r="A21" s="299" t="s">
        <v>80</v>
      </c>
      <c r="B21" s="42">
        <v>31321.611355566503</v>
      </c>
      <c r="C21" s="300">
        <v>0.9654938189778584</v>
      </c>
      <c r="D21" s="38">
        <v>44298.86295551332</v>
      </c>
      <c r="E21" s="301">
        <v>1.6005483843024833</v>
      </c>
      <c r="F21" s="38" t="s">
        <v>141</v>
      </c>
      <c r="G21" s="302" t="s">
        <v>141</v>
      </c>
      <c r="H21" s="78"/>
      <c r="I21" s="305">
        <v>71280.59902362915</v>
      </c>
      <c r="J21" s="304">
        <v>-0.3400173940484037</v>
      </c>
      <c r="K21" s="78"/>
    </row>
    <row r="22" spans="1:11" ht="12.75" customHeight="1">
      <c r="A22" s="299" t="s">
        <v>81</v>
      </c>
      <c r="B22" s="42">
        <v>33705.68132619346</v>
      </c>
      <c r="C22" s="300">
        <v>2.1065611116708034</v>
      </c>
      <c r="D22" s="38">
        <v>40543.93700245949</v>
      </c>
      <c r="E22" s="301">
        <v>2.3531188594573407</v>
      </c>
      <c r="F22" s="38" t="s">
        <v>141</v>
      </c>
      <c r="G22" s="302" t="s">
        <v>141</v>
      </c>
      <c r="H22" s="78"/>
      <c r="I22" s="305">
        <v>62643.472025929186</v>
      </c>
      <c r="J22" s="304">
        <v>-0.21391967085115807</v>
      </c>
      <c r="K22" s="78"/>
    </row>
    <row r="23" spans="1:11" ht="12.75" customHeight="1">
      <c r="A23" s="306" t="s">
        <v>82</v>
      </c>
      <c r="B23" s="307">
        <v>34220.51306814684</v>
      </c>
      <c r="C23" s="308">
        <v>0.9185041453863867</v>
      </c>
      <c r="D23" s="50">
        <v>38939.256713741765</v>
      </c>
      <c r="E23" s="309">
        <v>1.7494355431958153</v>
      </c>
      <c r="F23" s="50" t="s">
        <v>141</v>
      </c>
      <c r="G23" s="310" t="s">
        <v>141</v>
      </c>
      <c r="H23" s="78"/>
      <c r="I23" s="311">
        <v>76349.01362065569</v>
      </c>
      <c r="J23" s="312">
        <v>-2.231276025809841</v>
      </c>
      <c r="K23" s="78"/>
    </row>
    <row r="24" spans="1:11" ht="12.75" customHeight="1">
      <c r="A24" s="299" t="s">
        <v>83</v>
      </c>
      <c r="B24" s="42">
        <v>37243.12372110556</v>
      </c>
      <c r="C24" s="300">
        <v>2.7057036657060047</v>
      </c>
      <c r="D24" s="38">
        <v>46494.19716034038</v>
      </c>
      <c r="E24" s="301">
        <v>3.917184146436459</v>
      </c>
      <c r="F24" s="38" t="s">
        <v>141</v>
      </c>
      <c r="G24" s="302" t="s">
        <v>141</v>
      </c>
      <c r="H24" s="78"/>
      <c r="I24" s="305">
        <v>81343.9484023312</v>
      </c>
      <c r="J24" s="304">
        <v>0.2935178842661536</v>
      </c>
      <c r="K24" s="78"/>
    </row>
    <row r="25" spans="1:11" ht="12.75" customHeight="1">
      <c r="A25" s="299" t="s">
        <v>84</v>
      </c>
      <c r="B25" s="42">
        <v>36576.06430333742</v>
      </c>
      <c r="C25" s="300">
        <v>4.713978904202002</v>
      </c>
      <c r="D25" s="38">
        <v>45591.2805247085</v>
      </c>
      <c r="E25" s="301">
        <v>7.627709577412015</v>
      </c>
      <c r="F25" s="38" t="s">
        <v>141</v>
      </c>
      <c r="G25" s="302" t="s">
        <v>141</v>
      </c>
      <c r="H25" s="78"/>
      <c r="I25" s="305">
        <v>73862.96443484053</v>
      </c>
      <c r="J25" s="304">
        <v>-3.668800232704516</v>
      </c>
      <c r="K25" s="78"/>
    </row>
    <row r="26" spans="1:11" ht="12.75" customHeight="1">
      <c r="A26" s="299" t="s">
        <v>85</v>
      </c>
      <c r="B26" s="42">
        <v>30998.480113652036</v>
      </c>
      <c r="C26" s="300">
        <v>-0.2842169878998588</v>
      </c>
      <c r="D26" s="38">
        <v>40821.63497110525</v>
      </c>
      <c r="E26" s="301">
        <v>1.0674933999588723</v>
      </c>
      <c r="F26" s="38" t="s">
        <v>141</v>
      </c>
      <c r="G26" s="302" t="s">
        <v>141</v>
      </c>
      <c r="H26" s="78"/>
      <c r="I26" s="305">
        <v>70361.79770535493</v>
      </c>
      <c r="J26" s="304">
        <v>-1.2014379746948811</v>
      </c>
      <c r="K26" s="78"/>
    </row>
    <row r="27" spans="1:11" ht="12.75" customHeight="1">
      <c r="A27" s="313" t="s">
        <v>86</v>
      </c>
      <c r="B27" s="44">
        <v>32194.80495457157</v>
      </c>
      <c r="C27" s="314">
        <v>0.456393768707569</v>
      </c>
      <c r="D27" s="68">
        <v>41411.69142164441</v>
      </c>
      <c r="E27" s="315">
        <v>-0.02425207649264278</v>
      </c>
      <c r="F27" s="68" t="s">
        <v>141</v>
      </c>
      <c r="G27" s="316" t="s">
        <v>141</v>
      </c>
      <c r="H27" s="78"/>
      <c r="I27" s="317">
        <v>70333.34208248093</v>
      </c>
      <c r="J27" s="318">
        <v>0.8693374582425449</v>
      </c>
      <c r="K27" s="78"/>
    </row>
    <row r="28" spans="1:11" ht="12.75" customHeight="1">
      <c r="A28" s="299" t="s">
        <v>87</v>
      </c>
      <c r="B28" s="42">
        <v>34041.548568645085</v>
      </c>
      <c r="C28" s="300">
        <v>0.39183480930005304</v>
      </c>
      <c r="D28" s="38">
        <v>44186.16288966261</v>
      </c>
      <c r="E28" s="301">
        <v>0.8265116874682461</v>
      </c>
      <c r="F28" s="38" t="s">
        <v>141</v>
      </c>
      <c r="G28" s="302" t="s">
        <v>141</v>
      </c>
      <c r="H28" s="78"/>
      <c r="I28" s="305">
        <v>71186.2203855627</v>
      </c>
      <c r="J28" s="304">
        <v>-0.8935434411669935</v>
      </c>
      <c r="K28" s="78"/>
    </row>
    <row r="29" spans="1:11" ht="12.75" customHeight="1">
      <c r="A29" s="299" t="s">
        <v>88</v>
      </c>
      <c r="B29" s="42">
        <v>32636.29894792625</v>
      </c>
      <c r="C29" s="300">
        <v>3.0346601065774865</v>
      </c>
      <c r="D29" s="38">
        <v>42257.161164647056</v>
      </c>
      <c r="E29" s="301">
        <v>3.457156768299302</v>
      </c>
      <c r="F29" s="38">
        <v>0</v>
      </c>
      <c r="G29" s="302">
        <v>-100</v>
      </c>
      <c r="H29" s="78"/>
      <c r="I29" s="305">
        <v>66657.84593988708</v>
      </c>
      <c r="J29" s="304">
        <v>-1.1755416834133412</v>
      </c>
      <c r="K29" s="78"/>
    </row>
    <row r="30" spans="1:11" ht="12.75" customHeight="1">
      <c r="A30" s="299" t="s">
        <v>89</v>
      </c>
      <c r="B30" s="42">
        <v>30989.710059004647</v>
      </c>
      <c r="C30" s="300">
        <v>3.193829057203013</v>
      </c>
      <c r="D30" s="38">
        <v>39598.8741898033</v>
      </c>
      <c r="E30" s="301">
        <v>2.6070036832036743</v>
      </c>
      <c r="F30" s="38" t="s">
        <v>141</v>
      </c>
      <c r="G30" s="302" t="s">
        <v>141</v>
      </c>
      <c r="H30" s="78"/>
      <c r="I30" s="305">
        <v>78083.93237102249</v>
      </c>
      <c r="J30" s="304">
        <v>-0.7548549429658287</v>
      </c>
      <c r="K30" s="78"/>
    </row>
    <row r="31" spans="1:11" ht="12.75" customHeight="1">
      <c r="A31" s="299" t="s">
        <v>90</v>
      </c>
      <c r="B31" s="42">
        <v>35068.47752901136</v>
      </c>
      <c r="C31" s="300">
        <v>1.7238830186223446</v>
      </c>
      <c r="D31" s="38">
        <v>44385.62188285773</v>
      </c>
      <c r="E31" s="301">
        <v>2.5636174727775516</v>
      </c>
      <c r="F31" s="38" t="s">
        <v>141</v>
      </c>
      <c r="G31" s="302" t="s">
        <v>141</v>
      </c>
      <c r="H31" s="78"/>
      <c r="I31" s="305">
        <v>69775.1978037979</v>
      </c>
      <c r="J31" s="304">
        <v>0.2962848190957161</v>
      </c>
      <c r="K31" s="78"/>
    </row>
    <row r="32" spans="1:11" ht="12.75" customHeight="1">
      <c r="A32" s="299" t="s">
        <v>91</v>
      </c>
      <c r="B32" s="42">
        <v>33224.81110499231</v>
      </c>
      <c r="C32" s="300">
        <v>1.2528938364681343</v>
      </c>
      <c r="D32" s="38">
        <v>43432.24536826061</v>
      </c>
      <c r="E32" s="301">
        <v>0.9377149141882626</v>
      </c>
      <c r="F32" s="38" t="s">
        <v>141</v>
      </c>
      <c r="G32" s="302" t="s">
        <v>141</v>
      </c>
      <c r="H32" s="78"/>
      <c r="I32" s="305">
        <v>75688.0596276784</v>
      </c>
      <c r="J32" s="304">
        <v>0.04580881213863685</v>
      </c>
      <c r="K32" s="78"/>
    </row>
    <row r="33" spans="1:11" ht="12.75" customHeight="1">
      <c r="A33" s="306" t="s">
        <v>92</v>
      </c>
      <c r="B33" s="307">
        <v>33829.94717546619</v>
      </c>
      <c r="C33" s="308">
        <v>1.6731058124886131</v>
      </c>
      <c r="D33" s="50">
        <v>48413.463045593766</v>
      </c>
      <c r="E33" s="309">
        <v>2.0707048375583454</v>
      </c>
      <c r="F33" s="50" t="s">
        <v>141</v>
      </c>
      <c r="G33" s="310" t="s">
        <v>141</v>
      </c>
      <c r="H33" s="78"/>
      <c r="I33" s="311">
        <v>83154.36791470129</v>
      </c>
      <c r="J33" s="312">
        <v>-2.51815618006757</v>
      </c>
      <c r="K33" s="78"/>
    </row>
    <row r="34" spans="1:11" ht="12.75" customHeight="1">
      <c r="A34" s="299" t="s">
        <v>93</v>
      </c>
      <c r="B34" s="42">
        <v>34174.36645159142</v>
      </c>
      <c r="C34" s="300">
        <v>2.514416106806438</v>
      </c>
      <c r="D34" s="38">
        <v>50654.885600723086</v>
      </c>
      <c r="E34" s="301">
        <v>2.565067772911546</v>
      </c>
      <c r="F34" s="38" t="s">
        <v>141</v>
      </c>
      <c r="G34" s="302" t="s">
        <v>141</v>
      </c>
      <c r="H34" s="78"/>
      <c r="I34" s="305">
        <v>86326.0108547247</v>
      </c>
      <c r="J34" s="304">
        <v>-1.2080953548465665</v>
      </c>
      <c r="K34" s="78"/>
    </row>
    <row r="35" spans="1:11" ht="12.75" customHeight="1">
      <c r="A35" s="299" t="s">
        <v>94</v>
      </c>
      <c r="B35" s="42">
        <v>35020.50656140631</v>
      </c>
      <c r="C35" s="300">
        <v>1.9212931269118123</v>
      </c>
      <c r="D35" s="38">
        <v>46863.59576663382</v>
      </c>
      <c r="E35" s="301">
        <v>2.2034414837862677</v>
      </c>
      <c r="F35" s="38">
        <v>-860674</v>
      </c>
      <c r="G35" s="302">
        <v>-255.28063939957062</v>
      </c>
      <c r="H35" s="78"/>
      <c r="I35" s="305">
        <v>83373.65505509455</v>
      </c>
      <c r="J35" s="304">
        <v>-1.314084338883183</v>
      </c>
      <c r="K35" s="78"/>
    </row>
    <row r="36" spans="1:11" ht="12.75" customHeight="1">
      <c r="A36" s="299" t="s">
        <v>95</v>
      </c>
      <c r="B36" s="42">
        <v>33127.4128239142</v>
      </c>
      <c r="C36" s="300">
        <v>2.2772041976492297</v>
      </c>
      <c r="D36" s="38">
        <v>44115.98846877239</v>
      </c>
      <c r="E36" s="301">
        <v>2.669726620165718</v>
      </c>
      <c r="F36" s="38">
        <v>23080</v>
      </c>
      <c r="G36" s="302">
        <v>-104.02198499248928</v>
      </c>
      <c r="H36" s="78"/>
      <c r="I36" s="305">
        <v>76424.66148078053</v>
      </c>
      <c r="J36" s="304">
        <v>-2.2597649183400406</v>
      </c>
      <c r="K36" s="78"/>
    </row>
    <row r="37" spans="1:11" ht="12.75" customHeight="1">
      <c r="A37" s="313" t="s">
        <v>96</v>
      </c>
      <c r="B37" s="44">
        <v>33836.024686823635</v>
      </c>
      <c r="C37" s="314">
        <v>0.9970810250614383</v>
      </c>
      <c r="D37" s="68">
        <v>45538.79812188165</v>
      </c>
      <c r="E37" s="315">
        <v>2.4612912891195817</v>
      </c>
      <c r="F37" s="68" t="s">
        <v>141</v>
      </c>
      <c r="G37" s="316" t="s">
        <v>141</v>
      </c>
      <c r="H37" s="78"/>
      <c r="I37" s="317">
        <v>79078.58821284946</v>
      </c>
      <c r="J37" s="318">
        <v>-0.1809399841622976</v>
      </c>
      <c r="K37" s="78"/>
    </row>
    <row r="38" spans="1:11" ht="12.75" customHeight="1">
      <c r="A38" s="299" t="s">
        <v>97</v>
      </c>
      <c r="B38" s="42">
        <v>34779.24065596359</v>
      </c>
      <c r="C38" s="300">
        <v>-2.322414342325456</v>
      </c>
      <c r="D38" s="38">
        <v>42625.36873491899</v>
      </c>
      <c r="E38" s="301">
        <v>-3.4867789101608713</v>
      </c>
      <c r="F38" s="38" t="s">
        <v>141</v>
      </c>
      <c r="G38" s="302" t="s">
        <v>141</v>
      </c>
      <c r="H38" s="78"/>
      <c r="I38" s="305">
        <v>77372.17798039026</v>
      </c>
      <c r="J38" s="304">
        <v>-0.33301974437366794</v>
      </c>
      <c r="K38" s="78"/>
    </row>
    <row r="39" spans="1:11" ht="12.75" customHeight="1">
      <c r="A39" s="299" t="s">
        <v>98</v>
      </c>
      <c r="B39" s="42">
        <v>40232.32170571464</v>
      </c>
      <c r="C39" s="300">
        <v>-0.5517085014925162</v>
      </c>
      <c r="D39" s="38">
        <v>46606.017517848915</v>
      </c>
      <c r="E39" s="301">
        <v>0.15903391022515967</v>
      </c>
      <c r="F39" s="38" t="s">
        <v>141</v>
      </c>
      <c r="G39" s="302" t="s">
        <v>141</v>
      </c>
      <c r="H39" s="78"/>
      <c r="I39" s="305">
        <v>75414.20756502698</v>
      </c>
      <c r="J39" s="304">
        <v>-3.766287336562707</v>
      </c>
      <c r="K39" s="78"/>
    </row>
    <row r="40" spans="1:11" ht="12.75" customHeight="1">
      <c r="A40" s="299" t="s">
        <v>99</v>
      </c>
      <c r="B40" s="42">
        <v>37302.63903361735</v>
      </c>
      <c r="C40" s="300">
        <v>1.3935995521308957</v>
      </c>
      <c r="D40" s="38">
        <v>48255.22897244135</v>
      </c>
      <c r="E40" s="301">
        <v>0.9608427314159267</v>
      </c>
      <c r="F40" s="38" t="s">
        <v>141</v>
      </c>
      <c r="G40" s="302" t="s">
        <v>141</v>
      </c>
      <c r="H40" s="78"/>
      <c r="I40" s="305">
        <v>80756.445077519</v>
      </c>
      <c r="J40" s="304">
        <v>0.09826572937055307</v>
      </c>
      <c r="K40" s="78"/>
    </row>
    <row r="41" spans="1:11" ht="12.75" customHeight="1">
      <c r="A41" s="299" t="s">
        <v>100</v>
      </c>
      <c r="B41" s="42">
        <v>36306.353038002846</v>
      </c>
      <c r="C41" s="300">
        <v>2.4737148002874267</v>
      </c>
      <c r="D41" s="38">
        <v>46066.709180490456</v>
      </c>
      <c r="E41" s="301">
        <v>4.054013224853158</v>
      </c>
      <c r="F41" s="38" t="s">
        <v>141</v>
      </c>
      <c r="G41" s="302" t="s">
        <v>141</v>
      </c>
      <c r="H41" s="78"/>
      <c r="I41" s="305">
        <v>86793.0141690046</v>
      </c>
      <c r="J41" s="304">
        <v>0.3620002707808173</v>
      </c>
      <c r="K41" s="78"/>
    </row>
    <row r="42" spans="1:11" ht="12.75" customHeight="1">
      <c r="A42" s="299" t="s">
        <v>101</v>
      </c>
      <c r="B42" s="42">
        <v>41555.8832597465</v>
      </c>
      <c r="C42" s="300">
        <v>3.725549935113205</v>
      </c>
      <c r="D42" s="38">
        <v>49959.43941552855</v>
      </c>
      <c r="E42" s="301">
        <v>4.165529985578648</v>
      </c>
      <c r="F42" s="38" t="s">
        <v>141</v>
      </c>
      <c r="G42" s="302" t="s">
        <v>141</v>
      </c>
      <c r="H42" s="78"/>
      <c r="I42" s="305">
        <v>84716.71800056861</v>
      </c>
      <c r="J42" s="304">
        <v>-0.0718513317430734</v>
      </c>
      <c r="K42" s="78"/>
    </row>
    <row r="43" spans="1:11" ht="12.75" customHeight="1">
      <c r="A43" s="306" t="s">
        <v>102</v>
      </c>
      <c r="B43" s="307">
        <v>37537.073205712215</v>
      </c>
      <c r="C43" s="308">
        <v>1.7419301665742708</v>
      </c>
      <c r="D43" s="50">
        <v>44114.43203453917</v>
      </c>
      <c r="E43" s="309">
        <v>3.422962918077438</v>
      </c>
      <c r="F43" s="50" t="s">
        <v>141</v>
      </c>
      <c r="G43" s="310" t="s">
        <v>141</v>
      </c>
      <c r="H43" s="78"/>
      <c r="I43" s="311">
        <v>89159.58905381794</v>
      </c>
      <c r="J43" s="312">
        <v>1.008474618019231</v>
      </c>
      <c r="K43" s="78"/>
    </row>
    <row r="44" spans="1:11" ht="12.75" customHeight="1">
      <c r="A44" s="299" t="s">
        <v>103</v>
      </c>
      <c r="B44" s="42">
        <v>39846.928313655364</v>
      </c>
      <c r="C44" s="300">
        <v>1.2972549213066626</v>
      </c>
      <c r="D44" s="38">
        <v>50049.281726520196</v>
      </c>
      <c r="E44" s="301">
        <v>2.6102207961647257</v>
      </c>
      <c r="F44" s="38" t="s">
        <v>141</v>
      </c>
      <c r="G44" s="302" t="s">
        <v>141</v>
      </c>
      <c r="H44" s="78"/>
      <c r="I44" s="305">
        <v>81604.3638377727</v>
      </c>
      <c r="J44" s="304">
        <v>-0.35530422915416565</v>
      </c>
      <c r="K44" s="78"/>
    </row>
    <row r="45" spans="1:11" ht="12.75" customHeight="1">
      <c r="A45" s="299" t="s">
        <v>104</v>
      </c>
      <c r="B45" s="42">
        <v>36153.90607452604</v>
      </c>
      <c r="C45" s="300">
        <v>1.809799090577579</v>
      </c>
      <c r="D45" s="38">
        <v>45185.81351968411</v>
      </c>
      <c r="E45" s="301">
        <v>3.000822570885905</v>
      </c>
      <c r="F45" s="38" t="s">
        <v>141</v>
      </c>
      <c r="G45" s="302" t="s">
        <v>141</v>
      </c>
      <c r="H45" s="78"/>
      <c r="I45" s="305">
        <v>78299.95028510563</v>
      </c>
      <c r="J45" s="304">
        <v>-3.503797988894379</v>
      </c>
      <c r="K45" s="78"/>
    </row>
    <row r="46" spans="1:11" ht="12.75" customHeight="1">
      <c r="A46" s="299" t="s">
        <v>105</v>
      </c>
      <c r="B46" s="42">
        <v>38054.45293818367</v>
      </c>
      <c r="C46" s="300">
        <v>0.9408571039937577</v>
      </c>
      <c r="D46" s="38">
        <v>49455.141677398795</v>
      </c>
      <c r="E46" s="301">
        <v>0.061920527614274724</v>
      </c>
      <c r="F46" s="38" t="s">
        <v>141</v>
      </c>
      <c r="G46" s="302" t="s">
        <v>141</v>
      </c>
      <c r="H46" s="78"/>
      <c r="I46" s="305">
        <v>94759.92295410407</v>
      </c>
      <c r="J46" s="304">
        <v>-2.7218794338361407</v>
      </c>
      <c r="K46" s="78"/>
    </row>
    <row r="47" spans="1:11" ht="12.75" customHeight="1">
      <c r="A47" s="313" t="s">
        <v>106</v>
      </c>
      <c r="B47" s="44">
        <v>33805.05372444318</v>
      </c>
      <c r="C47" s="314">
        <v>-0.08368482575177638</v>
      </c>
      <c r="D47" s="68">
        <v>45183.289103508585</v>
      </c>
      <c r="E47" s="315">
        <v>-0.2899217073496524</v>
      </c>
      <c r="F47" s="68" t="s">
        <v>141</v>
      </c>
      <c r="G47" s="316" t="s">
        <v>141</v>
      </c>
      <c r="H47" s="78"/>
      <c r="I47" s="317">
        <v>95971.40421239847</v>
      </c>
      <c r="J47" s="318">
        <v>-2.0957430277380515</v>
      </c>
      <c r="K47" s="78"/>
    </row>
    <row r="48" spans="1:11" ht="12.75" customHeight="1">
      <c r="A48" s="306" t="s">
        <v>107</v>
      </c>
      <c r="B48" s="307">
        <v>41135.27244720979</v>
      </c>
      <c r="C48" s="308">
        <v>2.2527376904743512</v>
      </c>
      <c r="D48" s="50">
        <v>52153.65362620716</v>
      </c>
      <c r="E48" s="309">
        <v>2.1569143404607836</v>
      </c>
      <c r="F48" s="50" t="s">
        <v>141</v>
      </c>
      <c r="G48" s="310" t="s">
        <v>141</v>
      </c>
      <c r="H48" s="78"/>
      <c r="I48" s="311">
        <v>90397.57504042101</v>
      </c>
      <c r="J48" s="312">
        <v>-0.6411555348815996</v>
      </c>
      <c r="K48" s="78"/>
    </row>
    <row r="49" spans="1:11" ht="12.75" customHeight="1">
      <c r="A49" s="299" t="s">
        <v>108</v>
      </c>
      <c r="B49" s="42">
        <v>39218.94901408079</v>
      </c>
      <c r="C49" s="300">
        <v>2.819445789426445</v>
      </c>
      <c r="D49" s="38">
        <v>51094.713188384296</v>
      </c>
      <c r="E49" s="301">
        <v>3.9160552237157744</v>
      </c>
      <c r="F49" s="38" t="s">
        <v>141</v>
      </c>
      <c r="G49" s="302" t="s">
        <v>141</v>
      </c>
      <c r="H49" s="78"/>
      <c r="I49" s="305">
        <v>88878.03109287932</v>
      </c>
      <c r="J49" s="304">
        <v>-1.806434801472651</v>
      </c>
      <c r="K49" s="78"/>
    </row>
    <row r="50" spans="1:11" ht="12.75" customHeight="1">
      <c r="A50" s="299" t="s">
        <v>109</v>
      </c>
      <c r="B50" s="42">
        <v>37218.66359108184</v>
      </c>
      <c r="C50" s="300">
        <v>0.4210135522069163</v>
      </c>
      <c r="D50" s="38">
        <v>47893.162591260094</v>
      </c>
      <c r="E50" s="301">
        <v>-0.468988941618273</v>
      </c>
      <c r="F50" s="38">
        <v>75045</v>
      </c>
      <c r="G50" s="302">
        <v>-51.11273970929523</v>
      </c>
      <c r="H50" s="78"/>
      <c r="I50" s="305">
        <v>85364.3358074784</v>
      </c>
      <c r="J50" s="304">
        <v>-5.2919227097543455</v>
      </c>
      <c r="K50" s="78"/>
    </row>
    <row r="51" spans="1:11" ht="12.75" customHeight="1">
      <c r="A51" s="299" t="s">
        <v>110</v>
      </c>
      <c r="B51" s="42">
        <v>39121.10762638425</v>
      </c>
      <c r="C51" s="300">
        <v>0.04229841610216924</v>
      </c>
      <c r="D51" s="38">
        <v>50458.46797925357</v>
      </c>
      <c r="E51" s="301">
        <v>2.0505569703963116</v>
      </c>
      <c r="F51" s="38">
        <v>0</v>
      </c>
      <c r="G51" s="302" t="s">
        <v>141</v>
      </c>
      <c r="H51" s="78"/>
      <c r="I51" s="305">
        <v>85917.51974336451</v>
      </c>
      <c r="J51" s="304">
        <v>-3.5916770887355844</v>
      </c>
      <c r="K51" s="78"/>
    </row>
    <row r="52" spans="1:11" ht="12.75" customHeight="1">
      <c r="A52" s="313" t="s">
        <v>111</v>
      </c>
      <c r="B52" s="44">
        <v>34458.940661037515</v>
      </c>
      <c r="C52" s="314">
        <v>0.27325054630355794</v>
      </c>
      <c r="D52" s="68">
        <v>43906.66941435342</v>
      </c>
      <c r="E52" s="315">
        <v>1.7089704508166965</v>
      </c>
      <c r="F52" s="68" t="s">
        <v>141</v>
      </c>
      <c r="G52" s="316" t="s">
        <v>141</v>
      </c>
      <c r="H52" s="78"/>
      <c r="I52" s="317">
        <v>75647.96787220475</v>
      </c>
      <c r="J52" s="318">
        <v>-0.7604464699487576</v>
      </c>
      <c r="K52" s="78"/>
    </row>
    <row r="53" spans="1:11" ht="12.75" customHeight="1">
      <c r="A53" s="299" t="s">
        <v>112</v>
      </c>
      <c r="B53" s="42">
        <v>40403.19686699804</v>
      </c>
      <c r="C53" s="300">
        <v>1.1100990321723228</v>
      </c>
      <c r="D53" s="38">
        <v>51364.41266853933</v>
      </c>
      <c r="E53" s="301">
        <v>0.6052074585949816</v>
      </c>
      <c r="F53" s="38" t="s">
        <v>141</v>
      </c>
      <c r="G53" s="302" t="s">
        <v>141</v>
      </c>
      <c r="H53" s="78"/>
      <c r="I53" s="305">
        <v>91534.69486962746</v>
      </c>
      <c r="J53" s="304">
        <v>-0.39656674235431105</v>
      </c>
      <c r="K53" s="78"/>
    </row>
    <row r="54" spans="1:11" ht="12.75" customHeight="1" thickBot="1">
      <c r="A54" s="299" t="s">
        <v>113</v>
      </c>
      <c r="B54" s="42">
        <v>28654.253503650754</v>
      </c>
      <c r="C54" s="300">
        <v>-1.3166567799082503</v>
      </c>
      <c r="D54" s="38">
        <v>46152.777203352154</v>
      </c>
      <c r="E54" s="301">
        <v>-1.559729331976353</v>
      </c>
      <c r="F54" s="38" t="s">
        <v>141</v>
      </c>
      <c r="G54" s="302" t="s">
        <v>141</v>
      </c>
      <c r="H54" s="78"/>
      <c r="I54" s="305">
        <v>81547.43303638525</v>
      </c>
      <c r="J54" s="304">
        <v>-3.0366765181664874</v>
      </c>
      <c r="K54" s="78"/>
    </row>
    <row r="55" spans="1:11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  <c r="K55" s="78"/>
    </row>
    <row r="56" spans="1:10" ht="12.75">
      <c r="A56" s="322" t="s">
        <v>114</v>
      </c>
      <c r="B56" s="343">
        <f>LARGE(B8:B54,1)</f>
        <v>41555.8832597465</v>
      </c>
      <c r="C56" s="361" t="str">
        <f>INDEX(A8:A54,MATCH(B56,$B$8:$B$54,0))</f>
        <v>山口県</v>
      </c>
      <c r="D56" s="366">
        <f>LARGE(D8:D54,1)</f>
        <v>52153.65362620716</v>
      </c>
      <c r="E56" s="323" t="str">
        <f>INDEX(A8:A54,MATCH(D56,$D$8:$D$54,0))</f>
        <v>佐賀県</v>
      </c>
      <c r="F56" s="372" t="s">
        <v>135</v>
      </c>
      <c r="G56" s="324" t="s">
        <v>135</v>
      </c>
      <c r="I56" s="343">
        <f>LARGE(I8:I54,1)</f>
        <v>95971.40421239847</v>
      </c>
      <c r="J56" s="324" t="str">
        <f>INDEX(A8:A54,MATCH(I56,$I$8:$I$54,0))</f>
        <v>福岡県</v>
      </c>
    </row>
    <row r="57" spans="1:10" ht="12.75">
      <c r="A57" s="325" t="s">
        <v>115</v>
      </c>
      <c r="B57" s="327">
        <f>LARGE(B8:B54,2)</f>
        <v>41135.27244720979</v>
      </c>
      <c r="C57" s="362" t="str">
        <f>INDEX(A8:A54,MATCH(B57,$B$8:$B$54,0))</f>
        <v>佐賀県</v>
      </c>
      <c r="D57" s="367">
        <f>LARGE(D8:D54,2)</f>
        <v>51364.41266853933</v>
      </c>
      <c r="E57" s="326" t="str">
        <f>INDEX(A8:A54,MATCH(D57,$D$8:$D$54,0))</f>
        <v>鹿児島県</v>
      </c>
      <c r="F57" s="373" t="s">
        <v>136</v>
      </c>
      <c r="G57" s="328" t="s">
        <v>136</v>
      </c>
      <c r="I57" s="327">
        <f>LARGE(I8:I54,2)</f>
        <v>94759.92295410407</v>
      </c>
      <c r="J57" s="328" t="str">
        <f>INDEX(A8:A54,MATCH(I57,$I$8:$I$54,0))</f>
        <v>高知県</v>
      </c>
    </row>
    <row r="58" spans="1:10" ht="12.75">
      <c r="A58" s="325" t="s">
        <v>116</v>
      </c>
      <c r="B58" s="344">
        <f>LARGE(B8:B54,3)</f>
        <v>40403.19686699804</v>
      </c>
      <c r="C58" s="362" t="str">
        <f>INDEX(A8:A54,MATCH(B58,$B$8:$B$54,0))</f>
        <v>鹿児島県</v>
      </c>
      <c r="D58" s="368">
        <f>LARGE(D8:D54,3)</f>
        <v>51094.713188384296</v>
      </c>
      <c r="E58" s="326" t="str">
        <f>INDEX(A8:A54,MATCH(D58,$D$8:$D$54,0))</f>
        <v>長崎県</v>
      </c>
      <c r="F58" s="374" t="s">
        <v>136</v>
      </c>
      <c r="G58" s="328" t="s">
        <v>136</v>
      </c>
      <c r="I58" s="344">
        <f>LARGE(I8:I54,3)</f>
        <v>91534.69486962746</v>
      </c>
      <c r="J58" s="328" t="str">
        <f>INDEX(A8:A54,MATCH(I58,$I$8:$I$54,0))</f>
        <v>鹿児島県</v>
      </c>
    </row>
    <row r="59" spans="1:10" ht="12.75">
      <c r="A59" s="329" t="s">
        <v>117</v>
      </c>
      <c r="B59" s="345">
        <f>SMALL(B8:B54,3)</f>
        <v>29383.023866059357</v>
      </c>
      <c r="C59" s="363" t="str">
        <f>INDEX(A8:A54,MATCH(B59,$B$8:$B$54,0))</f>
        <v>東京都</v>
      </c>
      <c r="D59" s="369">
        <f>SMALL(D8:D54,3)</f>
        <v>38939.256713741765</v>
      </c>
      <c r="E59" s="331" t="str">
        <f>INDEX(A8:A54,MATCH(D59,$D$8:$D$54,0))</f>
        <v>富山県</v>
      </c>
      <c r="F59" s="375" t="s">
        <v>136</v>
      </c>
      <c r="G59" s="332" t="s">
        <v>136</v>
      </c>
      <c r="I59" s="345">
        <f>SMALL(I8:I54,3)</f>
        <v>66022.77691181355</v>
      </c>
      <c r="J59" s="332" t="str">
        <f>INDEX(A8:A54,MATCH(I59,$I$8:$I$54,0))</f>
        <v>青森県</v>
      </c>
    </row>
    <row r="60" spans="1:10" ht="12.75">
      <c r="A60" s="325" t="s">
        <v>118</v>
      </c>
      <c r="B60" s="344">
        <f>SMALL(B8:B54,2)</f>
        <v>29179.128854849303</v>
      </c>
      <c r="C60" s="362" t="str">
        <f>INDEX(A8:A54,MATCH(B60,$B$8:$B$54,0))</f>
        <v>茨城県</v>
      </c>
      <c r="D60" s="368">
        <f>SMALL(D8:D54,2)</f>
        <v>37900.483021809145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64254.19226973381</v>
      </c>
      <c r="J60" s="328" t="str">
        <f>INDEX(A8:A54,MATCH(I60,$I$8:$I$54,0))</f>
        <v>岩手県</v>
      </c>
    </row>
    <row r="61" spans="1:10" ht="12.75">
      <c r="A61" s="333" t="s">
        <v>119</v>
      </c>
      <c r="B61" s="347">
        <f>SMALL(B8:B54,1)</f>
        <v>28654.253503650754</v>
      </c>
      <c r="C61" s="364" t="str">
        <f>INDEX(A8:A54,MATCH(B61,$B$8:$B$54,0))</f>
        <v>沖縄県</v>
      </c>
      <c r="D61" s="370">
        <f>SMALL(D8:D54,1)</f>
        <v>37394.09325975073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62643.472025929186</v>
      </c>
      <c r="J61" s="336" t="str">
        <f>INDEX(A8:A54,MATCH(I61,$I$8:$I$54,0))</f>
        <v>新潟県</v>
      </c>
    </row>
    <row r="62" spans="1:11" ht="13.5" thickBot="1">
      <c r="A62" s="337" t="s">
        <v>120</v>
      </c>
      <c r="B62" s="338">
        <f>IF(B61=0,0,B56/B61)</f>
        <v>1.4502518187902536</v>
      </c>
      <c r="C62" s="365"/>
      <c r="D62" s="371">
        <f>IF(D61=0,0,D56/D61)</f>
        <v>1.394702988622616</v>
      </c>
      <c r="E62" s="339"/>
      <c r="F62" s="377" t="s">
        <v>136</v>
      </c>
      <c r="G62" s="378" t="s">
        <v>136</v>
      </c>
      <c r="H62" s="340"/>
      <c r="I62" s="338">
        <f>IF(I61=0,0,I56/I61)</f>
        <v>1.5320256222815092</v>
      </c>
      <c r="J62" s="341"/>
      <c r="K62" s="78"/>
    </row>
    <row r="63" spans="1:11" ht="12.75">
      <c r="A63" s="342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12100.07497660462</v>
      </c>
      <c r="C7" s="293">
        <v>0.6913172683590658</v>
      </c>
      <c r="D7" s="295">
        <v>16706.711377508647</v>
      </c>
      <c r="E7" s="296">
        <v>2.8109720574291566</v>
      </c>
      <c r="F7" s="295">
        <v>7865.882352941177</v>
      </c>
      <c r="G7" s="297">
        <v>-84.96941221431963</v>
      </c>
      <c r="H7" s="78"/>
      <c r="I7" s="292">
        <v>36860.88212610979</v>
      </c>
      <c r="J7" s="298">
        <v>-0.8375636259808178</v>
      </c>
    </row>
    <row r="8" spans="1:10" ht="12.75" customHeight="1">
      <c r="A8" s="299" t="s">
        <v>67</v>
      </c>
      <c r="B8" s="42">
        <v>14495.020108397202</v>
      </c>
      <c r="C8" s="300">
        <v>4.0674076358471485</v>
      </c>
      <c r="D8" s="38">
        <v>18739.095950430983</v>
      </c>
      <c r="E8" s="301">
        <v>6.668751765691175</v>
      </c>
      <c r="F8" s="38">
        <v>0</v>
      </c>
      <c r="G8" s="302">
        <v>-100</v>
      </c>
      <c r="H8" s="78"/>
      <c r="I8" s="303">
        <v>47695.07049161802</v>
      </c>
      <c r="J8" s="304">
        <v>0.6776536684607151</v>
      </c>
    </row>
    <row r="9" spans="1:10" ht="12.75" customHeight="1">
      <c r="A9" s="299" t="s">
        <v>68</v>
      </c>
      <c r="B9" s="42">
        <v>11197.487405719785</v>
      </c>
      <c r="C9" s="300">
        <v>-2.442630981460113</v>
      </c>
      <c r="D9" s="38">
        <v>13166.790246915396</v>
      </c>
      <c r="E9" s="301">
        <v>-2.4509852027798895</v>
      </c>
      <c r="F9" s="38" t="s">
        <v>141</v>
      </c>
      <c r="G9" s="302" t="s">
        <v>141</v>
      </c>
      <c r="H9" s="78"/>
      <c r="I9" s="305">
        <v>29478.167175797495</v>
      </c>
      <c r="J9" s="304">
        <v>-3.4382273556868235</v>
      </c>
    </row>
    <row r="10" spans="1:10" ht="12.75" customHeight="1">
      <c r="A10" s="299" t="s">
        <v>69</v>
      </c>
      <c r="B10" s="42">
        <v>12517.288544587322</v>
      </c>
      <c r="C10" s="300">
        <v>-0.3328720317199243</v>
      </c>
      <c r="D10" s="38">
        <v>13871.89021589343</v>
      </c>
      <c r="E10" s="301">
        <v>-2.5605593618712987</v>
      </c>
      <c r="F10" s="38">
        <v>0</v>
      </c>
      <c r="G10" s="302" t="s">
        <v>141</v>
      </c>
      <c r="H10" s="78"/>
      <c r="I10" s="305">
        <v>29677.204615469756</v>
      </c>
      <c r="J10" s="304">
        <v>1.7569815887394846</v>
      </c>
    </row>
    <row r="11" spans="1:10" ht="12.75" customHeight="1">
      <c r="A11" s="299" t="s">
        <v>70</v>
      </c>
      <c r="B11" s="42">
        <v>12366.26856730277</v>
      </c>
      <c r="C11" s="300">
        <v>1.3403889643210496</v>
      </c>
      <c r="D11" s="38">
        <v>16460.455437335913</v>
      </c>
      <c r="E11" s="301">
        <v>1.8117993686000644</v>
      </c>
      <c r="F11" s="38" t="s">
        <v>141</v>
      </c>
      <c r="G11" s="302" t="s">
        <v>141</v>
      </c>
      <c r="H11" s="78"/>
      <c r="I11" s="305">
        <v>31495.610364253647</v>
      </c>
      <c r="J11" s="304">
        <v>0.02022594756626795</v>
      </c>
    </row>
    <row r="12" spans="1:10" ht="12.75" customHeight="1">
      <c r="A12" s="299" t="s">
        <v>71</v>
      </c>
      <c r="B12" s="42">
        <v>14577.164094491378</v>
      </c>
      <c r="C12" s="300">
        <v>5.295824923457513</v>
      </c>
      <c r="D12" s="38">
        <v>16774.903484223985</v>
      </c>
      <c r="E12" s="301">
        <v>5.65871783888016</v>
      </c>
      <c r="F12" s="38" t="s">
        <v>141</v>
      </c>
      <c r="G12" s="302" t="s">
        <v>141</v>
      </c>
      <c r="H12" s="78"/>
      <c r="I12" s="305">
        <v>32781.77867000728</v>
      </c>
      <c r="J12" s="304">
        <v>2.2325843652884827</v>
      </c>
    </row>
    <row r="13" spans="1:10" ht="12.75" customHeight="1">
      <c r="A13" s="306" t="s">
        <v>72</v>
      </c>
      <c r="B13" s="307">
        <v>12831.677734990875</v>
      </c>
      <c r="C13" s="308">
        <v>-5.2429629911024564</v>
      </c>
      <c r="D13" s="50">
        <v>14463.84857347341</v>
      </c>
      <c r="E13" s="309">
        <v>-6.929571900124557</v>
      </c>
      <c r="F13" s="50" t="s">
        <v>141</v>
      </c>
      <c r="G13" s="310" t="s">
        <v>141</v>
      </c>
      <c r="H13" s="78"/>
      <c r="I13" s="311">
        <v>31987.377812663526</v>
      </c>
      <c r="J13" s="312">
        <v>-2.0910495424899436</v>
      </c>
    </row>
    <row r="14" spans="1:10" ht="12.75" customHeight="1">
      <c r="A14" s="299" t="s">
        <v>73</v>
      </c>
      <c r="B14" s="42">
        <v>11964.036483861422</v>
      </c>
      <c r="C14" s="300">
        <v>4.145928872153005</v>
      </c>
      <c r="D14" s="38">
        <v>14604.307262711649</v>
      </c>
      <c r="E14" s="301">
        <v>7.140726856061012</v>
      </c>
      <c r="F14" s="38" t="s">
        <v>141</v>
      </c>
      <c r="G14" s="302" t="s">
        <v>141</v>
      </c>
      <c r="H14" s="78"/>
      <c r="I14" s="305">
        <v>31978.82065095848</v>
      </c>
      <c r="J14" s="304">
        <v>3.454554675016678</v>
      </c>
    </row>
    <row r="15" spans="1:10" ht="12.75" customHeight="1">
      <c r="A15" s="299" t="s">
        <v>74</v>
      </c>
      <c r="B15" s="42">
        <v>9987.344487020177</v>
      </c>
      <c r="C15" s="300">
        <v>1.4715029467667167</v>
      </c>
      <c r="D15" s="38">
        <v>13121.723989444892</v>
      </c>
      <c r="E15" s="301">
        <v>3.7231422780735124</v>
      </c>
      <c r="F15" s="38" t="s">
        <v>141</v>
      </c>
      <c r="G15" s="302" t="s">
        <v>141</v>
      </c>
      <c r="H15" s="78"/>
      <c r="I15" s="305">
        <v>30774.42917660785</v>
      </c>
      <c r="J15" s="304">
        <v>0.7501475237988214</v>
      </c>
    </row>
    <row r="16" spans="1:10" ht="12.75" customHeight="1">
      <c r="A16" s="299" t="s">
        <v>75</v>
      </c>
      <c r="B16" s="42">
        <v>10876.94562352846</v>
      </c>
      <c r="C16" s="300">
        <v>-2.271493444252534</v>
      </c>
      <c r="D16" s="38">
        <v>13846.310890149149</v>
      </c>
      <c r="E16" s="301">
        <v>-6.323764268214604</v>
      </c>
      <c r="F16" s="38" t="s">
        <v>141</v>
      </c>
      <c r="G16" s="302" t="s">
        <v>141</v>
      </c>
      <c r="H16" s="78"/>
      <c r="I16" s="305">
        <v>31080.991048934153</v>
      </c>
      <c r="J16" s="304">
        <v>0.7072643615976321</v>
      </c>
    </row>
    <row r="17" spans="1:10" ht="12.75" customHeight="1">
      <c r="A17" s="313" t="s">
        <v>76</v>
      </c>
      <c r="B17" s="44">
        <v>12054.936410975366</v>
      </c>
      <c r="C17" s="314">
        <v>4.821883201664063</v>
      </c>
      <c r="D17" s="68">
        <v>15702.554848059697</v>
      </c>
      <c r="E17" s="315">
        <v>10.494838601869953</v>
      </c>
      <c r="F17" s="68">
        <v>0</v>
      </c>
      <c r="G17" s="316" t="s">
        <v>141</v>
      </c>
      <c r="H17" s="78"/>
      <c r="I17" s="317">
        <v>35212.659865932124</v>
      </c>
      <c r="J17" s="318">
        <v>1.3840392288595031</v>
      </c>
    </row>
    <row r="18" spans="1:10" ht="12.75" customHeight="1">
      <c r="A18" s="299" t="s">
        <v>77</v>
      </c>
      <c r="B18" s="42">
        <v>10215.238788453064</v>
      </c>
      <c r="C18" s="300">
        <v>0.19775974853070896</v>
      </c>
      <c r="D18" s="38">
        <v>14430.410037547088</v>
      </c>
      <c r="E18" s="301">
        <v>1.6769263580252993</v>
      </c>
      <c r="F18" s="38">
        <v>0</v>
      </c>
      <c r="G18" s="302" t="s">
        <v>141</v>
      </c>
      <c r="H18" s="78"/>
      <c r="I18" s="305">
        <v>30890.313082400007</v>
      </c>
      <c r="J18" s="304">
        <v>-1.6804888017972266</v>
      </c>
    </row>
    <row r="19" spans="1:10" ht="12.75" customHeight="1">
      <c r="A19" s="299" t="s">
        <v>78</v>
      </c>
      <c r="B19" s="42">
        <v>10716.771784644725</v>
      </c>
      <c r="C19" s="300">
        <v>2.0664488461855686</v>
      </c>
      <c r="D19" s="38">
        <v>15279.312374194891</v>
      </c>
      <c r="E19" s="301">
        <v>4.22597640520511</v>
      </c>
      <c r="F19" s="38">
        <v>216516.66666666666</v>
      </c>
      <c r="G19" s="302">
        <v>65.16462519797159</v>
      </c>
      <c r="H19" s="78"/>
      <c r="I19" s="305">
        <v>30499.381966943976</v>
      </c>
      <c r="J19" s="304">
        <v>-2.544363020662168</v>
      </c>
    </row>
    <row r="20" spans="1:10" ht="12.75" customHeight="1">
      <c r="A20" s="299" t="s">
        <v>79</v>
      </c>
      <c r="B20" s="42">
        <v>9593.028849595008</v>
      </c>
      <c r="C20" s="300">
        <v>-1.6798101428032588</v>
      </c>
      <c r="D20" s="38">
        <v>16675.685317168576</v>
      </c>
      <c r="E20" s="301">
        <v>2.0616066910690156</v>
      </c>
      <c r="F20" s="38" t="s">
        <v>141</v>
      </c>
      <c r="G20" s="302" t="s">
        <v>141</v>
      </c>
      <c r="H20" s="78"/>
      <c r="I20" s="305">
        <v>33399.08484196153</v>
      </c>
      <c r="J20" s="304">
        <v>-1.7882279228560913</v>
      </c>
    </row>
    <row r="21" spans="1:10" ht="12.75" customHeight="1">
      <c r="A21" s="299" t="s">
        <v>80</v>
      </c>
      <c r="B21" s="42">
        <v>10258.708137054628</v>
      </c>
      <c r="C21" s="300">
        <v>-1.8977514781615963</v>
      </c>
      <c r="D21" s="38">
        <v>15033.388575233392</v>
      </c>
      <c r="E21" s="301">
        <v>0.3186279863365856</v>
      </c>
      <c r="F21" s="38" t="s">
        <v>141</v>
      </c>
      <c r="G21" s="302" t="s">
        <v>141</v>
      </c>
      <c r="H21" s="78"/>
      <c r="I21" s="305">
        <v>30076.532512163576</v>
      </c>
      <c r="J21" s="304">
        <v>-1.3127399817947305</v>
      </c>
    </row>
    <row r="22" spans="1:10" ht="12.75" customHeight="1">
      <c r="A22" s="299" t="s">
        <v>81</v>
      </c>
      <c r="B22" s="42">
        <v>12720.707600802654</v>
      </c>
      <c r="C22" s="300">
        <v>3.1776427431398178</v>
      </c>
      <c r="D22" s="38">
        <v>14945.30608628887</v>
      </c>
      <c r="E22" s="301">
        <v>4.5546812881873215</v>
      </c>
      <c r="F22" s="38" t="s">
        <v>141</v>
      </c>
      <c r="G22" s="302" t="s">
        <v>141</v>
      </c>
      <c r="H22" s="78"/>
      <c r="I22" s="305">
        <v>29496.482534546252</v>
      </c>
      <c r="J22" s="304">
        <v>1.7649994028043676</v>
      </c>
    </row>
    <row r="23" spans="1:10" ht="12.75" customHeight="1">
      <c r="A23" s="306" t="s">
        <v>82</v>
      </c>
      <c r="B23" s="307">
        <v>13659.017720754042</v>
      </c>
      <c r="C23" s="308">
        <v>0.37629976685705174</v>
      </c>
      <c r="D23" s="50">
        <v>14937.859459677256</v>
      </c>
      <c r="E23" s="309">
        <v>3.3104007567029456</v>
      </c>
      <c r="F23" s="50" t="s">
        <v>141</v>
      </c>
      <c r="G23" s="310" t="s">
        <v>141</v>
      </c>
      <c r="H23" s="78"/>
      <c r="I23" s="311">
        <v>40559.697555417115</v>
      </c>
      <c r="J23" s="312">
        <v>-2.298288822297432</v>
      </c>
    </row>
    <row r="24" spans="1:10" ht="12.75" customHeight="1">
      <c r="A24" s="299" t="s">
        <v>83</v>
      </c>
      <c r="B24" s="42">
        <v>15419.079534306025</v>
      </c>
      <c r="C24" s="300">
        <v>4.137397893169372</v>
      </c>
      <c r="D24" s="38">
        <v>19440.703604551105</v>
      </c>
      <c r="E24" s="301">
        <v>7.19104629168921</v>
      </c>
      <c r="F24" s="38" t="s">
        <v>141</v>
      </c>
      <c r="G24" s="302" t="s">
        <v>141</v>
      </c>
      <c r="H24" s="78"/>
      <c r="I24" s="305">
        <v>42754.2832819757</v>
      </c>
      <c r="J24" s="304">
        <v>2.013606790175936</v>
      </c>
    </row>
    <row r="25" spans="1:10" ht="12.75" customHeight="1">
      <c r="A25" s="299" t="s">
        <v>84</v>
      </c>
      <c r="B25" s="42">
        <v>14800.72643195887</v>
      </c>
      <c r="C25" s="300">
        <v>9.074778460609018</v>
      </c>
      <c r="D25" s="38">
        <v>19084.37784564131</v>
      </c>
      <c r="E25" s="301">
        <v>17.412853024441795</v>
      </c>
      <c r="F25" s="38" t="s">
        <v>141</v>
      </c>
      <c r="G25" s="302" t="s">
        <v>141</v>
      </c>
      <c r="H25" s="78"/>
      <c r="I25" s="305">
        <v>38032.759752392405</v>
      </c>
      <c r="J25" s="304">
        <v>-4.033993387858494</v>
      </c>
    </row>
    <row r="26" spans="1:10" ht="12.75" customHeight="1">
      <c r="A26" s="299" t="s">
        <v>85</v>
      </c>
      <c r="B26" s="42">
        <v>10934.624589666491</v>
      </c>
      <c r="C26" s="300">
        <v>-2.6207544031356576</v>
      </c>
      <c r="D26" s="38">
        <v>14633.0292332616</v>
      </c>
      <c r="E26" s="301">
        <v>1.287654904936401</v>
      </c>
      <c r="F26" s="38" t="s">
        <v>141</v>
      </c>
      <c r="G26" s="302" t="s">
        <v>141</v>
      </c>
      <c r="H26" s="78"/>
      <c r="I26" s="305">
        <v>33495.91209883235</v>
      </c>
      <c r="J26" s="304">
        <v>-2.7230725394083968</v>
      </c>
    </row>
    <row r="27" spans="1:10" ht="12.75" customHeight="1">
      <c r="A27" s="313" t="s">
        <v>86</v>
      </c>
      <c r="B27" s="44">
        <v>11802.325492131382</v>
      </c>
      <c r="C27" s="314">
        <v>-1.1005080955073505</v>
      </c>
      <c r="D27" s="68">
        <v>15098.169976982386</v>
      </c>
      <c r="E27" s="315">
        <v>-1.679702798259623</v>
      </c>
      <c r="F27" s="68" t="s">
        <v>141</v>
      </c>
      <c r="G27" s="316" t="s">
        <v>141</v>
      </c>
      <c r="H27" s="78"/>
      <c r="I27" s="317">
        <v>34413.77235306119</v>
      </c>
      <c r="J27" s="318">
        <v>3.6793035669880885</v>
      </c>
    </row>
    <row r="28" spans="1:10" ht="12.75" customHeight="1">
      <c r="A28" s="299" t="s">
        <v>87</v>
      </c>
      <c r="B28" s="42">
        <v>11713.178207434054</v>
      </c>
      <c r="C28" s="300">
        <v>-2.981351718391001</v>
      </c>
      <c r="D28" s="38">
        <v>15459.550933561379</v>
      </c>
      <c r="E28" s="301">
        <v>-1.1528940708206645</v>
      </c>
      <c r="F28" s="38" t="s">
        <v>141</v>
      </c>
      <c r="G28" s="302" t="s">
        <v>141</v>
      </c>
      <c r="H28" s="78"/>
      <c r="I28" s="305">
        <v>31135.555374500967</v>
      </c>
      <c r="J28" s="304">
        <v>-0.7818885946840346</v>
      </c>
    </row>
    <row r="29" spans="1:10" ht="12.75" customHeight="1">
      <c r="A29" s="299" t="s">
        <v>88</v>
      </c>
      <c r="B29" s="42">
        <v>11238.906876274405</v>
      </c>
      <c r="C29" s="300">
        <v>2.4612273645350586</v>
      </c>
      <c r="D29" s="38">
        <v>14853.79628470843</v>
      </c>
      <c r="E29" s="301">
        <v>5.512962034601126</v>
      </c>
      <c r="F29" s="38">
        <v>0</v>
      </c>
      <c r="G29" s="302" t="s">
        <v>141</v>
      </c>
      <c r="H29" s="78"/>
      <c r="I29" s="305">
        <v>28830.350416528287</v>
      </c>
      <c r="J29" s="304">
        <v>-2.1436770714816173</v>
      </c>
    </row>
    <row r="30" spans="1:10" ht="12.75" customHeight="1">
      <c r="A30" s="299" t="s">
        <v>89</v>
      </c>
      <c r="B30" s="42">
        <v>10161.870308421547</v>
      </c>
      <c r="C30" s="300">
        <v>3.024019436133647</v>
      </c>
      <c r="D30" s="38">
        <v>13419.625286098119</v>
      </c>
      <c r="E30" s="301">
        <v>4.132851398986814</v>
      </c>
      <c r="F30" s="38" t="s">
        <v>141</v>
      </c>
      <c r="G30" s="302" t="s">
        <v>141</v>
      </c>
      <c r="H30" s="78"/>
      <c r="I30" s="305">
        <v>33974.63827101572</v>
      </c>
      <c r="J30" s="304">
        <v>-0.19839290546118132</v>
      </c>
    </row>
    <row r="31" spans="1:10" ht="12.75" customHeight="1">
      <c r="A31" s="299" t="s">
        <v>90</v>
      </c>
      <c r="B31" s="42">
        <v>12859.865970745537</v>
      </c>
      <c r="C31" s="300">
        <v>1.4741835624399298</v>
      </c>
      <c r="D31" s="38">
        <v>16180.815474405408</v>
      </c>
      <c r="E31" s="301">
        <v>4.206419370158963</v>
      </c>
      <c r="F31" s="38" t="s">
        <v>141</v>
      </c>
      <c r="G31" s="302" t="s">
        <v>141</v>
      </c>
      <c r="H31" s="78"/>
      <c r="I31" s="305">
        <v>31619.727854192635</v>
      </c>
      <c r="J31" s="304">
        <v>1.3763475944681212</v>
      </c>
    </row>
    <row r="32" spans="1:10" ht="12.75" customHeight="1">
      <c r="A32" s="299" t="s">
        <v>91</v>
      </c>
      <c r="B32" s="42">
        <v>12049.785343992708</v>
      </c>
      <c r="C32" s="300">
        <v>-0.2261202502363714</v>
      </c>
      <c r="D32" s="38">
        <v>15788.177711080032</v>
      </c>
      <c r="E32" s="301">
        <v>-0.97146018477961</v>
      </c>
      <c r="F32" s="38" t="s">
        <v>141</v>
      </c>
      <c r="G32" s="302" t="s">
        <v>141</v>
      </c>
      <c r="H32" s="78"/>
      <c r="I32" s="305">
        <v>37664.980790454574</v>
      </c>
      <c r="J32" s="304">
        <v>2.1058579050002617</v>
      </c>
    </row>
    <row r="33" spans="1:10" ht="12.75" customHeight="1">
      <c r="A33" s="306" t="s">
        <v>92</v>
      </c>
      <c r="B33" s="307">
        <v>12416.731127387688</v>
      </c>
      <c r="C33" s="308">
        <v>1.85907698708072</v>
      </c>
      <c r="D33" s="50">
        <v>18869.669762456782</v>
      </c>
      <c r="E33" s="309">
        <v>3.622823724335891</v>
      </c>
      <c r="F33" s="50" t="s">
        <v>141</v>
      </c>
      <c r="G33" s="310" t="s">
        <v>141</v>
      </c>
      <c r="H33" s="78"/>
      <c r="I33" s="311">
        <v>41592.36391184502</v>
      </c>
      <c r="J33" s="312">
        <v>-2.565604281491429</v>
      </c>
    </row>
    <row r="34" spans="1:10" ht="12.75" customHeight="1">
      <c r="A34" s="299" t="s">
        <v>93</v>
      </c>
      <c r="B34" s="42">
        <v>11993.144250275434</v>
      </c>
      <c r="C34" s="300">
        <v>0.5656621423565308</v>
      </c>
      <c r="D34" s="38">
        <v>19064.645856084215</v>
      </c>
      <c r="E34" s="301">
        <v>2.8670884656892732</v>
      </c>
      <c r="F34" s="38" t="s">
        <v>141</v>
      </c>
      <c r="G34" s="302" t="s">
        <v>141</v>
      </c>
      <c r="H34" s="78"/>
      <c r="I34" s="305">
        <v>40229.36120816383</v>
      </c>
      <c r="J34" s="304">
        <v>-1.5073905095619582</v>
      </c>
    </row>
    <row r="35" spans="1:10" ht="12.75" customHeight="1">
      <c r="A35" s="299" t="s">
        <v>94</v>
      </c>
      <c r="B35" s="42">
        <v>12566.662753204419</v>
      </c>
      <c r="C35" s="300">
        <v>0.8442166230837088</v>
      </c>
      <c r="D35" s="38">
        <v>17147.818905778022</v>
      </c>
      <c r="E35" s="301">
        <v>2.6903131365522577</v>
      </c>
      <c r="F35" s="38">
        <v>-896470</v>
      </c>
      <c r="G35" s="302">
        <v>-423.8146266284586</v>
      </c>
      <c r="H35" s="78"/>
      <c r="I35" s="305">
        <v>39685.51350978437</v>
      </c>
      <c r="J35" s="304">
        <v>-1.2861616077459812</v>
      </c>
    </row>
    <row r="36" spans="1:10" ht="12.75" customHeight="1">
      <c r="A36" s="299" t="s">
        <v>95</v>
      </c>
      <c r="B36" s="42">
        <v>11867.840232740953</v>
      </c>
      <c r="C36" s="300">
        <v>2.516761015781121</v>
      </c>
      <c r="D36" s="38">
        <v>16122.465070456174</v>
      </c>
      <c r="E36" s="301">
        <v>4.867011616157591</v>
      </c>
      <c r="F36" s="38">
        <v>0</v>
      </c>
      <c r="G36" s="302">
        <v>-100</v>
      </c>
      <c r="H36" s="78"/>
      <c r="I36" s="305">
        <v>36058.904685236594</v>
      </c>
      <c r="J36" s="304">
        <v>-2.5459340185014843</v>
      </c>
    </row>
    <row r="37" spans="1:10" ht="12.75" customHeight="1">
      <c r="A37" s="313" t="s">
        <v>96</v>
      </c>
      <c r="B37" s="44">
        <v>12687.89326862115</v>
      </c>
      <c r="C37" s="314">
        <v>1.6364942560644118</v>
      </c>
      <c r="D37" s="68">
        <v>17814.137055588773</v>
      </c>
      <c r="E37" s="315">
        <v>4.916014666978603</v>
      </c>
      <c r="F37" s="68" t="s">
        <v>141</v>
      </c>
      <c r="G37" s="316" t="s">
        <v>141</v>
      </c>
      <c r="H37" s="78"/>
      <c r="I37" s="317">
        <v>37938.76126508067</v>
      </c>
      <c r="J37" s="318">
        <v>1.0836577189262293</v>
      </c>
    </row>
    <row r="38" spans="1:10" ht="12.75" customHeight="1">
      <c r="A38" s="299" t="s">
        <v>97</v>
      </c>
      <c r="B38" s="42">
        <v>14182.053467015981</v>
      </c>
      <c r="C38" s="300">
        <v>-2.658447002507794</v>
      </c>
      <c r="D38" s="38">
        <v>17395.454326094452</v>
      </c>
      <c r="E38" s="301">
        <v>-3.4782846515833175</v>
      </c>
      <c r="F38" s="38" t="s">
        <v>141</v>
      </c>
      <c r="G38" s="302" t="s">
        <v>141</v>
      </c>
      <c r="H38" s="78"/>
      <c r="I38" s="305">
        <v>40372.877240460926</v>
      </c>
      <c r="J38" s="304">
        <v>0.605499626019403</v>
      </c>
    </row>
    <row r="39" spans="1:10" ht="12.75" customHeight="1">
      <c r="A39" s="299" t="s">
        <v>98</v>
      </c>
      <c r="B39" s="42">
        <v>16537.615387793892</v>
      </c>
      <c r="C39" s="300">
        <v>-2.3222001883551506</v>
      </c>
      <c r="D39" s="38">
        <v>18465.986872409027</v>
      </c>
      <c r="E39" s="301">
        <v>-1.1234487739303956</v>
      </c>
      <c r="F39" s="38" t="s">
        <v>141</v>
      </c>
      <c r="G39" s="302" t="s">
        <v>141</v>
      </c>
      <c r="H39" s="78"/>
      <c r="I39" s="305">
        <v>37516.025473415735</v>
      </c>
      <c r="J39" s="304">
        <v>-4.038354644955731</v>
      </c>
    </row>
    <row r="40" spans="1:10" ht="12.75" customHeight="1">
      <c r="A40" s="299" t="s">
        <v>99</v>
      </c>
      <c r="B40" s="42">
        <v>14748.760214263799</v>
      </c>
      <c r="C40" s="300">
        <v>3.4975327715806803</v>
      </c>
      <c r="D40" s="38">
        <v>19235.050256690458</v>
      </c>
      <c r="E40" s="301">
        <v>3.4126703478021203</v>
      </c>
      <c r="F40" s="38" t="s">
        <v>141</v>
      </c>
      <c r="G40" s="302" t="s">
        <v>141</v>
      </c>
      <c r="H40" s="78"/>
      <c r="I40" s="305">
        <v>41436.065865859986</v>
      </c>
      <c r="J40" s="304">
        <v>1.1806523983828503</v>
      </c>
    </row>
    <row r="41" spans="1:10" ht="12.75" customHeight="1">
      <c r="A41" s="299" t="s">
        <v>100</v>
      </c>
      <c r="B41" s="42">
        <v>13924.082318171704</v>
      </c>
      <c r="C41" s="300">
        <v>4.337414509097585</v>
      </c>
      <c r="D41" s="38">
        <v>17822.548469918256</v>
      </c>
      <c r="E41" s="301">
        <v>7.656543379512023</v>
      </c>
      <c r="F41" s="38" t="s">
        <v>141</v>
      </c>
      <c r="G41" s="302" t="s">
        <v>141</v>
      </c>
      <c r="H41" s="78"/>
      <c r="I41" s="305">
        <v>41774.612860509485</v>
      </c>
      <c r="J41" s="304">
        <v>2.866257327491045</v>
      </c>
    </row>
    <row r="42" spans="1:10" ht="12.75" customHeight="1">
      <c r="A42" s="299" t="s">
        <v>101</v>
      </c>
      <c r="B42" s="42">
        <v>17774.97326845678</v>
      </c>
      <c r="C42" s="300">
        <v>6.672761155573296</v>
      </c>
      <c r="D42" s="38">
        <v>21162.005121518443</v>
      </c>
      <c r="E42" s="301">
        <v>8.150890382266654</v>
      </c>
      <c r="F42" s="38" t="s">
        <v>141</v>
      </c>
      <c r="G42" s="302" t="s">
        <v>141</v>
      </c>
      <c r="H42" s="78"/>
      <c r="I42" s="305">
        <v>45160.142833689046</v>
      </c>
      <c r="J42" s="304">
        <v>1.0394658809327393</v>
      </c>
    </row>
    <row r="43" spans="1:10" ht="12.75" customHeight="1">
      <c r="A43" s="306" t="s">
        <v>102</v>
      </c>
      <c r="B43" s="307">
        <v>15467.303087629676</v>
      </c>
      <c r="C43" s="308">
        <v>1.2088264553461585</v>
      </c>
      <c r="D43" s="50">
        <v>17867.018985814273</v>
      </c>
      <c r="E43" s="309">
        <v>4.7636013954137955</v>
      </c>
      <c r="F43" s="50" t="s">
        <v>141</v>
      </c>
      <c r="G43" s="310" t="s">
        <v>141</v>
      </c>
      <c r="H43" s="78"/>
      <c r="I43" s="311">
        <v>46777.360260668356</v>
      </c>
      <c r="J43" s="312">
        <v>3.9806186613133567</v>
      </c>
    </row>
    <row r="44" spans="1:10" ht="12.75" customHeight="1">
      <c r="A44" s="299" t="s">
        <v>103</v>
      </c>
      <c r="B44" s="42">
        <v>15604.606961261688</v>
      </c>
      <c r="C44" s="300">
        <v>3.4097581137556174</v>
      </c>
      <c r="D44" s="38">
        <v>19952.334598867244</v>
      </c>
      <c r="E44" s="301">
        <v>8.245086207571543</v>
      </c>
      <c r="F44" s="38" t="s">
        <v>141</v>
      </c>
      <c r="G44" s="302" t="s">
        <v>141</v>
      </c>
      <c r="H44" s="78"/>
      <c r="I44" s="305">
        <v>38459.247483242536</v>
      </c>
      <c r="J44" s="304">
        <v>1.2612431254549112</v>
      </c>
    </row>
    <row r="45" spans="1:10" ht="12.75" customHeight="1">
      <c r="A45" s="299" t="s">
        <v>104</v>
      </c>
      <c r="B45" s="42">
        <v>14221.161463834991</v>
      </c>
      <c r="C45" s="300">
        <v>0.41480809540757974</v>
      </c>
      <c r="D45" s="38">
        <v>18015.625915156732</v>
      </c>
      <c r="E45" s="301">
        <v>3.3610437303561955</v>
      </c>
      <c r="F45" s="38" t="s">
        <v>141</v>
      </c>
      <c r="G45" s="302" t="s">
        <v>141</v>
      </c>
      <c r="H45" s="78"/>
      <c r="I45" s="305">
        <v>38537.529141517625</v>
      </c>
      <c r="J45" s="304">
        <v>-4.076433926062261</v>
      </c>
    </row>
    <row r="46" spans="1:10" ht="12.75" customHeight="1">
      <c r="A46" s="299" t="s">
        <v>105</v>
      </c>
      <c r="B46" s="42">
        <v>16893.73467311117</v>
      </c>
      <c r="C46" s="300">
        <v>3.7201774052523886</v>
      </c>
      <c r="D46" s="38">
        <v>22037.857512712595</v>
      </c>
      <c r="E46" s="301">
        <v>2.733187707014725</v>
      </c>
      <c r="F46" s="38" t="s">
        <v>141</v>
      </c>
      <c r="G46" s="302" t="s">
        <v>141</v>
      </c>
      <c r="H46" s="78"/>
      <c r="I46" s="305">
        <v>55832.1035824768</v>
      </c>
      <c r="J46" s="304">
        <v>-1.0389589242040604</v>
      </c>
    </row>
    <row r="47" spans="1:10" ht="12.75" customHeight="1">
      <c r="A47" s="313" t="s">
        <v>106</v>
      </c>
      <c r="B47" s="44">
        <v>13414.87983575231</v>
      </c>
      <c r="C47" s="314">
        <v>-2.8456347038875345</v>
      </c>
      <c r="D47" s="68">
        <v>18476.854753679494</v>
      </c>
      <c r="E47" s="315">
        <v>-1.4605954346902872</v>
      </c>
      <c r="F47" s="68" t="s">
        <v>141</v>
      </c>
      <c r="G47" s="316" t="s">
        <v>141</v>
      </c>
      <c r="H47" s="78"/>
      <c r="I47" s="317">
        <v>51049.91344577936</v>
      </c>
      <c r="J47" s="318">
        <v>-1.4804353648973527</v>
      </c>
    </row>
    <row r="48" spans="1:10" ht="12.75" customHeight="1">
      <c r="A48" s="306" t="s">
        <v>107</v>
      </c>
      <c r="B48" s="307">
        <v>17341.76939683926</v>
      </c>
      <c r="C48" s="308">
        <v>3.1935952635119143</v>
      </c>
      <c r="D48" s="50">
        <v>21642.816259546802</v>
      </c>
      <c r="E48" s="309">
        <v>5.930480452117421</v>
      </c>
      <c r="F48" s="50" t="s">
        <v>141</v>
      </c>
      <c r="G48" s="310" t="s">
        <v>141</v>
      </c>
      <c r="H48" s="78"/>
      <c r="I48" s="311">
        <v>48050.666154138795</v>
      </c>
      <c r="J48" s="312">
        <v>1.1932029738225551</v>
      </c>
    </row>
    <row r="49" spans="1:10" ht="12.75" customHeight="1">
      <c r="A49" s="299" t="s">
        <v>108</v>
      </c>
      <c r="B49" s="42">
        <v>17171.306978340803</v>
      </c>
      <c r="C49" s="300">
        <v>5.477514611563696</v>
      </c>
      <c r="D49" s="38">
        <v>22523.438650679112</v>
      </c>
      <c r="E49" s="301">
        <v>7.705723647602936</v>
      </c>
      <c r="F49" s="38" t="s">
        <v>141</v>
      </c>
      <c r="G49" s="302" t="s">
        <v>141</v>
      </c>
      <c r="H49" s="78"/>
      <c r="I49" s="305">
        <v>47823.52304285481</v>
      </c>
      <c r="J49" s="304">
        <v>-1.1155559756742348</v>
      </c>
    </row>
    <row r="50" spans="1:10" ht="12.75" customHeight="1">
      <c r="A50" s="299" t="s">
        <v>109</v>
      </c>
      <c r="B50" s="42">
        <v>15263.449729203558</v>
      </c>
      <c r="C50" s="300">
        <v>-1.4115575268618203</v>
      </c>
      <c r="D50" s="38">
        <v>19738.950446530038</v>
      </c>
      <c r="E50" s="301">
        <v>0.7556228827941955</v>
      </c>
      <c r="F50" s="38">
        <v>0</v>
      </c>
      <c r="G50" s="302">
        <v>-100</v>
      </c>
      <c r="H50" s="78"/>
      <c r="I50" s="305">
        <v>45953.939557172336</v>
      </c>
      <c r="J50" s="304">
        <v>-6.944941567098856</v>
      </c>
    </row>
    <row r="51" spans="1:10" ht="12.75" customHeight="1">
      <c r="A51" s="299" t="s">
        <v>110</v>
      </c>
      <c r="B51" s="42">
        <v>16472.962719422394</v>
      </c>
      <c r="C51" s="300">
        <v>-0.9695016926664164</v>
      </c>
      <c r="D51" s="38">
        <v>21899.073940891285</v>
      </c>
      <c r="E51" s="301">
        <v>3.979955411500479</v>
      </c>
      <c r="F51" s="38">
        <v>0</v>
      </c>
      <c r="G51" s="302" t="s">
        <v>141</v>
      </c>
      <c r="H51" s="78"/>
      <c r="I51" s="305">
        <v>46120.66259830588</v>
      </c>
      <c r="J51" s="304">
        <v>-4.069754392618212</v>
      </c>
    </row>
    <row r="52" spans="1:10" ht="12.75" customHeight="1">
      <c r="A52" s="313" t="s">
        <v>111</v>
      </c>
      <c r="B52" s="44">
        <v>13427.478686421811</v>
      </c>
      <c r="C52" s="314">
        <v>-1.2985473875227296</v>
      </c>
      <c r="D52" s="68">
        <v>17755.426455653353</v>
      </c>
      <c r="E52" s="315">
        <v>3.7490180958985144</v>
      </c>
      <c r="F52" s="68" t="s">
        <v>141</v>
      </c>
      <c r="G52" s="316" t="s">
        <v>141</v>
      </c>
      <c r="H52" s="78"/>
      <c r="I52" s="317">
        <v>37268.535791393064</v>
      </c>
      <c r="J52" s="318">
        <v>0.8352424662716603</v>
      </c>
    </row>
    <row r="53" spans="1:10" ht="12.75" customHeight="1">
      <c r="A53" s="299" t="s">
        <v>112</v>
      </c>
      <c r="B53" s="42">
        <v>17739.368574026656</v>
      </c>
      <c r="C53" s="300">
        <v>-1.4293659845039317</v>
      </c>
      <c r="D53" s="38">
        <v>22718.75713483146</v>
      </c>
      <c r="E53" s="301">
        <v>-0.22756157166532442</v>
      </c>
      <c r="F53" s="38" t="s">
        <v>141</v>
      </c>
      <c r="G53" s="302" t="s">
        <v>141</v>
      </c>
      <c r="H53" s="78"/>
      <c r="I53" s="305">
        <v>51085.45493313838</v>
      </c>
      <c r="J53" s="304">
        <v>-0.19005611171276737</v>
      </c>
    </row>
    <row r="54" spans="1:10" ht="12.75" customHeight="1" thickBot="1">
      <c r="A54" s="299" t="s">
        <v>113</v>
      </c>
      <c r="B54" s="42">
        <v>11489.062239368806</v>
      </c>
      <c r="C54" s="300">
        <v>-6.855387625193579</v>
      </c>
      <c r="D54" s="38">
        <v>19313.22727497242</v>
      </c>
      <c r="E54" s="301">
        <v>-4.844425971482676</v>
      </c>
      <c r="F54" s="38" t="s">
        <v>141</v>
      </c>
      <c r="G54" s="302" t="s">
        <v>141</v>
      </c>
      <c r="H54" s="78"/>
      <c r="I54" s="305">
        <v>45020.1996201615</v>
      </c>
      <c r="J54" s="304">
        <v>-5.723619641443256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17774.97326845678</v>
      </c>
      <c r="C56" s="361" t="str">
        <f>INDEX(A8:A54,MATCH(B56,$B$8:$B$54,0))</f>
        <v>山口県</v>
      </c>
      <c r="D56" s="366">
        <f>LARGE(D8:D54,1)</f>
        <v>22718.75713483146</v>
      </c>
      <c r="E56" s="323" t="str">
        <f>INDEX(A8:A54,MATCH(D56,$D$8:$D$54,0))</f>
        <v>鹿児島県</v>
      </c>
      <c r="F56" s="372" t="s">
        <v>135</v>
      </c>
      <c r="G56" s="324" t="s">
        <v>135</v>
      </c>
      <c r="I56" s="343">
        <f>LARGE(I8:I54,1)</f>
        <v>55832.1035824768</v>
      </c>
      <c r="J56" s="324" t="str">
        <f>INDEX(A8:A54,MATCH(I56,$I$8:$I$54,0))</f>
        <v>高知県</v>
      </c>
    </row>
    <row r="57" spans="1:10" ht="12.75">
      <c r="A57" s="325" t="s">
        <v>115</v>
      </c>
      <c r="B57" s="327">
        <f>LARGE(B8:B54,2)</f>
        <v>17739.368574026656</v>
      </c>
      <c r="C57" s="362" t="str">
        <f>INDEX(A8:A54,MATCH(B57,$B$8:$B$54,0))</f>
        <v>鹿児島県</v>
      </c>
      <c r="D57" s="367">
        <f>LARGE(D8:D54,2)</f>
        <v>22523.438650679112</v>
      </c>
      <c r="E57" s="326" t="str">
        <f>INDEX(A8:A54,MATCH(D57,$D$8:$D$54,0))</f>
        <v>長崎県</v>
      </c>
      <c r="F57" s="373" t="s">
        <v>136</v>
      </c>
      <c r="G57" s="328" t="s">
        <v>136</v>
      </c>
      <c r="I57" s="327">
        <f>LARGE(I8:I54,2)</f>
        <v>51085.45493313838</v>
      </c>
      <c r="J57" s="328" t="str">
        <f>INDEX(A8:A54,MATCH(I57,$I$8:$I$54,0))</f>
        <v>鹿児島県</v>
      </c>
    </row>
    <row r="58" spans="1:10" ht="12.75">
      <c r="A58" s="325" t="s">
        <v>116</v>
      </c>
      <c r="B58" s="344">
        <f>LARGE(B8:B54,3)</f>
        <v>17341.76939683926</v>
      </c>
      <c r="C58" s="362" t="str">
        <f>INDEX(A8:A54,MATCH(B58,$B$8:$B$54,0))</f>
        <v>佐賀県</v>
      </c>
      <c r="D58" s="368">
        <f>LARGE(D8:D54,3)</f>
        <v>22037.857512712595</v>
      </c>
      <c r="E58" s="326" t="str">
        <f>INDEX(A8:A54,MATCH(D58,$D$8:$D$54,0))</f>
        <v>高知県</v>
      </c>
      <c r="F58" s="374" t="s">
        <v>136</v>
      </c>
      <c r="G58" s="328" t="s">
        <v>136</v>
      </c>
      <c r="I58" s="344">
        <f>LARGE(I8:I54,3)</f>
        <v>51049.91344577936</v>
      </c>
      <c r="J58" s="328" t="str">
        <f>INDEX(A8:A54,MATCH(I58,$I$8:$I$54,0))</f>
        <v>福岡県</v>
      </c>
    </row>
    <row r="59" spans="1:10" ht="12.75">
      <c r="A59" s="329" t="s">
        <v>117</v>
      </c>
      <c r="B59" s="345">
        <f>SMALL(B8:B54,3)</f>
        <v>10161.870308421547</v>
      </c>
      <c r="C59" s="363" t="str">
        <f>INDEX(A8:A54,MATCH(B59,$B$8:$B$54,0))</f>
        <v>愛知県</v>
      </c>
      <c r="D59" s="369">
        <f>SMALL(D8:D54,3)</f>
        <v>13419.625286098119</v>
      </c>
      <c r="E59" s="331" t="str">
        <f>INDEX(A8:A54,MATCH(D59,$D$8:$D$54,0))</f>
        <v>愛知県</v>
      </c>
      <c r="F59" s="375" t="s">
        <v>136</v>
      </c>
      <c r="G59" s="332" t="s">
        <v>136</v>
      </c>
      <c r="I59" s="345">
        <f>SMALL(I8:I54,3)</f>
        <v>29496.482534546252</v>
      </c>
      <c r="J59" s="332" t="str">
        <f>INDEX(A8:A54,MATCH(I59,$I$8:$I$54,0))</f>
        <v>新潟県</v>
      </c>
    </row>
    <row r="60" spans="1:10" ht="12.75">
      <c r="A60" s="325" t="s">
        <v>118</v>
      </c>
      <c r="B60" s="344">
        <f>SMALL(B8:B54,2)</f>
        <v>9987.344487020177</v>
      </c>
      <c r="C60" s="362" t="str">
        <f>INDEX(A8:A54,MATCH(B60,$B$8:$B$54,0))</f>
        <v>茨城県</v>
      </c>
      <c r="D60" s="368">
        <f>SMALL(D8:D54,2)</f>
        <v>13166.790246915396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29478.167175797495</v>
      </c>
      <c r="J60" s="328" t="str">
        <f>INDEX(A8:A54,MATCH(I60,$I$8:$I$54,0))</f>
        <v>青森県</v>
      </c>
    </row>
    <row r="61" spans="1:10" ht="12.75">
      <c r="A61" s="346" t="s">
        <v>119</v>
      </c>
      <c r="B61" s="347">
        <f>SMALL(B8:B54,1)</f>
        <v>9593.028849595008</v>
      </c>
      <c r="C61" s="364" t="str">
        <f>INDEX(A8:A54,MATCH(B61,$B$8:$B$54,0))</f>
        <v>東京都</v>
      </c>
      <c r="D61" s="370">
        <f>SMALL(D8:D54,1)</f>
        <v>13121.723989444892</v>
      </c>
      <c r="E61" s="335" t="str">
        <f>INDEX(A8:A54,MATCH(D61,$D$8:$D$54,0))</f>
        <v>茨城県</v>
      </c>
      <c r="F61" s="376" t="s">
        <v>136</v>
      </c>
      <c r="G61" s="336" t="s">
        <v>136</v>
      </c>
      <c r="I61" s="347">
        <f>SMALL(I8:I54,1)</f>
        <v>28830.350416528287</v>
      </c>
      <c r="J61" s="336" t="str">
        <f>INDEX(A8:A54,MATCH(I61,$I$8:$I$54,0))</f>
        <v>静岡県</v>
      </c>
    </row>
    <row r="62" spans="1:10" ht="13.5" thickBot="1">
      <c r="A62" s="337" t="s">
        <v>120</v>
      </c>
      <c r="B62" s="338">
        <f>IF(B61=0,0,B56/B61)</f>
        <v>1.8529052239019579</v>
      </c>
      <c r="C62" s="365"/>
      <c r="D62" s="371">
        <f>IF(D61=0,0,D56/D61)</f>
        <v>1.73138507966685</v>
      </c>
      <c r="E62" s="339"/>
      <c r="F62" s="377" t="s">
        <v>136</v>
      </c>
      <c r="G62" s="378" t="s">
        <v>136</v>
      </c>
      <c r="H62" s="340"/>
      <c r="I62" s="338">
        <f>IF(I61=0,0,I56/I61)</f>
        <v>1.9365738805057515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11995.473601416032</v>
      </c>
      <c r="C7" s="293">
        <v>3.337720003043297</v>
      </c>
      <c r="D7" s="295">
        <v>16044.531259456942</v>
      </c>
      <c r="E7" s="296">
        <v>1.8719426594826072</v>
      </c>
      <c r="F7" s="295">
        <v>39898.23529411765</v>
      </c>
      <c r="G7" s="297">
        <v>-79.81182066262105</v>
      </c>
      <c r="H7" s="78"/>
      <c r="I7" s="292">
        <v>22639.04049666335</v>
      </c>
      <c r="J7" s="298">
        <v>-0.30236359385102696</v>
      </c>
    </row>
    <row r="8" spans="1:10" ht="12.75" customHeight="1">
      <c r="A8" s="299" t="s">
        <v>67</v>
      </c>
      <c r="B8" s="42">
        <v>11252.244882171764</v>
      </c>
      <c r="C8" s="300">
        <v>2.453631885557782</v>
      </c>
      <c r="D8" s="38">
        <v>14054.041013028978</v>
      </c>
      <c r="E8" s="301">
        <v>2.5879729162364375</v>
      </c>
      <c r="F8" s="38">
        <v>200580</v>
      </c>
      <c r="G8" s="302">
        <v>464.8196239166485</v>
      </c>
      <c r="H8" s="78"/>
      <c r="I8" s="303">
        <v>21705.505115171454</v>
      </c>
      <c r="J8" s="304">
        <v>-1.016107571732794</v>
      </c>
    </row>
    <row r="9" spans="1:10" ht="12.75" customHeight="1">
      <c r="A9" s="299" t="s">
        <v>68</v>
      </c>
      <c r="B9" s="42">
        <v>10897.384104320263</v>
      </c>
      <c r="C9" s="300">
        <v>0.20835728011391577</v>
      </c>
      <c r="D9" s="38">
        <v>13292.06569214253</v>
      </c>
      <c r="E9" s="301">
        <v>0.02000775900384009</v>
      </c>
      <c r="F9" s="38" t="s">
        <v>141</v>
      </c>
      <c r="G9" s="302" t="s">
        <v>141</v>
      </c>
      <c r="H9" s="78"/>
      <c r="I9" s="305">
        <v>19421.49918367538</v>
      </c>
      <c r="J9" s="304">
        <v>-1.8980567750604238</v>
      </c>
    </row>
    <row r="10" spans="1:10" ht="12.75" customHeight="1">
      <c r="A10" s="299" t="s">
        <v>69</v>
      </c>
      <c r="B10" s="42">
        <v>11620.404702052918</v>
      </c>
      <c r="C10" s="300">
        <v>3.906775839850744</v>
      </c>
      <c r="D10" s="38">
        <v>14021.139258919002</v>
      </c>
      <c r="E10" s="301">
        <v>3.9215597418279735</v>
      </c>
      <c r="F10" s="38">
        <v>4850</v>
      </c>
      <c r="G10" s="302">
        <v>-47.7088948787062</v>
      </c>
      <c r="H10" s="78"/>
      <c r="I10" s="305">
        <v>17601.409221715952</v>
      </c>
      <c r="J10" s="304">
        <v>1.9826105743201727</v>
      </c>
    </row>
    <row r="11" spans="1:10" ht="12.75" customHeight="1">
      <c r="A11" s="299" t="s">
        <v>70</v>
      </c>
      <c r="B11" s="42">
        <v>12463.648523892445</v>
      </c>
      <c r="C11" s="300">
        <v>3.932700310539694</v>
      </c>
      <c r="D11" s="38">
        <v>16401.97825986827</v>
      </c>
      <c r="E11" s="301">
        <v>2.6450860665652374</v>
      </c>
      <c r="F11" s="38" t="s">
        <v>141</v>
      </c>
      <c r="G11" s="302" t="s">
        <v>141</v>
      </c>
      <c r="H11" s="78"/>
      <c r="I11" s="305">
        <v>20999.44761910684</v>
      </c>
      <c r="J11" s="304">
        <v>0.3654827139044357</v>
      </c>
    </row>
    <row r="12" spans="1:10" ht="12.75" customHeight="1">
      <c r="A12" s="299" t="s">
        <v>71</v>
      </c>
      <c r="B12" s="42">
        <v>11402.529319761292</v>
      </c>
      <c r="C12" s="300">
        <v>1.9864178029612305</v>
      </c>
      <c r="D12" s="38">
        <v>13501.46986508355</v>
      </c>
      <c r="E12" s="301">
        <v>0.9139251321639117</v>
      </c>
      <c r="F12" s="38" t="s">
        <v>141</v>
      </c>
      <c r="G12" s="302" t="s">
        <v>141</v>
      </c>
      <c r="H12" s="78"/>
      <c r="I12" s="305">
        <v>16776.94752677125</v>
      </c>
      <c r="J12" s="304">
        <v>-2.8889778135147264</v>
      </c>
    </row>
    <row r="13" spans="1:10" ht="12.75" customHeight="1">
      <c r="A13" s="306" t="s">
        <v>72</v>
      </c>
      <c r="B13" s="307">
        <v>12291.905917651668</v>
      </c>
      <c r="C13" s="308">
        <v>2.128166656618764</v>
      </c>
      <c r="D13" s="50">
        <v>14852.695777410605</v>
      </c>
      <c r="E13" s="309">
        <v>2.265852383496722</v>
      </c>
      <c r="F13" s="50" t="s">
        <v>141</v>
      </c>
      <c r="G13" s="310" t="s">
        <v>141</v>
      </c>
      <c r="H13" s="78"/>
      <c r="I13" s="311">
        <v>19882.90973312402</v>
      </c>
      <c r="J13" s="312">
        <v>-0.4481943856400645</v>
      </c>
    </row>
    <row r="14" spans="1:10" ht="12.75" customHeight="1">
      <c r="A14" s="299" t="s">
        <v>73</v>
      </c>
      <c r="B14" s="42">
        <v>11385.578788931341</v>
      </c>
      <c r="C14" s="300">
        <v>2.3164370780946526</v>
      </c>
      <c r="D14" s="38">
        <v>13426.946767192141</v>
      </c>
      <c r="E14" s="301">
        <v>1.2936184011265583</v>
      </c>
      <c r="F14" s="38" t="s">
        <v>141</v>
      </c>
      <c r="G14" s="302" t="s">
        <v>141</v>
      </c>
      <c r="H14" s="78"/>
      <c r="I14" s="305">
        <v>20359.713173714656</v>
      </c>
      <c r="J14" s="304">
        <v>-0.4199984869519902</v>
      </c>
    </row>
    <row r="15" spans="1:10" ht="12.75" customHeight="1">
      <c r="A15" s="299" t="s">
        <v>74</v>
      </c>
      <c r="B15" s="42">
        <v>10678.001596983686</v>
      </c>
      <c r="C15" s="300">
        <v>3.5941851943502745</v>
      </c>
      <c r="D15" s="38">
        <v>13511.956656538723</v>
      </c>
      <c r="E15" s="301">
        <v>3.0171024059355833</v>
      </c>
      <c r="F15" s="38" t="s">
        <v>141</v>
      </c>
      <c r="G15" s="302" t="s">
        <v>141</v>
      </c>
      <c r="H15" s="78"/>
      <c r="I15" s="305">
        <v>21725.96489309096</v>
      </c>
      <c r="J15" s="304">
        <v>-1.1353482035897917</v>
      </c>
    </row>
    <row r="16" spans="1:10" ht="12.75" customHeight="1">
      <c r="A16" s="299" t="s">
        <v>75</v>
      </c>
      <c r="B16" s="42">
        <v>11925.844500574927</v>
      </c>
      <c r="C16" s="300">
        <v>0.21884914304688555</v>
      </c>
      <c r="D16" s="38">
        <v>15104.646713468408</v>
      </c>
      <c r="E16" s="301">
        <v>-5.3968142412396825</v>
      </c>
      <c r="F16" s="38" t="s">
        <v>141</v>
      </c>
      <c r="G16" s="302" t="s">
        <v>141</v>
      </c>
      <c r="H16" s="78"/>
      <c r="I16" s="305">
        <v>22252.030957398045</v>
      </c>
      <c r="J16" s="304">
        <v>-1.2723273028238715</v>
      </c>
    </row>
    <row r="17" spans="1:10" ht="12.75" customHeight="1">
      <c r="A17" s="313" t="s">
        <v>76</v>
      </c>
      <c r="B17" s="44">
        <v>11700.220499175035</v>
      </c>
      <c r="C17" s="314">
        <v>3.7734844773944247</v>
      </c>
      <c r="D17" s="68">
        <v>15347.761572182564</v>
      </c>
      <c r="E17" s="315">
        <v>4.541473111635135</v>
      </c>
      <c r="F17" s="68">
        <v>13023.333333333334</v>
      </c>
      <c r="G17" s="316">
        <v>41.866376180101675</v>
      </c>
      <c r="H17" s="78"/>
      <c r="I17" s="317">
        <v>21701.07070554613</v>
      </c>
      <c r="J17" s="318">
        <v>-0.2648629697823677</v>
      </c>
    </row>
    <row r="18" spans="1:10" ht="12.75" customHeight="1">
      <c r="A18" s="299" t="s">
        <v>77</v>
      </c>
      <c r="B18" s="42">
        <v>11335.167438410646</v>
      </c>
      <c r="C18" s="300">
        <v>2.849625055426474</v>
      </c>
      <c r="D18" s="38">
        <v>15504.697395670102</v>
      </c>
      <c r="E18" s="301">
        <v>1.9438371551511826</v>
      </c>
      <c r="F18" s="38">
        <v>50390</v>
      </c>
      <c r="G18" s="302">
        <v>-66.77874472573839</v>
      </c>
      <c r="H18" s="78"/>
      <c r="I18" s="305">
        <v>21383.8722359209</v>
      </c>
      <c r="J18" s="304">
        <v>-0.416136997328534</v>
      </c>
    </row>
    <row r="19" spans="1:10" ht="12.75" customHeight="1">
      <c r="A19" s="299" t="s">
        <v>78</v>
      </c>
      <c r="B19" s="42">
        <v>11459.479941666266</v>
      </c>
      <c r="C19" s="300">
        <v>3.3518507685316816</v>
      </c>
      <c r="D19" s="38">
        <v>15799.56409908106</v>
      </c>
      <c r="E19" s="301">
        <v>3.070173855425731</v>
      </c>
      <c r="F19" s="38">
        <v>3933.3333333333335</v>
      </c>
      <c r="G19" s="302">
        <v>-63.73853110320909</v>
      </c>
      <c r="H19" s="78"/>
      <c r="I19" s="305">
        <v>20688.593784377517</v>
      </c>
      <c r="J19" s="304">
        <v>1.365623772421594</v>
      </c>
    </row>
    <row r="20" spans="1:10" ht="12.75" customHeight="1">
      <c r="A20" s="299" t="s">
        <v>79</v>
      </c>
      <c r="B20" s="42">
        <v>11360.033802297852</v>
      </c>
      <c r="C20" s="300">
        <v>4.982806224168788</v>
      </c>
      <c r="D20" s="38">
        <v>17546.37061804787</v>
      </c>
      <c r="E20" s="301">
        <v>2.9610655729580926</v>
      </c>
      <c r="F20" s="38" t="s">
        <v>141</v>
      </c>
      <c r="G20" s="302" t="s">
        <v>141</v>
      </c>
      <c r="H20" s="78"/>
      <c r="I20" s="305">
        <v>24042.143080235855</v>
      </c>
      <c r="J20" s="304">
        <v>1.5640767892711938</v>
      </c>
    </row>
    <row r="21" spans="1:10" ht="12.75" customHeight="1">
      <c r="A21" s="299" t="s">
        <v>80</v>
      </c>
      <c r="B21" s="42">
        <v>11671.208235181775</v>
      </c>
      <c r="C21" s="300">
        <v>3.911751600252736</v>
      </c>
      <c r="D21" s="38">
        <v>16486.593655065266</v>
      </c>
      <c r="E21" s="301">
        <v>2.9349683487021547</v>
      </c>
      <c r="F21" s="38" t="s">
        <v>141</v>
      </c>
      <c r="G21" s="302" t="s">
        <v>141</v>
      </c>
      <c r="H21" s="78"/>
      <c r="I21" s="305">
        <v>22640.80273449529</v>
      </c>
      <c r="J21" s="304">
        <v>2.4389216682069312</v>
      </c>
    </row>
    <row r="22" spans="1:10" ht="12.75" customHeight="1">
      <c r="A22" s="299" t="s">
        <v>81</v>
      </c>
      <c r="B22" s="42">
        <v>11664.852362273381</v>
      </c>
      <c r="C22" s="300">
        <v>1.7991012780088411</v>
      </c>
      <c r="D22" s="38">
        <v>14330.36424078535</v>
      </c>
      <c r="E22" s="301">
        <v>1.4715504922263443</v>
      </c>
      <c r="F22" s="38" t="s">
        <v>141</v>
      </c>
      <c r="G22" s="302" t="s">
        <v>141</v>
      </c>
      <c r="H22" s="78"/>
      <c r="I22" s="305">
        <v>17542.01625332773</v>
      </c>
      <c r="J22" s="304">
        <v>-1.448100411923889</v>
      </c>
    </row>
    <row r="23" spans="1:10" ht="12.75" customHeight="1">
      <c r="A23" s="306" t="s">
        <v>82</v>
      </c>
      <c r="B23" s="307">
        <v>11685.128051612326</v>
      </c>
      <c r="C23" s="308">
        <v>1.4916638723732432</v>
      </c>
      <c r="D23" s="50">
        <v>13656.772971775086</v>
      </c>
      <c r="E23" s="309">
        <v>1.3100357798785005</v>
      </c>
      <c r="F23" s="50" t="s">
        <v>141</v>
      </c>
      <c r="G23" s="310" t="s">
        <v>141</v>
      </c>
      <c r="H23" s="78"/>
      <c r="I23" s="311">
        <v>20270.930709307093</v>
      </c>
      <c r="J23" s="312">
        <v>-0.12825473479161034</v>
      </c>
    </row>
    <row r="24" spans="1:10" ht="12.75" customHeight="1">
      <c r="A24" s="299" t="s">
        <v>83</v>
      </c>
      <c r="B24" s="42">
        <v>12465.26911756888</v>
      </c>
      <c r="C24" s="300">
        <v>1.7494535362074024</v>
      </c>
      <c r="D24" s="38">
        <v>15706.189884310163</v>
      </c>
      <c r="E24" s="301">
        <v>1.0813744914827113</v>
      </c>
      <c r="F24" s="38" t="s">
        <v>141</v>
      </c>
      <c r="G24" s="302" t="s">
        <v>141</v>
      </c>
      <c r="H24" s="78"/>
      <c r="I24" s="305">
        <v>21224.49479724902</v>
      </c>
      <c r="J24" s="304">
        <v>-1.1845795775896724</v>
      </c>
    </row>
    <row r="25" spans="1:10" ht="12.75" customHeight="1">
      <c r="A25" s="299" t="s">
        <v>84</v>
      </c>
      <c r="B25" s="42">
        <v>13079.602139258646</v>
      </c>
      <c r="C25" s="300">
        <v>1.49458281162229</v>
      </c>
      <c r="D25" s="38">
        <v>16449.494169905607</v>
      </c>
      <c r="E25" s="301">
        <v>2.291607685794688</v>
      </c>
      <c r="F25" s="38" t="s">
        <v>141</v>
      </c>
      <c r="G25" s="302" t="s">
        <v>141</v>
      </c>
      <c r="H25" s="78"/>
      <c r="I25" s="305">
        <v>21659.073014996182</v>
      </c>
      <c r="J25" s="304">
        <v>-2.9850207142051364</v>
      </c>
    </row>
    <row r="26" spans="1:10" ht="12.75" customHeight="1">
      <c r="A26" s="299" t="s">
        <v>85</v>
      </c>
      <c r="B26" s="42">
        <v>11416.849080025378</v>
      </c>
      <c r="C26" s="300">
        <v>2.2638577478159303</v>
      </c>
      <c r="D26" s="38">
        <v>14942.048020891263</v>
      </c>
      <c r="E26" s="301">
        <v>1.9823357807889403</v>
      </c>
      <c r="F26" s="38" t="s">
        <v>141</v>
      </c>
      <c r="G26" s="302" t="s">
        <v>141</v>
      </c>
      <c r="H26" s="78"/>
      <c r="I26" s="305">
        <v>20212.80130391249</v>
      </c>
      <c r="J26" s="304">
        <v>2.0276218895445424</v>
      </c>
    </row>
    <row r="27" spans="1:10" ht="12.75" customHeight="1">
      <c r="A27" s="313" t="s">
        <v>86</v>
      </c>
      <c r="B27" s="44">
        <v>11387.123025097091</v>
      </c>
      <c r="C27" s="314">
        <v>2.4746787053293557</v>
      </c>
      <c r="D27" s="68">
        <v>14966.64453245778</v>
      </c>
      <c r="E27" s="315">
        <v>1.9449962405068897</v>
      </c>
      <c r="F27" s="68" t="s">
        <v>141</v>
      </c>
      <c r="G27" s="316" t="s">
        <v>141</v>
      </c>
      <c r="H27" s="78"/>
      <c r="I27" s="317">
        <v>19820.688857519395</v>
      </c>
      <c r="J27" s="318">
        <v>0.1861511711761258</v>
      </c>
    </row>
    <row r="28" spans="1:10" ht="12.75" customHeight="1">
      <c r="A28" s="299" t="s">
        <v>87</v>
      </c>
      <c r="B28" s="42">
        <v>13079.729516386891</v>
      </c>
      <c r="C28" s="300">
        <v>3.0167040764790474</v>
      </c>
      <c r="D28" s="38">
        <v>17231.916244171603</v>
      </c>
      <c r="E28" s="301">
        <v>2.233008416066725</v>
      </c>
      <c r="F28" s="38" t="s">
        <v>141</v>
      </c>
      <c r="G28" s="302" t="s">
        <v>141</v>
      </c>
      <c r="H28" s="78"/>
      <c r="I28" s="305">
        <v>23134.830219542615</v>
      </c>
      <c r="J28" s="304">
        <v>-0.5510786162650845</v>
      </c>
    </row>
    <row r="29" spans="1:10" ht="12.75" customHeight="1">
      <c r="A29" s="299" t="s">
        <v>88</v>
      </c>
      <c r="B29" s="42">
        <v>12970.2209058971</v>
      </c>
      <c r="C29" s="300">
        <v>4.186571941752347</v>
      </c>
      <c r="D29" s="38">
        <v>16691.638172607614</v>
      </c>
      <c r="E29" s="301">
        <v>2.1135845696058673</v>
      </c>
      <c r="F29" s="38">
        <v>0</v>
      </c>
      <c r="G29" s="302">
        <v>-100</v>
      </c>
      <c r="H29" s="78"/>
      <c r="I29" s="305">
        <v>22267.455181694895</v>
      </c>
      <c r="J29" s="304">
        <v>0.5467947625892929</v>
      </c>
    </row>
    <row r="30" spans="1:10" ht="12.75" customHeight="1">
      <c r="A30" s="299" t="s">
        <v>89</v>
      </c>
      <c r="B30" s="42">
        <v>12254.486689952137</v>
      </c>
      <c r="C30" s="300">
        <v>4.1119624301626505</v>
      </c>
      <c r="D30" s="38">
        <v>15717.602066540618</v>
      </c>
      <c r="E30" s="301">
        <v>2.2828216059474387</v>
      </c>
      <c r="F30" s="38" t="s">
        <v>141</v>
      </c>
      <c r="G30" s="302" t="s">
        <v>141</v>
      </c>
      <c r="H30" s="78"/>
      <c r="I30" s="305">
        <v>26206.6805469668</v>
      </c>
      <c r="J30" s="304">
        <v>-0.9691377945506744</v>
      </c>
    </row>
    <row r="31" spans="1:10" ht="12.75" customHeight="1">
      <c r="A31" s="299" t="s">
        <v>90</v>
      </c>
      <c r="B31" s="42">
        <v>12875.4418630535</v>
      </c>
      <c r="C31" s="300">
        <v>1.7954366570966374</v>
      </c>
      <c r="D31" s="38">
        <v>16554.39145078318</v>
      </c>
      <c r="E31" s="301">
        <v>0.9310613824669154</v>
      </c>
      <c r="F31" s="38" t="s">
        <v>141</v>
      </c>
      <c r="G31" s="302" t="s">
        <v>141</v>
      </c>
      <c r="H31" s="78"/>
      <c r="I31" s="305">
        <v>22063.6805918097</v>
      </c>
      <c r="J31" s="304">
        <v>-0.6044120933589742</v>
      </c>
    </row>
    <row r="32" spans="1:10" ht="12.75" customHeight="1">
      <c r="A32" s="299" t="s">
        <v>91</v>
      </c>
      <c r="B32" s="42">
        <v>11940.348189362147</v>
      </c>
      <c r="C32" s="300">
        <v>4.898856084974153</v>
      </c>
      <c r="D32" s="38">
        <v>15964.879865487059</v>
      </c>
      <c r="E32" s="301">
        <v>4.775825940584313</v>
      </c>
      <c r="F32" s="38" t="s">
        <v>141</v>
      </c>
      <c r="G32" s="302" t="s">
        <v>141</v>
      </c>
      <c r="H32" s="78"/>
      <c r="I32" s="305">
        <v>20844.633665118796</v>
      </c>
      <c r="J32" s="304">
        <v>-0.8162324287557242</v>
      </c>
    </row>
    <row r="33" spans="1:10" ht="12.75" customHeight="1">
      <c r="A33" s="306" t="s">
        <v>92</v>
      </c>
      <c r="B33" s="307">
        <v>12465.38336033054</v>
      </c>
      <c r="C33" s="308">
        <v>1.7967523175807563</v>
      </c>
      <c r="D33" s="50">
        <v>17476.497392271438</v>
      </c>
      <c r="E33" s="309">
        <v>0.0008632891456837489</v>
      </c>
      <c r="F33" s="50" t="s">
        <v>141</v>
      </c>
      <c r="G33" s="310" t="s">
        <v>141</v>
      </c>
      <c r="H33" s="78"/>
      <c r="I33" s="311">
        <v>23995.394027963688</v>
      </c>
      <c r="J33" s="312">
        <v>-1.9117207304959576</v>
      </c>
    </row>
    <row r="34" spans="1:10" ht="12.75" customHeight="1">
      <c r="A34" s="299" t="s">
        <v>93</v>
      </c>
      <c r="B34" s="42">
        <v>12790.327696974238</v>
      </c>
      <c r="C34" s="300">
        <v>5.1461693060063505</v>
      </c>
      <c r="D34" s="38">
        <v>18631.074321607895</v>
      </c>
      <c r="E34" s="301">
        <v>1.7780138243434744</v>
      </c>
      <c r="F34" s="38" t="s">
        <v>141</v>
      </c>
      <c r="G34" s="302" t="s">
        <v>141</v>
      </c>
      <c r="H34" s="78"/>
      <c r="I34" s="305">
        <v>26100.85426658824</v>
      </c>
      <c r="J34" s="304">
        <v>-0.3411460523759752</v>
      </c>
    </row>
    <row r="35" spans="1:10" ht="12.75" customHeight="1">
      <c r="A35" s="299" t="s">
        <v>94</v>
      </c>
      <c r="B35" s="42">
        <v>12808.322929477674</v>
      </c>
      <c r="C35" s="300">
        <v>4.417066468660798</v>
      </c>
      <c r="D35" s="38">
        <v>17316.691387888284</v>
      </c>
      <c r="E35" s="301">
        <v>3.067465778184716</v>
      </c>
      <c r="F35" s="38">
        <v>-15720</v>
      </c>
      <c r="G35" s="302">
        <v>-107.3860610806578</v>
      </c>
      <c r="H35" s="78"/>
      <c r="I35" s="305">
        <v>24594.710644674033</v>
      </c>
      <c r="J35" s="304">
        <v>-0.5320016074880375</v>
      </c>
    </row>
    <row r="36" spans="1:10" ht="12.75" customHeight="1">
      <c r="A36" s="299" t="s">
        <v>95</v>
      </c>
      <c r="B36" s="42">
        <v>13310.177152643253</v>
      </c>
      <c r="C36" s="300">
        <v>2.3888774851440107</v>
      </c>
      <c r="D36" s="38">
        <v>17969.447471339863</v>
      </c>
      <c r="E36" s="301">
        <v>1.4609907804594395</v>
      </c>
      <c r="F36" s="38">
        <v>23080</v>
      </c>
      <c r="G36" s="302">
        <v>-249.4818652849741</v>
      </c>
      <c r="H36" s="78"/>
      <c r="I36" s="305">
        <v>24713.263430757434</v>
      </c>
      <c r="J36" s="304">
        <v>-1.822070139040605</v>
      </c>
    </row>
    <row r="37" spans="1:10" ht="12.75" customHeight="1">
      <c r="A37" s="313" t="s">
        <v>96</v>
      </c>
      <c r="B37" s="44">
        <v>12612.900767364072</v>
      </c>
      <c r="C37" s="314">
        <v>0.7123555469534153</v>
      </c>
      <c r="D37" s="68">
        <v>16885.3665565543</v>
      </c>
      <c r="E37" s="315">
        <v>0.6298480315098094</v>
      </c>
      <c r="F37" s="68" t="s">
        <v>141</v>
      </c>
      <c r="G37" s="316" t="s">
        <v>141</v>
      </c>
      <c r="H37" s="78"/>
      <c r="I37" s="317">
        <v>24415.260247589515</v>
      </c>
      <c r="J37" s="318">
        <v>-1.4527590952196043</v>
      </c>
    </row>
    <row r="38" spans="1:10" ht="12.75" customHeight="1">
      <c r="A38" s="299" t="s">
        <v>97</v>
      </c>
      <c r="B38" s="42">
        <v>11108.671211393243</v>
      </c>
      <c r="C38" s="300">
        <v>-4.803547196220928</v>
      </c>
      <c r="D38" s="38">
        <v>13786.19476042744</v>
      </c>
      <c r="E38" s="301">
        <v>-7.651185882537256</v>
      </c>
      <c r="F38" s="38" t="s">
        <v>141</v>
      </c>
      <c r="G38" s="302" t="s">
        <v>141</v>
      </c>
      <c r="H38" s="78"/>
      <c r="I38" s="305">
        <v>19981.536346746565</v>
      </c>
      <c r="J38" s="304">
        <v>-1.381434023580464</v>
      </c>
    </row>
    <row r="39" spans="1:10" ht="12.75" customHeight="1">
      <c r="A39" s="299" t="s">
        <v>98</v>
      </c>
      <c r="B39" s="42">
        <v>12955.190116110905</v>
      </c>
      <c r="C39" s="300">
        <v>0.41595530349026605</v>
      </c>
      <c r="D39" s="38">
        <v>15622.140862505757</v>
      </c>
      <c r="E39" s="301">
        <v>1.027395496734116</v>
      </c>
      <c r="F39" s="38" t="s">
        <v>141</v>
      </c>
      <c r="G39" s="302" t="s">
        <v>141</v>
      </c>
      <c r="H39" s="78"/>
      <c r="I39" s="305">
        <v>19989.527185813167</v>
      </c>
      <c r="J39" s="304">
        <v>-2.7984715818366412</v>
      </c>
    </row>
    <row r="40" spans="1:10" ht="12.75" customHeight="1">
      <c r="A40" s="299" t="s">
        <v>99</v>
      </c>
      <c r="B40" s="42">
        <v>13763.999628444279</v>
      </c>
      <c r="C40" s="300">
        <v>-0.009072122753953181</v>
      </c>
      <c r="D40" s="38">
        <v>18115.08554451388</v>
      </c>
      <c r="E40" s="301">
        <v>-0.8205708124828488</v>
      </c>
      <c r="F40" s="38" t="s">
        <v>141</v>
      </c>
      <c r="G40" s="302" t="s">
        <v>141</v>
      </c>
      <c r="H40" s="78"/>
      <c r="I40" s="305">
        <v>23227.49716911249</v>
      </c>
      <c r="J40" s="304">
        <v>-0.6510916786452786</v>
      </c>
    </row>
    <row r="41" spans="1:10" ht="12.75" customHeight="1">
      <c r="A41" s="299" t="s">
        <v>100</v>
      </c>
      <c r="B41" s="42">
        <v>12530.755370823596</v>
      </c>
      <c r="C41" s="300">
        <v>1.6989467560374794</v>
      </c>
      <c r="D41" s="38">
        <v>16107.007622414538</v>
      </c>
      <c r="E41" s="301">
        <v>2.0576945080199756</v>
      </c>
      <c r="F41" s="38" t="s">
        <v>141</v>
      </c>
      <c r="G41" s="302" t="s">
        <v>141</v>
      </c>
      <c r="H41" s="78"/>
      <c r="I41" s="305">
        <v>25435.53657277522</v>
      </c>
      <c r="J41" s="304">
        <v>-0.891296543704079</v>
      </c>
    </row>
    <row r="42" spans="1:10" ht="12.75" customHeight="1">
      <c r="A42" s="299" t="s">
        <v>101</v>
      </c>
      <c r="B42" s="42">
        <v>13219.294242205802</v>
      </c>
      <c r="C42" s="300">
        <v>2.857494572661577</v>
      </c>
      <c r="D42" s="38">
        <v>15999.61252554038</v>
      </c>
      <c r="E42" s="301">
        <v>1.4406505385866404</v>
      </c>
      <c r="F42" s="38" t="s">
        <v>141</v>
      </c>
      <c r="G42" s="302" t="s">
        <v>141</v>
      </c>
      <c r="H42" s="78"/>
      <c r="I42" s="305">
        <v>20868.258165786385</v>
      </c>
      <c r="J42" s="304">
        <v>-1.0967041511389413</v>
      </c>
    </row>
    <row r="43" spans="1:10" ht="12.75" customHeight="1">
      <c r="A43" s="306" t="s">
        <v>102</v>
      </c>
      <c r="B43" s="307">
        <v>12622.347035643308</v>
      </c>
      <c r="C43" s="308">
        <v>1.9702951098342054</v>
      </c>
      <c r="D43" s="50">
        <v>15132.223860985225</v>
      </c>
      <c r="E43" s="309">
        <v>1.0703359894619</v>
      </c>
      <c r="F43" s="50" t="s">
        <v>141</v>
      </c>
      <c r="G43" s="310" t="s">
        <v>141</v>
      </c>
      <c r="H43" s="78"/>
      <c r="I43" s="311">
        <v>25291.15577138</v>
      </c>
      <c r="J43" s="312">
        <v>-2.501304904397889</v>
      </c>
    </row>
    <row r="44" spans="1:10" ht="12.75" customHeight="1">
      <c r="A44" s="299" t="s">
        <v>103</v>
      </c>
      <c r="B44" s="42">
        <v>13643.476321799457</v>
      </c>
      <c r="C44" s="300">
        <v>-0.9552161485419367</v>
      </c>
      <c r="D44" s="38">
        <v>17074.69679052302</v>
      </c>
      <c r="E44" s="301">
        <v>-2.2639034263803985</v>
      </c>
      <c r="F44" s="38" t="s">
        <v>141</v>
      </c>
      <c r="G44" s="302" t="s">
        <v>141</v>
      </c>
      <c r="H44" s="78"/>
      <c r="I44" s="305">
        <v>23777.210855320965</v>
      </c>
      <c r="J44" s="304">
        <v>-2.3735278276535396</v>
      </c>
    </row>
    <row r="45" spans="1:10" ht="12.75" customHeight="1">
      <c r="A45" s="299" t="s">
        <v>104</v>
      </c>
      <c r="B45" s="42">
        <v>12809.172527380886</v>
      </c>
      <c r="C45" s="300">
        <v>3.8301782247264207</v>
      </c>
      <c r="D45" s="38">
        <v>15998.348450045454</v>
      </c>
      <c r="E45" s="301">
        <v>3.4324157889201534</v>
      </c>
      <c r="F45" s="38" t="s">
        <v>141</v>
      </c>
      <c r="G45" s="302" t="s">
        <v>141</v>
      </c>
      <c r="H45" s="78"/>
      <c r="I45" s="305">
        <v>23465.902905810337</v>
      </c>
      <c r="J45" s="304">
        <v>-1.5906342892559164</v>
      </c>
    </row>
    <row r="46" spans="1:10" ht="12.75" customHeight="1">
      <c r="A46" s="299" t="s">
        <v>105</v>
      </c>
      <c r="B46" s="42">
        <v>11580.399771050623</v>
      </c>
      <c r="C46" s="300">
        <v>1.201271448010026</v>
      </c>
      <c r="D46" s="38">
        <v>15123.974827068867</v>
      </c>
      <c r="E46" s="301">
        <v>0.88969607449346</v>
      </c>
      <c r="F46" s="38" t="s">
        <v>141</v>
      </c>
      <c r="G46" s="302" t="s">
        <v>141</v>
      </c>
      <c r="H46" s="78"/>
      <c r="I46" s="305">
        <v>20178.509437872774</v>
      </c>
      <c r="J46" s="304">
        <v>-2.0570304860299644</v>
      </c>
    </row>
    <row r="47" spans="1:10" ht="12.75" customHeight="1">
      <c r="A47" s="313" t="s">
        <v>106</v>
      </c>
      <c r="B47" s="44">
        <v>11176.530133052542</v>
      </c>
      <c r="C47" s="314">
        <v>4.125202518349707</v>
      </c>
      <c r="D47" s="68">
        <v>14583.40041400701</v>
      </c>
      <c r="E47" s="315">
        <v>1.4965349239359254</v>
      </c>
      <c r="F47" s="68" t="s">
        <v>141</v>
      </c>
      <c r="G47" s="316" t="s">
        <v>141</v>
      </c>
      <c r="H47" s="78"/>
      <c r="I47" s="317">
        <v>24376.15991031866</v>
      </c>
      <c r="J47" s="318">
        <v>-2.1558247702078757</v>
      </c>
    </row>
    <row r="48" spans="1:10" ht="12.75" customHeight="1">
      <c r="A48" s="306" t="s">
        <v>107</v>
      </c>
      <c r="B48" s="307">
        <v>13572.882994335892</v>
      </c>
      <c r="C48" s="308">
        <v>3.9620288684635296</v>
      </c>
      <c r="D48" s="50">
        <v>17619.551473837026</v>
      </c>
      <c r="E48" s="309">
        <v>0.49054493008346667</v>
      </c>
      <c r="F48" s="50" t="s">
        <v>141</v>
      </c>
      <c r="G48" s="310" t="s">
        <v>141</v>
      </c>
      <c r="H48" s="78"/>
      <c r="I48" s="311">
        <v>22981.454839425547</v>
      </c>
      <c r="J48" s="312">
        <v>-1.1904859879178649</v>
      </c>
    </row>
    <row r="49" spans="1:10" ht="12.75" customHeight="1">
      <c r="A49" s="299" t="s">
        <v>108</v>
      </c>
      <c r="B49" s="42">
        <v>11957.888376913581</v>
      </c>
      <c r="C49" s="300">
        <v>2.0967610689812077</v>
      </c>
      <c r="D49" s="38">
        <v>15686.15448941881</v>
      </c>
      <c r="E49" s="301">
        <v>2.1507161532121204</v>
      </c>
      <c r="F49" s="38" t="s">
        <v>141</v>
      </c>
      <c r="G49" s="302" t="s">
        <v>141</v>
      </c>
      <c r="H49" s="78"/>
      <c r="I49" s="305">
        <v>21365.86308605449</v>
      </c>
      <c r="J49" s="304">
        <v>-1.3552927077017867</v>
      </c>
    </row>
    <row r="50" spans="1:10" ht="12.75" customHeight="1">
      <c r="A50" s="299" t="s">
        <v>109</v>
      </c>
      <c r="B50" s="42">
        <v>13070.839624302298</v>
      </c>
      <c r="C50" s="300">
        <v>5.193632273356791</v>
      </c>
      <c r="D50" s="38">
        <v>16816.09792062797</v>
      </c>
      <c r="E50" s="301">
        <v>0.41626319120761446</v>
      </c>
      <c r="F50" s="38">
        <v>46955</v>
      </c>
      <c r="G50" s="302">
        <v>-50.516387395932135</v>
      </c>
      <c r="H50" s="78"/>
      <c r="I50" s="305">
        <v>22142.88425618245</v>
      </c>
      <c r="J50" s="304">
        <v>-1.2998703710566288</v>
      </c>
    </row>
    <row r="51" spans="1:10" ht="12.75" customHeight="1">
      <c r="A51" s="299" t="s">
        <v>110</v>
      </c>
      <c r="B51" s="42">
        <v>13029.14395328279</v>
      </c>
      <c r="C51" s="300">
        <v>2.887434552496773</v>
      </c>
      <c r="D51" s="38">
        <v>16368.058871807021</v>
      </c>
      <c r="E51" s="301">
        <v>2.3964469199882252</v>
      </c>
      <c r="F51" s="38">
        <v>0</v>
      </c>
      <c r="G51" s="302" t="s">
        <v>141</v>
      </c>
      <c r="H51" s="78"/>
      <c r="I51" s="305">
        <v>21445.91324939771</v>
      </c>
      <c r="J51" s="304">
        <v>-2.033304933127387</v>
      </c>
    </row>
    <row r="52" spans="1:10" ht="12.75" customHeight="1">
      <c r="A52" s="313" t="s">
        <v>111</v>
      </c>
      <c r="B52" s="44">
        <v>12014.737925709875</v>
      </c>
      <c r="C52" s="314">
        <v>1.9262075702000294</v>
      </c>
      <c r="D52" s="68">
        <v>14942.726218686526</v>
      </c>
      <c r="E52" s="315">
        <v>1.1429603480766637</v>
      </c>
      <c r="F52" s="68" t="s">
        <v>141</v>
      </c>
      <c r="G52" s="316" t="s">
        <v>141</v>
      </c>
      <c r="H52" s="78"/>
      <c r="I52" s="317">
        <v>21157.55735907733</v>
      </c>
      <c r="J52" s="318">
        <v>-2.0172235269633187</v>
      </c>
    </row>
    <row r="53" spans="1:10" ht="12.75" customHeight="1">
      <c r="A53" s="299" t="s">
        <v>112</v>
      </c>
      <c r="B53" s="42">
        <v>13529.799668624793</v>
      </c>
      <c r="C53" s="300">
        <v>5.2895851150610795</v>
      </c>
      <c r="D53" s="38">
        <v>17078.43820224719</v>
      </c>
      <c r="E53" s="301">
        <v>1.9153706323294748</v>
      </c>
      <c r="F53" s="38" t="s">
        <v>141</v>
      </c>
      <c r="G53" s="302" t="s">
        <v>141</v>
      </c>
      <c r="H53" s="78"/>
      <c r="I53" s="305">
        <v>22616.45031831612</v>
      </c>
      <c r="J53" s="304">
        <v>0.33957430388723747</v>
      </c>
    </row>
    <row r="54" spans="1:10" ht="12.75" customHeight="1" thickBot="1">
      <c r="A54" s="299" t="s">
        <v>113</v>
      </c>
      <c r="B54" s="42">
        <v>10027.8333393028</v>
      </c>
      <c r="C54" s="300">
        <v>5.304389705560255</v>
      </c>
      <c r="D54" s="38">
        <v>16172.998748703427</v>
      </c>
      <c r="E54" s="301">
        <v>2.15109626217541</v>
      </c>
      <c r="F54" s="38" t="s">
        <v>141</v>
      </c>
      <c r="G54" s="302" t="s">
        <v>141</v>
      </c>
      <c r="H54" s="78"/>
      <c r="I54" s="305">
        <v>20383.363073685938</v>
      </c>
      <c r="J54" s="304">
        <v>2.4046757743315648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13763.999628444279</v>
      </c>
      <c r="C56" s="361" t="str">
        <f>INDEX(A8:A54,MATCH(B56,$B$8:$B$54,0))</f>
        <v>岡山県</v>
      </c>
      <c r="D56" s="366">
        <f>LARGE(D8:D54,1)</f>
        <v>18631.074321607895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26206.6805469668</v>
      </c>
      <c r="J56" s="324" t="str">
        <f>INDEX(A8:A54,MATCH(I56,$I$8:$I$54,0))</f>
        <v>愛知県</v>
      </c>
    </row>
    <row r="57" spans="1:10" ht="12.75">
      <c r="A57" s="325" t="s">
        <v>115</v>
      </c>
      <c r="B57" s="327">
        <f>LARGE(B8:B54,2)</f>
        <v>13643.476321799457</v>
      </c>
      <c r="C57" s="362" t="str">
        <f>INDEX(A8:A54,MATCH(B57,$B$8:$B$54,0))</f>
        <v>香川県</v>
      </c>
      <c r="D57" s="367">
        <f>LARGE(D8:D54,2)</f>
        <v>18115.08554451388</v>
      </c>
      <c r="E57" s="326" t="str">
        <f>INDEX(A8:A54,MATCH(D57,$D$8:$D$54,0))</f>
        <v>岡山県</v>
      </c>
      <c r="F57" s="373" t="s">
        <v>136</v>
      </c>
      <c r="G57" s="328" t="s">
        <v>136</v>
      </c>
      <c r="I57" s="327">
        <f>LARGE(I8:I54,2)</f>
        <v>26100.85426658824</v>
      </c>
      <c r="J57" s="328" t="str">
        <f>INDEX(A8:A54,MATCH(I57,$I$8:$I$54,0))</f>
        <v>大阪府</v>
      </c>
    </row>
    <row r="58" spans="1:10" ht="12.75">
      <c r="A58" s="325" t="s">
        <v>116</v>
      </c>
      <c r="B58" s="344">
        <f>LARGE(B8:B54,3)</f>
        <v>13572.882994335892</v>
      </c>
      <c r="C58" s="362" t="str">
        <f>INDEX(A8:A54,MATCH(B58,$B$8:$B$54,0))</f>
        <v>佐賀県</v>
      </c>
      <c r="D58" s="368">
        <f>LARGE(D8:D54,3)</f>
        <v>17969.447471339863</v>
      </c>
      <c r="E58" s="326" t="str">
        <f>INDEX(A8:A54,MATCH(D58,$D$8:$D$54,0))</f>
        <v>奈良県</v>
      </c>
      <c r="F58" s="374" t="s">
        <v>136</v>
      </c>
      <c r="G58" s="328" t="s">
        <v>136</v>
      </c>
      <c r="I58" s="344">
        <f>LARGE(I8:I54,3)</f>
        <v>25435.53657277522</v>
      </c>
      <c r="J58" s="328" t="str">
        <f>INDEX(A8:A54,MATCH(I58,$I$8:$I$54,0))</f>
        <v>広島県</v>
      </c>
    </row>
    <row r="59" spans="1:10" ht="12.75">
      <c r="A59" s="329" t="s">
        <v>117</v>
      </c>
      <c r="B59" s="345">
        <f>SMALL(B8:B54,3)</f>
        <v>10897.384104320263</v>
      </c>
      <c r="C59" s="363" t="str">
        <f>INDEX(A8:A54,MATCH(B59,$B$8:$B$54,0))</f>
        <v>青森県</v>
      </c>
      <c r="D59" s="369">
        <f>SMALL(D8:D54,3)</f>
        <v>13501.46986508355</v>
      </c>
      <c r="E59" s="331" t="str">
        <f>INDEX(A8:A54,MATCH(D59,$D$8:$D$54,0))</f>
        <v>秋田県</v>
      </c>
      <c r="F59" s="375" t="s">
        <v>136</v>
      </c>
      <c r="G59" s="332" t="s">
        <v>136</v>
      </c>
      <c r="I59" s="345">
        <f>SMALL(I8:I54,3)</f>
        <v>17601.409221715952</v>
      </c>
      <c r="J59" s="332" t="str">
        <f>INDEX(A8:A54,MATCH(I59,$I$8:$I$54,0))</f>
        <v>岩手県</v>
      </c>
    </row>
    <row r="60" spans="1:10" ht="12.75">
      <c r="A60" s="325" t="s">
        <v>118</v>
      </c>
      <c r="B60" s="344">
        <f>SMALL(B8:B54,2)</f>
        <v>10678.001596983686</v>
      </c>
      <c r="C60" s="362" t="str">
        <f>INDEX(A8:A54,MATCH(B60,$B$8:$B$54,0))</f>
        <v>茨城県</v>
      </c>
      <c r="D60" s="368">
        <f>SMALL(D8:D54,2)</f>
        <v>13426.946767192141</v>
      </c>
      <c r="E60" s="326" t="str">
        <f>INDEX(A8:A54,MATCH(D60,$D$8:$D$54,0))</f>
        <v>福島県</v>
      </c>
      <c r="F60" s="374" t="s">
        <v>136</v>
      </c>
      <c r="G60" s="328" t="s">
        <v>136</v>
      </c>
      <c r="I60" s="344">
        <f>SMALL(I8:I54,2)</f>
        <v>17542.01625332773</v>
      </c>
      <c r="J60" s="328" t="str">
        <f>INDEX(A8:A54,MATCH(I60,$I$8:$I$54,0))</f>
        <v>新潟県</v>
      </c>
    </row>
    <row r="61" spans="1:10" ht="12.75">
      <c r="A61" s="346" t="s">
        <v>119</v>
      </c>
      <c r="B61" s="347">
        <f>SMALL(B8:B54,1)</f>
        <v>10027.8333393028</v>
      </c>
      <c r="C61" s="364" t="str">
        <f>INDEX(A8:A54,MATCH(B61,$B$8:$B$54,0))</f>
        <v>沖縄県</v>
      </c>
      <c r="D61" s="370">
        <f>SMALL(D8:D54,1)</f>
        <v>13292.06569214253</v>
      </c>
      <c r="E61" s="335" t="str">
        <f>INDEX(A8:A54,MATCH(D61,$D$8:$D$54,0))</f>
        <v>青森県</v>
      </c>
      <c r="F61" s="376" t="s">
        <v>136</v>
      </c>
      <c r="G61" s="336" t="s">
        <v>136</v>
      </c>
      <c r="I61" s="347">
        <f>SMALL(I8:I54,1)</f>
        <v>16776.94752677125</v>
      </c>
      <c r="J61" s="336" t="str">
        <f>INDEX(A8:A54,MATCH(I61,$I$8:$I$54,0))</f>
        <v>秋田県</v>
      </c>
    </row>
    <row r="62" spans="1:10" ht="13.5" thickBot="1">
      <c r="A62" s="337" t="s">
        <v>120</v>
      </c>
      <c r="B62" s="338">
        <f>IF(B61=0,0,B56/B61)</f>
        <v>1.3725796154287941</v>
      </c>
      <c r="C62" s="365"/>
      <c r="D62" s="371">
        <f>IF(D61=0,0,D56/D61)</f>
        <v>1.4016688416324534</v>
      </c>
      <c r="E62" s="339"/>
      <c r="F62" s="377" t="s">
        <v>136</v>
      </c>
      <c r="G62" s="378" t="s">
        <v>136</v>
      </c>
      <c r="H62" s="340"/>
      <c r="I62" s="338">
        <f>IF(I61=0,0,I56/I61)</f>
        <v>1.5620648812990783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132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2327.1902006101523</v>
      </c>
      <c r="C7" s="293">
        <v>4.647048487856039</v>
      </c>
      <c r="D7" s="295">
        <v>2902.3283694199586</v>
      </c>
      <c r="E7" s="296">
        <v>7.289981779857095</v>
      </c>
      <c r="F7" s="295">
        <v>3714.1176470588234</v>
      </c>
      <c r="G7" s="297">
        <v>65.9322850510271</v>
      </c>
      <c r="H7" s="78"/>
      <c r="I7" s="292">
        <v>3111.854134348002</v>
      </c>
      <c r="J7" s="298">
        <v>5.00066058742759</v>
      </c>
    </row>
    <row r="8" spans="1:10" ht="12.75" customHeight="1">
      <c r="A8" s="299" t="s">
        <v>67</v>
      </c>
      <c r="B8" s="42">
        <v>2376.5213571138647</v>
      </c>
      <c r="C8" s="300">
        <v>6.3885827357712595</v>
      </c>
      <c r="D8" s="38">
        <v>2839.8988005698684</v>
      </c>
      <c r="E8" s="301">
        <v>10.0514355297248</v>
      </c>
      <c r="F8" s="38">
        <v>22710</v>
      </c>
      <c r="G8" s="302">
        <v>15622.307692307691</v>
      </c>
      <c r="H8" s="78"/>
      <c r="I8" s="303">
        <v>2933.789665734235</v>
      </c>
      <c r="J8" s="304">
        <v>11.66467152660553</v>
      </c>
    </row>
    <row r="9" spans="1:10" ht="12.75" customHeight="1">
      <c r="A9" s="299" t="s">
        <v>68</v>
      </c>
      <c r="B9" s="42">
        <v>1897.0885278843025</v>
      </c>
      <c r="C9" s="300">
        <v>4.444121072995557</v>
      </c>
      <c r="D9" s="38">
        <v>2203.528654833159</v>
      </c>
      <c r="E9" s="301">
        <v>6.757671668567595</v>
      </c>
      <c r="F9" s="38" t="s">
        <v>141</v>
      </c>
      <c r="G9" s="302" t="s">
        <v>141</v>
      </c>
      <c r="H9" s="78"/>
      <c r="I9" s="305">
        <v>1824.3472911589004</v>
      </c>
      <c r="J9" s="304">
        <v>5.970881081309514</v>
      </c>
    </row>
    <row r="10" spans="1:10" ht="12.75" customHeight="1">
      <c r="A10" s="299" t="s">
        <v>69</v>
      </c>
      <c r="B10" s="42">
        <v>2150.6480228173646</v>
      </c>
      <c r="C10" s="300">
        <v>1.9857989773933806</v>
      </c>
      <c r="D10" s="38">
        <v>2537.8569131832796</v>
      </c>
      <c r="E10" s="301">
        <v>4.527683121280359</v>
      </c>
      <c r="F10" s="38">
        <v>0</v>
      </c>
      <c r="G10" s="302">
        <v>-100</v>
      </c>
      <c r="H10" s="78"/>
      <c r="I10" s="305">
        <v>2252.5410909627553</v>
      </c>
      <c r="J10" s="304">
        <v>4.818944307318068</v>
      </c>
    </row>
    <row r="11" spans="1:10" ht="12.75" customHeight="1">
      <c r="A11" s="299" t="s">
        <v>70</v>
      </c>
      <c r="B11" s="42">
        <v>2152.2728949233165</v>
      </c>
      <c r="C11" s="300">
        <v>5.08287136986616</v>
      </c>
      <c r="D11" s="38">
        <v>2644.934042651191</v>
      </c>
      <c r="E11" s="301">
        <v>6.020944572598586</v>
      </c>
      <c r="F11" s="38" t="s">
        <v>141</v>
      </c>
      <c r="G11" s="302" t="s">
        <v>141</v>
      </c>
      <c r="H11" s="78"/>
      <c r="I11" s="305">
        <v>2623.0532514208253</v>
      </c>
      <c r="J11" s="304">
        <v>5.465876754533489</v>
      </c>
    </row>
    <row r="12" spans="1:10" ht="12.75" customHeight="1">
      <c r="A12" s="299" t="s">
        <v>71</v>
      </c>
      <c r="B12" s="42">
        <v>2329.6935154861994</v>
      </c>
      <c r="C12" s="300">
        <v>5.073614293804527</v>
      </c>
      <c r="D12" s="38">
        <v>2663.648555616154</v>
      </c>
      <c r="E12" s="301">
        <v>7.542371709492043</v>
      </c>
      <c r="F12" s="38" t="s">
        <v>141</v>
      </c>
      <c r="G12" s="302" t="s">
        <v>141</v>
      </c>
      <c r="H12" s="78"/>
      <c r="I12" s="305">
        <v>2381.5939051173323</v>
      </c>
      <c r="J12" s="304">
        <v>6.513368213170329</v>
      </c>
    </row>
    <row r="13" spans="1:10" ht="12.75" customHeight="1">
      <c r="A13" s="306" t="s">
        <v>72</v>
      </c>
      <c r="B13" s="307">
        <v>2303.102491089601</v>
      </c>
      <c r="C13" s="308">
        <v>4.115072049591072</v>
      </c>
      <c r="D13" s="50">
        <v>2746.284139003508</v>
      </c>
      <c r="E13" s="309">
        <v>6.489279179657307</v>
      </c>
      <c r="F13" s="50" t="s">
        <v>141</v>
      </c>
      <c r="G13" s="310" t="s">
        <v>141</v>
      </c>
      <c r="H13" s="78"/>
      <c r="I13" s="311">
        <v>2464.2053375196233</v>
      </c>
      <c r="J13" s="312">
        <v>6.522336135580583</v>
      </c>
    </row>
    <row r="14" spans="1:10" ht="12.75" customHeight="1">
      <c r="A14" s="299" t="s">
        <v>73</v>
      </c>
      <c r="B14" s="42">
        <v>2144.3517939613807</v>
      </c>
      <c r="C14" s="300">
        <v>7.307272990825268</v>
      </c>
      <c r="D14" s="38">
        <v>2556.3887492701747</v>
      </c>
      <c r="E14" s="301">
        <v>7.66311795805591</v>
      </c>
      <c r="F14" s="38" t="s">
        <v>141</v>
      </c>
      <c r="G14" s="302" t="s">
        <v>141</v>
      </c>
      <c r="H14" s="78"/>
      <c r="I14" s="305">
        <v>2339.53342746229</v>
      </c>
      <c r="J14" s="304">
        <v>6.42490001743427</v>
      </c>
    </row>
    <row r="15" spans="1:10" ht="12.75" customHeight="1">
      <c r="A15" s="299" t="s">
        <v>74</v>
      </c>
      <c r="B15" s="42">
        <v>2076.7465158509294</v>
      </c>
      <c r="C15" s="300">
        <v>5.411350726837861</v>
      </c>
      <c r="D15" s="38">
        <v>2556.626223793087</v>
      </c>
      <c r="E15" s="301">
        <v>6.299699783372499</v>
      </c>
      <c r="F15" s="38" t="s">
        <v>141</v>
      </c>
      <c r="G15" s="302" t="s">
        <v>141</v>
      </c>
      <c r="H15" s="78"/>
      <c r="I15" s="305">
        <v>2546.4760237995947</v>
      </c>
      <c r="J15" s="304">
        <v>5.8882854726949905</v>
      </c>
    </row>
    <row r="16" spans="1:10" ht="12.75" customHeight="1">
      <c r="A16" s="299" t="s">
        <v>75</v>
      </c>
      <c r="B16" s="42">
        <v>2103.8721304216374</v>
      </c>
      <c r="C16" s="300">
        <v>8.681635095502198</v>
      </c>
      <c r="D16" s="38">
        <v>2602.247782746646</v>
      </c>
      <c r="E16" s="301">
        <v>6.473681311586307</v>
      </c>
      <c r="F16" s="38" t="s">
        <v>141</v>
      </c>
      <c r="G16" s="302" t="s">
        <v>141</v>
      </c>
      <c r="H16" s="78"/>
      <c r="I16" s="305">
        <v>2465.269544700251</v>
      </c>
      <c r="J16" s="304">
        <v>9.184969450203857</v>
      </c>
    </row>
    <row r="17" spans="1:10" ht="12.75" customHeight="1">
      <c r="A17" s="313" t="s">
        <v>76</v>
      </c>
      <c r="B17" s="44">
        <v>2031.4455475761304</v>
      </c>
      <c r="C17" s="314">
        <v>6.531976194204684</v>
      </c>
      <c r="D17" s="68">
        <v>2524.9644110739378</v>
      </c>
      <c r="E17" s="315">
        <v>9.195224913095116</v>
      </c>
      <c r="F17" s="68">
        <v>-6903.333333333333</v>
      </c>
      <c r="G17" s="316">
        <v>89.78235967926689</v>
      </c>
      <c r="H17" s="78"/>
      <c r="I17" s="317">
        <v>2479.978245961722</v>
      </c>
      <c r="J17" s="318">
        <v>9.175077119955661</v>
      </c>
    </row>
    <row r="18" spans="1:10" ht="12.75" customHeight="1">
      <c r="A18" s="299" t="s">
        <v>77</v>
      </c>
      <c r="B18" s="42">
        <v>2144.7785833790576</v>
      </c>
      <c r="C18" s="300">
        <v>4.197659360013944</v>
      </c>
      <c r="D18" s="38">
        <v>2718.5550823762205</v>
      </c>
      <c r="E18" s="301">
        <v>7.285085924462134</v>
      </c>
      <c r="F18" s="38">
        <v>7926.666666666667</v>
      </c>
      <c r="G18" s="302">
        <v>58.63909272848565</v>
      </c>
      <c r="H18" s="78"/>
      <c r="I18" s="305">
        <v>3057.9995345751263</v>
      </c>
      <c r="J18" s="304">
        <v>3.3844368909041083</v>
      </c>
    </row>
    <row r="19" spans="1:10" ht="12.75" customHeight="1">
      <c r="A19" s="299" t="s">
        <v>78</v>
      </c>
      <c r="B19" s="42">
        <v>2248.0545904689493</v>
      </c>
      <c r="C19" s="300">
        <v>4.188017465557361</v>
      </c>
      <c r="D19" s="38">
        <v>2856.6443973615546</v>
      </c>
      <c r="E19" s="301">
        <v>7.068867289016028</v>
      </c>
      <c r="F19" s="38">
        <v>0</v>
      </c>
      <c r="G19" s="302">
        <v>-100</v>
      </c>
      <c r="H19" s="78"/>
      <c r="I19" s="305">
        <v>3115.8970793699723</v>
      </c>
      <c r="J19" s="304">
        <v>5.4882521631669645</v>
      </c>
    </row>
    <row r="20" spans="1:10" ht="12.75" customHeight="1">
      <c r="A20" s="299" t="s">
        <v>79</v>
      </c>
      <c r="B20" s="42">
        <v>2227.7145623705437</v>
      </c>
      <c r="C20" s="300">
        <v>2.293528386876107</v>
      </c>
      <c r="D20" s="38">
        <v>3034.011637061805</v>
      </c>
      <c r="E20" s="301">
        <v>6.655080155377296</v>
      </c>
      <c r="F20" s="38" t="s">
        <v>141</v>
      </c>
      <c r="G20" s="302" t="s">
        <v>141</v>
      </c>
      <c r="H20" s="78"/>
      <c r="I20" s="305">
        <v>3561.931649195123</v>
      </c>
      <c r="J20" s="304">
        <v>2.004296431828696</v>
      </c>
    </row>
    <row r="21" spans="1:10" ht="12.75" customHeight="1">
      <c r="A21" s="299" t="s">
        <v>80</v>
      </c>
      <c r="B21" s="42">
        <v>2380.058548222024</v>
      </c>
      <c r="C21" s="300">
        <v>4.9963450298545835</v>
      </c>
      <c r="D21" s="38">
        <v>3045.489672488174</v>
      </c>
      <c r="E21" s="301">
        <v>8.998882396343978</v>
      </c>
      <c r="F21" s="38" t="s">
        <v>141</v>
      </c>
      <c r="G21" s="302" t="s">
        <v>141</v>
      </c>
      <c r="H21" s="78"/>
      <c r="I21" s="305">
        <v>3509.7033113670423</v>
      </c>
      <c r="J21" s="304">
        <v>3.474711286808254</v>
      </c>
    </row>
    <row r="22" spans="1:10" ht="12.75" customHeight="1">
      <c r="A22" s="299" t="s">
        <v>81</v>
      </c>
      <c r="B22" s="42">
        <v>2391.7079426050927</v>
      </c>
      <c r="C22" s="300">
        <v>6.328913804303199</v>
      </c>
      <c r="D22" s="38">
        <v>2906.714576803169</v>
      </c>
      <c r="E22" s="301">
        <v>7.737718477602781</v>
      </c>
      <c r="F22" s="38" t="s">
        <v>141</v>
      </c>
      <c r="G22" s="302" t="s">
        <v>141</v>
      </c>
      <c r="H22" s="78"/>
      <c r="I22" s="305">
        <v>2757.531334184597</v>
      </c>
      <c r="J22" s="304">
        <v>5.551041242713041</v>
      </c>
    </row>
    <row r="23" spans="1:10" ht="12.75" customHeight="1">
      <c r="A23" s="306" t="s">
        <v>82</v>
      </c>
      <c r="B23" s="307">
        <v>2163.6764269767286</v>
      </c>
      <c r="C23" s="308">
        <v>10.468281796871066</v>
      </c>
      <c r="D23" s="50">
        <v>2549.0517154541976</v>
      </c>
      <c r="E23" s="309">
        <v>12.813946180374304</v>
      </c>
      <c r="F23" s="50" t="s">
        <v>141</v>
      </c>
      <c r="G23" s="310" t="s">
        <v>141</v>
      </c>
      <c r="H23" s="78"/>
      <c r="I23" s="311">
        <v>2199.9734828517117</v>
      </c>
      <c r="J23" s="312">
        <v>5.26817162638757</v>
      </c>
    </row>
    <row r="24" spans="1:10" ht="12.75" customHeight="1">
      <c r="A24" s="299" t="s">
        <v>83</v>
      </c>
      <c r="B24" s="42">
        <v>2031.0435585282987</v>
      </c>
      <c r="C24" s="300">
        <v>5.780177623063856</v>
      </c>
      <c r="D24" s="38">
        <v>2414.01883545272</v>
      </c>
      <c r="E24" s="301">
        <v>7.805421763130674</v>
      </c>
      <c r="F24" s="38" t="s">
        <v>141</v>
      </c>
      <c r="G24" s="302" t="s">
        <v>141</v>
      </c>
      <c r="H24" s="78"/>
      <c r="I24" s="305">
        <v>2163.120031707753</v>
      </c>
      <c r="J24" s="304">
        <v>9.672774780878191</v>
      </c>
    </row>
    <row r="25" spans="1:10" ht="12.75" customHeight="1">
      <c r="A25" s="299" t="s">
        <v>84</v>
      </c>
      <c r="B25" s="42">
        <v>2025.9508472823438</v>
      </c>
      <c r="C25" s="300">
        <v>4.6522877969298415</v>
      </c>
      <c r="D25" s="38">
        <v>2377.2741532481955</v>
      </c>
      <c r="E25" s="301">
        <v>5.494461248318275</v>
      </c>
      <c r="F25" s="38" t="s">
        <v>141</v>
      </c>
      <c r="G25" s="302" t="s">
        <v>141</v>
      </c>
      <c r="H25" s="78"/>
      <c r="I25" s="305">
        <v>2163.3115079042714</v>
      </c>
      <c r="J25" s="304">
        <v>8.670337275546261</v>
      </c>
    </row>
    <row r="26" spans="1:10" ht="12.75" customHeight="1">
      <c r="A26" s="299" t="s">
        <v>85</v>
      </c>
      <c r="B26" s="42">
        <v>2210.0219028440597</v>
      </c>
      <c r="C26" s="300">
        <v>2.005971603254672</v>
      </c>
      <c r="D26" s="38">
        <v>2726.3515245303092</v>
      </c>
      <c r="E26" s="301">
        <v>5.058255333331722</v>
      </c>
      <c r="F26" s="38" t="s">
        <v>141</v>
      </c>
      <c r="G26" s="302" t="s">
        <v>141</v>
      </c>
      <c r="H26" s="78"/>
      <c r="I26" s="305">
        <v>2782.7383667969075</v>
      </c>
      <c r="J26" s="304">
        <v>8.671082803655088</v>
      </c>
    </row>
    <row r="27" spans="1:10" ht="12.75" customHeight="1">
      <c r="A27" s="313" t="s">
        <v>86</v>
      </c>
      <c r="B27" s="44">
        <v>2161.06851575035</v>
      </c>
      <c r="C27" s="314">
        <v>4.4444743833520155</v>
      </c>
      <c r="D27" s="68">
        <v>2697.847337760175</v>
      </c>
      <c r="E27" s="315">
        <v>6.73109758942096</v>
      </c>
      <c r="F27" s="68" t="s">
        <v>141</v>
      </c>
      <c r="G27" s="316" t="s">
        <v>141</v>
      </c>
      <c r="H27" s="78"/>
      <c r="I27" s="317">
        <v>2573.2574399920595</v>
      </c>
      <c r="J27" s="318">
        <v>5.078645135040814</v>
      </c>
    </row>
    <row r="28" spans="1:10" ht="12.75" customHeight="1">
      <c r="A28" s="299" t="s">
        <v>87</v>
      </c>
      <c r="B28" s="42">
        <v>2568.443345323741</v>
      </c>
      <c r="C28" s="300">
        <v>5.6640235619589525</v>
      </c>
      <c r="D28" s="38">
        <v>3134.4290717325352</v>
      </c>
      <c r="E28" s="301">
        <v>7.758245164307862</v>
      </c>
      <c r="F28" s="38" t="s">
        <v>141</v>
      </c>
      <c r="G28" s="302" t="s">
        <v>141</v>
      </c>
      <c r="H28" s="78"/>
      <c r="I28" s="305">
        <v>3269.9859613058493</v>
      </c>
      <c r="J28" s="304">
        <v>6.577767667704401</v>
      </c>
    </row>
    <row r="29" spans="1:10" ht="12.75" customHeight="1">
      <c r="A29" s="299" t="s">
        <v>88</v>
      </c>
      <c r="B29" s="42">
        <v>2127.4574032527935</v>
      </c>
      <c r="C29" s="300">
        <v>7.160974741984431</v>
      </c>
      <c r="D29" s="38">
        <v>2594.2288375838634</v>
      </c>
      <c r="E29" s="301">
        <v>9.942027462866502</v>
      </c>
      <c r="F29" s="38">
        <v>0</v>
      </c>
      <c r="G29" s="302" t="s">
        <v>141</v>
      </c>
      <c r="H29" s="78"/>
      <c r="I29" s="305">
        <v>2495.0553871914094</v>
      </c>
      <c r="J29" s="304">
        <v>6.019830037826371</v>
      </c>
    </row>
    <row r="30" spans="1:10" ht="12.75" customHeight="1">
      <c r="A30" s="299" t="s">
        <v>89</v>
      </c>
      <c r="B30" s="42">
        <v>2581.8642459038215</v>
      </c>
      <c r="C30" s="300">
        <v>5.35587189155594</v>
      </c>
      <c r="D30" s="38">
        <v>3208.6349553852788</v>
      </c>
      <c r="E30" s="301">
        <v>6.853663388566718</v>
      </c>
      <c r="F30" s="38" t="s">
        <v>141</v>
      </c>
      <c r="G30" s="302" t="s">
        <v>141</v>
      </c>
      <c r="H30" s="78"/>
      <c r="I30" s="305">
        <v>3582.750445662496</v>
      </c>
      <c r="J30" s="304">
        <v>4.498382486701573</v>
      </c>
    </row>
    <row r="31" spans="1:10" ht="12.75" customHeight="1">
      <c r="A31" s="299" t="s">
        <v>90</v>
      </c>
      <c r="B31" s="42">
        <v>2345.3286880012183</v>
      </c>
      <c r="C31" s="300">
        <v>6.536587937113774</v>
      </c>
      <c r="D31" s="38">
        <v>2875.797884610948</v>
      </c>
      <c r="E31" s="301">
        <v>8.99019561587525</v>
      </c>
      <c r="F31" s="38" t="s">
        <v>141</v>
      </c>
      <c r="G31" s="302" t="s">
        <v>141</v>
      </c>
      <c r="H31" s="78"/>
      <c r="I31" s="305">
        <v>2657.5864505978825</v>
      </c>
      <c r="J31" s="304">
        <v>5.6663101322348055</v>
      </c>
    </row>
    <row r="32" spans="1:10" ht="12.75" customHeight="1">
      <c r="A32" s="299" t="s">
        <v>91</v>
      </c>
      <c r="B32" s="42">
        <v>2182.16938531361</v>
      </c>
      <c r="C32" s="300">
        <v>6.346342555074084</v>
      </c>
      <c r="D32" s="38">
        <v>2673.417272970127</v>
      </c>
      <c r="E32" s="301">
        <v>10.732412738451231</v>
      </c>
      <c r="F32" s="38" t="s">
        <v>141</v>
      </c>
      <c r="G32" s="302" t="s">
        <v>141</v>
      </c>
      <c r="H32" s="78"/>
      <c r="I32" s="305">
        <v>2485.0965683110176</v>
      </c>
      <c r="J32" s="304">
        <v>6.024474873700485</v>
      </c>
    </row>
    <row r="33" spans="1:10" ht="12.75" customHeight="1">
      <c r="A33" s="306" t="s">
        <v>92</v>
      </c>
      <c r="B33" s="307">
        <v>2377.0605715582474</v>
      </c>
      <c r="C33" s="308">
        <v>4.762195316640919</v>
      </c>
      <c r="D33" s="50">
        <v>3022.462206994901</v>
      </c>
      <c r="E33" s="309">
        <v>7.31922738283929</v>
      </c>
      <c r="F33" s="50" t="s">
        <v>141</v>
      </c>
      <c r="G33" s="310" t="s">
        <v>141</v>
      </c>
      <c r="H33" s="78"/>
      <c r="I33" s="311">
        <v>3189.999718469189</v>
      </c>
      <c r="J33" s="312">
        <v>3.5254243256834674</v>
      </c>
    </row>
    <row r="34" spans="1:10" ht="12.75" customHeight="1">
      <c r="A34" s="299" t="s">
        <v>93</v>
      </c>
      <c r="B34" s="42">
        <v>2750.699130540963</v>
      </c>
      <c r="C34" s="300">
        <v>3.7649085838032557</v>
      </c>
      <c r="D34" s="38">
        <v>3582.24326312518</v>
      </c>
      <c r="E34" s="301">
        <v>7.877849473312103</v>
      </c>
      <c r="F34" s="38" t="s">
        <v>141</v>
      </c>
      <c r="G34" s="302" t="s">
        <v>141</v>
      </c>
      <c r="H34" s="78"/>
      <c r="I34" s="305">
        <v>4357.757573724842</v>
      </c>
      <c r="J34" s="304">
        <v>2.692372218618082</v>
      </c>
    </row>
    <row r="35" spans="1:10" ht="12.75" customHeight="1">
      <c r="A35" s="299" t="s">
        <v>94</v>
      </c>
      <c r="B35" s="42">
        <v>2559.5286634751174</v>
      </c>
      <c r="C35" s="300">
        <v>3.4331116583836825</v>
      </c>
      <c r="D35" s="38">
        <v>3164.1474510152325</v>
      </c>
      <c r="E35" s="301">
        <v>5.4113452390449925</v>
      </c>
      <c r="F35" s="38">
        <v>69540</v>
      </c>
      <c r="G35" s="302">
        <v>1864.406779661017</v>
      </c>
      <c r="H35" s="78"/>
      <c r="I35" s="305">
        <v>3602.040640704126</v>
      </c>
      <c r="J35" s="304">
        <v>4.899563071883078</v>
      </c>
    </row>
    <row r="36" spans="1:10" ht="12.75" customHeight="1">
      <c r="A36" s="299" t="s">
        <v>95</v>
      </c>
      <c r="B36" s="42">
        <v>2365.8801482354925</v>
      </c>
      <c r="C36" s="300">
        <v>5.1059626412424715</v>
      </c>
      <c r="D36" s="38">
        <v>2946.853728803439</v>
      </c>
      <c r="E36" s="301">
        <v>6.406478303069164</v>
      </c>
      <c r="F36" s="38">
        <v>0</v>
      </c>
      <c r="G36" s="302">
        <v>-100</v>
      </c>
      <c r="H36" s="78"/>
      <c r="I36" s="305">
        <v>3108.4880054893556</v>
      </c>
      <c r="J36" s="304">
        <v>7.132405410313525</v>
      </c>
    </row>
    <row r="37" spans="1:10" ht="12.75" customHeight="1">
      <c r="A37" s="313" t="s">
        <v>96</v>
      </c>
      <c r="B37" s="44">
        <v>2214.0692158020156</v>
      </c>
      <c r="C37" s="314">
        <v>3.9680137877842783</v>
      </c>
      <c r="D37" s="68">
        <v>2683.621651293412</v>
      </c>
      <c r="E37" s="315">
        <v>4.667776946433404</v>
      </c>
      <c r="F37" s="68" t="s">
        <v>141</v>
      </c>
      <c r="G37" s="316" t="s">
        <v>141</v>
      </c>
      <c r="H37" s="78"/>
      <c r="I37" s="317">
        <v>2594.257534279762</v>
      </c>
      <c r="J37" s="318">
        <v>6.5377811376090325</v>
      </c>
    </row>
    <row r="38" spans="1:10" ht="12.75" customHeight="1">
      <c r="A38" s="299" t="s">
        <v>97</v>
      </c>
      <c r="B38" s="42">
        <v>2321.7898487004923</v>
      </c>
      <c r="C38" s="300">
        <v>5.668114622134373</v>
      </c>
      <c r="D38" s="38">
        <v>2855.4236470182695</v>
      </c>
      <c r="E38" s="301">
        <v>7.654828904547995</v>
      </c>
      <c r="F38" s="38" t="s">
        <v>141</v>
      </c>
      <c r="G38" s="302" t="s">
        <v>141</v>
      </c>
      <c r="H38" s="78"/>
      <c r="I38" s="305">
        <v>2603.3485829655165</v>
      </c>
      <c r="J38" s="304">
        <v>13.414434860130962</v>
      </c>
    </row>
    <row r="39" spans="1:10" ht="12.75" customHeight="1">
      <c r="A39" s="299" t="s">
        <v>98</v>
      </c>
      <c r="B39" s="42">
        <v>2238.6175777860417</v>
      </c>
      <c r="C39" s="300">
        <v>3.292175626071163</v>
      </c>
      <c r="D39" s="38">
        <v>2646.033797789037</v>
      </c>
      <c r="E39" s="301">
        <v>5.167982204901241</v>
      </c>
      <c r="F39" s="38" t="s">
        <v>141</v>
      </c>
      <c r="G39" s="302" t="s">
        <v>141</v>
      </c>
      <c r="H39" s="78"/>
      <c r="I39" s="305">
        <v>2463.9775744110875</v>
      </c>
      <c r="J39" s="304">
        <v>9.493304811812122</v>
      </c>
    </row>
    <row r="40" spans="1:10" ht="12.75" customHeight="1">
      <c r="A40" s="299" t="s">
        <v>99</v>
      </c>
      <c r="B40" s="42">
        <v>2628.2831873851205</v>
      </c>
      <c r="C40" s="300">
        <v>5.363284538618671</v>
      </c>
      <c r="D40" s="38">
        <v>3226.7372992293595</v>
      </c>
      <c r="E40" s="301">
        <v>7.038529380370428</v>
      </c>
      <c r="F40" s="38" t="s">
        <v>141</v>
      </c>
      <c r="G40" s="302" t="s">
        <v>141</v>
      </c>
      <c r="H40" s="78"/>
      <c r="I40" s="305">
        <v>3292.607483985498</v>
      </c>
      <c r="J40" s="304">
        <v>6.444959430614765</v>
      </c>
    </row>
    <row r="41" spans="1:10" ht="12.75" customHeight="1">
      <c r="A41" s="299" t="s">
        <v>100</v>
      </c>
      <c r="B41" s="42">
        <v>2596.998344106812</v>
      </c>
      <c r="C41" s="300">
        <v>5.927710933361559</v>
      </c>
      <c r="D41" s="38">
        <v>3258.6058099915217</v>
      </c>
      <c r="E41" s="301">
        <v>9.075533487143668</v>
      </c>
      <c r="F41" s="38" t="s">
        <v>141</v>
      </c>
      <c r="G41" s="302" t="s">
        <v>141</v>
      </c>
      <c r="H41" s="78"/>
      <c r="I41" s="305">
        <v>3859.796094714398</v>
      </c>
      <c r="J41" s="304">
        <v>5.30067138044696</v>
      </c>
    </row>
    <row r="42" spans="1:10" ht="12.75" customHeight="1">
      <c r="A42" s="299" t="s">
        <v>101</v>
      </c>
      <c r="B42" s="42">
        <v>2502.7709572295307</v>
      </c>
      <c r="C42" s="300">
        <v>5.563499824069411</v>
      </c>
      <c r="D42" s="38">
        <v>2940.546228089042</v>
      </c>
      <c r="E42" s="301">
        <v>7.879093422515335</v>
      </c>
      <c r="F42" s="38" t="s">
        <v>141</v>
      </c>
      <c r="G42" s="302" t="s">
        <v>141</v>
      </c>
      <c r="H42" s="78"/>
      <c r="I42" s="305">
        <v>2910.647136318679</v>
      </c>
      <c r="J42" s="304">
        <v>11.154026812592832</v>
      </c>
    </row>
    <row r="43" spans="1:10" ht="12.75" customHeight="1">
      <c r="A43" s="306" t="s">
        <v>102</v>
      </c>
      <c r="B43" s="307">
        <v>2648.787827049029</v>
      </c>
      <c r="C43" s="308">
        <v>9.363778326413009</v>
      </c>
      <c r="D43" s="50">
        <v>3144.019468504465</v>
      </c>
      <c r="E43" s="309">
        <v>10.609986652476225</v>
      </c>
      <c r="F43" s="50" t="s">
        <v>141</v>
      </c>
      <c r="G43" s="310" t="s">
        <v>141</v>
      </c>
      <c r="H43" s="78"/>
      <c r="I43" s="311">
        <v>3145.7713012954714</v>
      </c>
      <c r="J43" s="312">
        <v>7.5108103288950865</v>
      </c>
    </row>
    <row r="44" spans="1:10" ht="12.75" customHeight="1">
      <c r="A44" s="299" t="s">
        <v>103</v>
      </c>
      <c r="B44" s="42">
        <v>2615.571971818848</v>
      </c>
      <c r="C44" s="300">
        <v>5.168210144407805</v>
      </c>
      <c r="D44" s="38">
        <v>3146.0374266094063</v>
      </c>
      <c r="E44" s="301">
        <v>7.00998469986498</v>
      </c>
      <c r="F44" s="38" t="s">
        <v>141</v>
      </c>
      <c r="G44" s="302" t="s">
        <v>141</v>
      </c>
      <c r="H44" s="78"/>
      <c r="I44" s="305">
        <v>3353.1178294379033</v>
      </c>
      <c r="J44" s="304">
        <v>4.645120193431083</v>
      </c>
    </row>
    <row r="45" spans="1:10" ht="12.75" customHeight="1">
      <c r="A45" s="299" t="s">
        <v>104</v>
      </c>
      <c r="B45" s="42">
        <v>2249.003794407072</v>
      </c>
      <c r="C45" s="300">
        <v>5.075979878368495</v>
      </c>
      <c r="D45" s="38">
        <v>2687.475590037543</v>
      </c>
      <c r="E45" s="301">
        <v>7.949414301071641</v>
      </c>
      <c r="F45" s="38" t="s">
        <v>141</v>
      </c>
      <c r="G45" s="302" t="s">
        <v>141</v>
      </c>
      <c r="H45" s="78"/>
      <c r="I45" s="305">
        <v>2561.7252206200033</v>
      </c>
      <c r="J45" s="304">
        <v>2.958436792851076</v>
      </c>
    </row>
    <row r="46" spans="1:10" ht="12.75" customHeight="1">
      <c r="A46" s="299" t="s">
        <v>105</v>
      </c>
      <c r="B46" s="42">
        <v>2175.813469854999</v>
      </c>
      <c r="C46" s="300">
        <v>6.975796862873646</v>
      </c>
      <c r="D46" s="38">
        <v>2652.5727903981733</v>
      </c>
      <c r="E46" s="301">
        <v>8.99168039369435</v>
      </c>
      <c r="F46" s="38" t="s">
        <v>141</v>
      </c>
      <c r="G46" s="302" t="s">
        <v>141</v>
      </c>
      <c r="H46" s="78"/>
      <c r="I46" s="305">
        <v>2503.9748835138516</v>
      </c>
      <c r="J46" s="304">
        <v>2.7526137097509085</v>
      </c>
    </row>
    <row r="47" spans="1:10" ht="12.75" customHeight="1">
      <c r="A47" s="313" t="s">
        <v>106</v>
      </c>
      <c r="B47" s="44">
        <v>2521.120594658107</v>
      </c>
      <c r="C47" s="314">
        <v>3.243065960657685</v>
      </c>
      <c r="D47" s="68">
        <v>3167.6684436934524</v>
      </c>
      <c r="E47" s="315">
        <v>6.405976801293641</v>
      </c>
      <c r="F47" s="68" t="s">
        <v>141</v>
      </c>
      <c r="G47" s="316" t="s">
        <v>141</v>
      </c>
      <c r="H47" s="78"/>
      <c r="I47" s="317">
        <v>3753.649921682391</v>
      </c>
      <c r="J47" s="318">
        <v>4.173066435325759</v>
      </c>
    </row>
    <row r="48" spans="1:10" ht="12.75" customHeight="1">
      <c r="A48" s="306" t="s">
        <v>107</v>
      </c>
      <c r="B48" s="307">
        <v>2375.6345134568037</v>
      </c>
      <c r="C48" s="308">
        <v>2.442553298491186</v>
      </c>
      <c r="D48" s="50">
        <v>2860.249573944329</v>
      </c>
      <c r="E48" s="309">
        <v>1.6402425350964753</v>
      </c>
      <c r="F48" s="50" t="s">
        <v>141</v>
      </c>
      <c r="G48" s="310" t="s">
        <v>141</v>
      </c>
      <c r="H48" s="78"/>
      <c r="I48" s="311">
        <v>2888.0716006720986</v>
      </c>
      <c r="J48" s="312">
        <v>1.9896612267933846</v>
      </c>
    </row>
    <row r="49" spans="1:10" ht="12.75" customHeight="1">
      <c r="A49" s="299" t="s">
        <v>108</v>
      </c>
      <c r="B49" s="42">
        <v>2400.2270221741055</v>
      </c>
      <c r="C49" s="300">
        <v>2.0209343668045228</v>
      </c>
      <c r="D49" s="38">
        <v>2942.20883182045</v>
      </c>
      <c r="E49" s="301">
        <v>2.3330669472123136</v>
      </c>
      <c r="F49" s="38" t="s">
        <v>141</v>
      </c>
      <c r="G49" s="302" t="s">
        <v>141</v>
      </c>
      <c r="H49" s="78"/>
      <c r="I49" s="305">
        <v>3038.3549634254805</v>
      </c>
      <c r="J49" s="304">
        <v>1.777544938964626</v>
      </c>
    </row>
    <row r="50" spans="1:10" ht="12.75" customHeight="1">
      <c r="A50" s="299" t="s">
        <v>109</v>
      </c>
      <c r="B50" s="42">
        <v>2261.283849555231</v>
      </c>
      <c r="C50" s="300">
        <v>5.191327458172313</v>
      </c>
      <c r="D50" s="38">
        <v>2802.6127689297136</v>
      </c>
      <c r="E50" s="301">
        <v>6.328953244159311</v>
      </c>
      <c r="F50" s="38">
        <v>-11305</v>
      </c>
      <c r="G50" s="302" t="s">
        <v>141</v>
      </c>
      <c r="H50" s="78"/>
      <c r="I50" s="305">
        <v>2828.655776697331</v>
      </c>
      <c r="J50" s="304">
        <v>3.8848705810026036</v>
      </c>
    </row>
    <row r="51" spans="1:10" ht="12.75" customHeight="1">
      <c r="A51" s="299" t="s">
        <v>110</v>
      </c>
      <c r="B51" s="42">
        <v>2024.5062424609275</v>
      </c>
      <c r="C51" s="300">
        <v>4.97382683047449</v>
      </c>
      <c r="D51" s="38">
        <v>2444.3886486898105</v>
      </c>
      <c r="E51" s="301">
        <v>7.7643368869786915</v>
      </c>
      <c r="F51" s="38">
        <v>0</v>
      </c>
      <c r="G51" s="302" t="s">
        <v>141</v>
      </c>
      <c r="H51" s="78"/>
      <c r="I51" s="305">
        <v>2467.4940541318006</v>
      </c>
      <c r="J51" s="304">
        <v>8.7135019206427</v>
      </c>
    </row>
    <row r="52" spans="1:10" ht="12.75" customHeight="1">
      <c r="A52" s="313" t="s">
        <v>111</v>
      </c>
      <c r="B52" s="44">
        <v>2120.35408930665</v>
      </c>
      <c r="C52" s="314">
        <v>2.6389218149593643</v>
      </c>
      <c r="D52" s="68">
        <v>2522.339285714286</v>
      </c>
      <c r="E52" s="315">
        <v>5.2287976245449865</v>
      </c>
      <c r="F52" s="68" t="s">
        <v>141</v>
      </c>
      <c r="G52" s="316" t="s">
        <v>141</v>
      </c>
      <c r="H52" s="78"/>
      <c r="I52" s="317">
        <v>2394.9173872674596</v>
      </c>
      <c r="J52" s="318">
        <v>1.5486484008785693</v>
      </c>
    </row>
    <row r="53" spans="1:10" ht="12.75" customHeight="1">
      <c r="A53" s="299" t="s">
        <v>112</v>
      </c>
      <c r="B53" s="42">
        <v>2178.438659325088</v>
      </c>
      <c r="C53" s="300">
        <v>8.170416326581977</v>
      </c>
      <c r="D53" s="38">
        <v>2616.806741573034</v>
      </c>
      <c r="E53" s="301">
        <v>10.40085680274706</v>
      </c>
      <c r="F53" s="38" t="s">
        <v>141</v>
      </c>
      <c r="G53" s="302" t="s">
        <v>141</v>
      </c>
      <c r="H53" s="78"/>
      <c r="I53" s="305">
        <v>2326.1321925736393</v>
      </c>
      <c r="J53" s="304">
        <v>6.84119105330323</v>
      </c>
    </row>
    <row r="54" spans="1:10" ht="12.75" customHeight="1" thickBot="1">
      <c r="A54" s="299" t="s">
        <v>113</v>
      </c>
      <c r="B54" s="42">
        <v>1641.39291543653</v>
      </c>
      <c r="C54" s="300">
        <v>2.224598981510282</v>
      </c>
      <c r="D54" s="38">
        <v>2094.3229003737424</v>
      </c>
      <c r="E54" s="301">
        <v>7.351193928272691</v>
      </c>
      <c r="F54" s="38" t="s">
        <v>141</v>
      </c>
      <c r="G54" s="302" t="s">
        <v>141</v>
      </c>
      <c r="H54" s="78"/>
      <c r="I54" s="305">
        <v>1962.1197857601553</v>
      </c>
      <c r="J54" s="304">
        <v>5.182955275931438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2750.699130540963</v>
      </c>
      <c r="C56" s="361" t="str">
        <f>INDEX(A8:A54,MATCH(B56,$B$8:$B$54,0))</f>
        <v>大阪府</v>
      </c>
      <c r="D56" s="366">
        <f>LARGE(D8:D54,1)</f>
        <v>3582.24326312518</v>
      </c>
      <c r="E56" s="323" t="str">
        <f>INDEX(A8:A54,MATCH(D56,$D$8:$D$54,0))</f>
        <v>大阪府</v>
      </c>
      <c r="F56" s="372" t="s">
        <v>135</v>
      </c>
      <c r="G56" s="324" t="s">
        <v>135</v>
      </c>
      <c r="I56" s="343">
        <f>LARGE(I8:I54,1)</f>
        <v>4357.757573724842</v>
      </c>
      <c r="J56" s="324" t="str">
        <f>INDEX(A8:A54,MATCH(I56,$I$8:$I$54,0))</f>
        <v>大阪府</v>
      </c>
    </row>
    <row r="57" spans="1:10" ht="12.75">
      <c r="A57" s="325" t="s">
        <v>115</v>
      </c>
      <c r="B57" s="327">
        <f>LARGE(B8:B54,2)</f>
        <v>2648.787827049029</v>
      </c>
      <c r="C57" s="362" t="str">
        <f>INDEX(A8:A54,MATCH(B57,$B$8:$B$54,0))</f>
        <v>徳島県</v>
      </c>
      <c r="D57" s="367">
        <f>LARGE(D8:D54,2)</f>
        <v>3258.6058099915217</v>
      </c>
      <c r="E57" s="326" t="str">
        <f>INDEX(A8:A54,MATCH(D57,$D$8:$D$54,0))</f>
        <v>広島県</v>
      </c>
      <c r="F57" s="373" t="s">
        <v>136</v>
      </c>
      <c r="G57" s="328" t="s">
        <v>136</v>
      </c>
      <c r="I57" s="327">
        <f>LARGE(I8:I54,2)</f>
        <v>3859.796094714398</v>
      </c>
      <c r="J57" s="328" t="str">
        <f>INDEX(A8:A54,MATCH(I57,$I$8:$I$54,0))</f>
        <v>広島県</v>
      </c>
    </row>
    <row r="58" spans="1:10" ht="12.75">
      <c r="A58" s="325" t="s">
        <v>116</v>
      </c>
      <c r="B58" s="344">
        <f>LARGE(B8:B54,3)</f>
        <v>2628.2831873851205</v>
      </c>
      <c r="C58" s="362" t="str">
        <f>INDEX(A8:A54,MATCH(B58,$B$8:$B$54,0))</f>
        <v>岡山県</v>
      </c>
      <c r="D58" s="368">
        <f>LARGE(D8:D54,3)</f>
        <v>3226.7372992293595</v>
      </c>
      <c r="E58" s="326" t="str">
        <f>INDEX(A8:A54,MATCH(D58,$D$8:$D$54,0))</f>
        <v>岡山県</v>
      </c>
      <c r="F58" s="374" t="s">
        <v>136</v>
      </c>
      <c r="G58" s="328" t="s">
        <v>136</v>
      </c>
      <c r="I58" s="344">
        <f>LARGE(I8:I54,3)</f>
        <v>3753.649921682391</v>
      </c>
      <c r="J58" s="328" t="str">
        <f>INDEX(A8:A54,MATCH(I58,$I$8:$I$54,0))</f>
        <v>福岡県</v>
      </c>
    </row>
    <row r="59" spans="1:10" ht="12.75">
      <c r="A59" s="329" t="s">
        <v>117</v>
      </c>
      <c r="B59" s="345">
        <f>SMALL(B8:B54,3)</f>
        <v>2024.5062424609275</v>
      </c>
      <c r="C59" s="363" t="str">
        <f>INDEX(A8:A54,MATCH(B59,$B$8:$B$54,0))</f>
        <v>大分県</v>
      </c>
      <c r="D59" s="369">
        <f>SMALL(D8:D54,3)</f>
        <v>2377.2741532481955</v>
      </c>
      <c r="E59" s="331" t="str">
        <f>INDEX(A8:A54,MATCH(D59,$D$8:$D$54,0))</f>
        <v>福井県</v>
      </c>
      <c r="F59" s="375" t="s">
        <v>136</v>
      </c>
      <c r="G59" s="332" t="s">
        <v>136</v>
      </c>
      <c r="I59" s="345">
        <f>SMALL(I8:I54,3)</f>
        <v>2163.120031707753</v>
      </c>
      <c r="J59" s="332" t="str">
        <f>INDEX(A8:A54,MATCH(I59,$I$8:$I$54,0))</f>
        <v>石川県</v>
      </c>
    </row>
    <row r="60" spans="1:10" ht="12.75">
      <c r="A60" s="325" t="s">
        <v>118</v>
      </c>
      <c r="B60" s="344">
        <f>SMALL(B8:B54,2)</f>
        <v>1897.0885278843025</v>
      </c>
      <c r="C60" s="362" t="str">
        <f>INDEX(A8:A54,MATCH(B60,$B$8:$B$54,0))</f>
        <v>青森県</v>
      </c>
      <c r="D60" s="368">
        <f>SMALL(D8:D54,2)</f>
        <v>2203.528654833159</v>
      </c>
      <c r="E60" s="326" t="str">
        <f>INDEX(A8:A54,MATCH(D60,$D$8:$D$54,0))</f>
        <v>青森県</v>
      </c>
      <c r="F60" s="374" t="s">
        <v>136</v>
      </c>
      <c r="G60" s="328" t="s">
        <v>136</v>
      </c>
      <c r="I60" s="344">
        <f>SMALL(I8:I54,2)</f>
        <v>1962.1197857601553</v>
      </c>
      <c r="J60" s="328" t="str">
        <f>INDEX(A8:A54,MATCH(I60,$I$8:$I$54,0))</f>
        <v>沖縄県</v>
      </c>
    </row>
    <row r="61" spans="1:10" ht="12.75">
      <c r="A61" s="346" t="s">
        <v>119</v>
      </c>
      <c r="B61" s="347">
        <f>SMALL(B8:B54,1)</f>
        <v>1641.39291543653</v>
      </c>
      <c r="C61" s="364" t="str">
        <f>INDEX(A8:A54,MATCH(B61,$B$8:$B$54,0))</f>
        <v>沖縄県</v>
      </c>
      <c r="D61" s="370">
        <f>SMALL(D8:D54,1)</f>
        <v>2094.3229003737424</v>
      </c>
      <c r="E61" s="335" t="str">
        <f>INDEX(A8:A54,MATCH(D61,$D$8:$D$54,0))</f>
        <v>沖縄県</v>
      </c>
      <c r="F61" s="376" t="s">
        <v>136</v>
      </c>
      <c r="G61" s="336" t="s">
        <v>136</v>
      </c>
      <c r="I61" s="347">
        <f>SMALL(I8:I54,1)</f>
        <v>1824.3472911589004</v>
      </c>
      <c r="J61" s="336" t="str">
        <f>INDEX(A8:A54,MATCH(I61,$I$8:$I$54,0))</f>
        <v>青森県</v>
      </c>
    </row>
    <row r="62" spans="1:10" ht="13.5" thickBot="1">
      <c r="A62" s="337" t="s">
        <v>120</v>
      </c>
      <c r="B62" s="338">
        <f>IF(B61=0,0,B56/B61)</f>
        <v>1.6758322182774936</v>
      </c>
      <c r="C62" s="365"/>
      <c r="D62" s="371">
        <f>IF(D61=0,0,D56/D61)</f>
        <v>1.7104541341193904</v>
      </c>
      <c r="E62" s="339"/>
      <c r="F62" s="377" t="s">
        <v>136</v>
      </c>
      <c r="G62" s="378" t="s">
        <v>136</v>
      </c>
      <c r="H62" s="340"/>
      <c r="I62" s="338">
        <f>IF(I61=0,0,I56/I61)</f>
        <v>2.3886666726468593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375" defaultRowHeight="12.75"/>
  <cols>
    <col min="1" max="1" width="10.375" style="1" customWidth="1"/>
    <col min="2" max="2" width="12.125" style="1" customWidth="1"/>
    <col min="3" max="3" width="10.625" style="1" customWidth="1"/>
    <col min="4" max="4" width="12.125" style="1" customWidth="1"/>
    <col min="5" max="5" width="10.625" style="1" customWidth="1"/>
    <col min="6" max="6" width="12.125" style="1" customWidth="1"/>
    <col min="7" max="7" width="10.625" style="1" customWidth="1"/>
    <col min="8" max="8" width="0.5" style="1" customWidth="1"/>
    <col min="9" max="9" width="12.125" style="1" customWidth="1"/>
    <col min="10" max="10" width="10.625" style="1" customWidth="1"/>
    <col min="11" max="16384" width="10.375" style="1" customWidth="1"/>
  </cols>
  <sheetData>
    <row r="1" spans="1:10" ht="15.75">
      <c r="A1" s="381" t="s">
        <v>137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.7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2.75">
      <c r="A3" s="284" t="s">
        <v>133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3.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19.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5711.608297108611</v>
      </c>
      <c r="C7" s="293">
        <v>-1.8748234135991702</v>
      </c>
      <c r="D7" s="295">
        <v>7792.59765026026</v>
      </c>
      <c r="E7" s="296">
        <v>-1.9901603214410433</v>
      </c>
      <c r="F7" s="295">
        <v>12784.117647058823</v>
      </c>
      <c r="G7" s="297">
        <v>-48.5815851034151</v>
      </c>
      <c r="H7" s="78"/>
      <c r="I7" s="292">
        <v>11928.405760636335</v>
      </c>
      <c r="J7" s="298">
        <v>-5.11841347152941</v>
      </c>
    </row>
    <row r="8" spans="1:10" ht="12.75" customHeight="1">
      <c r="A8" s="299" t="s">
        <v>67</v>
      </c>
      <c r="B8" s="42">
        <v>6379.06611274264</v>
      </c>
      <c r="C8" s="300">
        <v>-1.6627297207835614</v>
      </c>
      <c r="D8" s="38">
        <v>8145.762139554134</v>
      </c>
      <c r="E8" s="301">
        <v>-2.528853015256956</v>
      </c>
      <c r="F8" s="38">
        <v>22010</v>
      </c>
      <c r="G8" s="302">
        <v>81.03637360628771</v>
      </c>
      <c r="H8" s="78"/>
      <c r="I8" s="303">
        <v>12907.841259004414</v>
      </c>
      <c r="J8" s="304">
        <v>-4.462106544707462</v>
      </c>
    </row>
    <row r="9" spans="1:10" ht="12.75" customHeight="1">
      <c r="A9" s="299" t="s">
        <v>68</v>
      </c>
      <c r="B9" s="42">
        <v>6486.3879179815185</v>
      </c>
      <c r="C9" s="300">
        <v>-3.7151463123811315</v>
      </c>
      <c r="D9" s="38">
        <v>8613.293357255254</v>
      </c>
      <c r="E9" s="301">
        <v>-2.9992566862626884</v>
      </c>
      <c r="F9" s="38" t="s">
        <v>141</v>
      </c>
      <c r="G9" s="302" t="s">
        <v>141</v>
      </c>
      <c r="H9" s="78"/>
      <c r="I9" s="305">
        <v>13036.037059734379</v>
      </c>
      <c r="J9" s="304">
        <v>-4.925431926330175</v>
      </c>
    </row>
    <row r="10" spans="1:10" ht="12.75" customHeight="1">
      <c r="A10" s="299" t="s">
        <v>69</v>
      </c>
      <c r="B10" s="42">
        <v>6785.268015404944</v>
      </c>
      <c r="C10" s="300">
        <v>-0.16395684288261134</v>
      </c>
      <c r="D10" s="38">
        <v>8491.015694380647</v>
      </c>
      <c r="E10" s="301">
        <v>-0.7302386189750556</v>
      </c>
      <c r="F10" s="38">
        <v>17150</v>
      </c>
      <c r="G10" s="302">
        <v>18.76731301939058</v>
      </c>
      <c r="H10" s="78"/>
      <c r="I10" s="305">
        <v>12481.963050415983</v>
      </c>
      <c r="J10" s="304">
        <v>-4.286383526961323</v>
      </c>
    </row>
    <row r="11" spans="1:10" ht="12.75" customHeight="1">
      <c r="A11" s="299" t="s">
        <v>70</v>
      </c>
      <c r="B11" s="42">
        <v>6275.575164465228</v>
      </c>
      <c r="C11" s="300">
        <v>-1.5224104394153402</v>
      </c>
      <c r="D11" s="38">
        <v>8483.548800147391</v>
      </c>
      <c r="E11" s="301">
        <v>-0.5831686383057126</v>
      </c>
      <c r="F11" s="38" t="s">
        <v>141</v>
      </c>
      <c r="G11" s="302" t="s">
        <v>141</v>
      </c>
      <c r="H11" s="78"/>
      <c r="I11" s="305">
        <v>12626.379195632438</v>
      </c>
      <c r="J11" s="304">
        <v>-3.082490633914645</v>
      </c>
    </row>
    <row r="12" spans="1:10" ht="12.75" customHeight="1">
      <c r="A12" s="299" t="s">
        <v>71</v>
      </c>
      <c r="B12" s="42">
        <v>7295.422219747625</v>
      </c>
      <c r="C12" s="300">
        <v>-3.5255183796669423</v>
      </c>
      <c r="D12" s="38">
        <v>8681.751946855973</v>
      </c>
      <c r="E12" s="301">
        <v>-6.457820639231881</v>
      </c>
      <c r="F12" s="38" t="s">
        <v>141</v>
      </c>
      <c r="G12" s="302" t="s">
        <v>141</v>
      </c>
      <c r="H12" s="78"/>
      <c r="I12" s="305">
        <v>13472.8303884518</v>
      </c>
      <c r="J12" s="304">
        <v>-6.341486556057906</v>
      </c>
    </row>
    <row r="13" spans="1:10" ht="12.75" customHeight="1">
      <c r="A13" s="306" t="s">
        <v>72</v>
      </c>
      <c r="B13" s="307">
        <v>6501.953790144573</v>
      </c>
      <c r="C13" s="308">
        <v>-1.8549554423261903</v>
      </c>
      <c r="D13" s="50">
        <v>8037.75113318077</v>
      </c>
      <c r="E13" s="309">
        <v>-0.5135700137551966</v>
      </c>
      <c r="F13" s="50" t="s">
        <v>141</v>
      </c>
      <c r="G13" s="310" t="s">
        <v>141</v>
      </c>
      <c r="H13" s="78"/>
      <c r="I13" s="311">
        <v>11859.887493458922</v>
      </c>
      <c r="J13" s="312">
        <v>-1.2213506111437287</v>
      </c>
    </row>
    <row r="14" spans="1:10" ht="12.75" customHeight="1">
      <c r="A14" s="299" t="s">
        <v>73</v>
      </c>
      <c r="B14" s="42">
        <v>6114.133122354727</v>
      </c>
      <c r="C14" s="300">
        <v>-1.0196628973444155</v>
      </c>
      <c r="D14" s="38">
        <v>7669.9610083009675</v>
      </c>
      <c r="E14" s="301">
        <v>-2.4614007972077006</v>
      </c>
      <c r="F14" s="38" t="s">
        <v>141</v>
      </c>
      <c r="G14" s="302" t="s">
        <v>141</v>
      </c>
      <c r="H14" s="78"/>
      <c r="I14" s="305">
        <v>11765.874381235626</v>
      </c>
      <c r="J14" s="304">
        <v>-5.880451611994048</v>
      </c>
    </row>
    <row r="15" spans="1:10" ht="12.75" customHeight="1">
      <c r="A15" s="299" t="s">
        <v>74</v>
      </c>
      <c r="B15" s="42">
        <v>5738.838044750191</v>
      </c>
      <c r="C15" s="300">
        <v>-0.7297320044140607</v>
      </c>
      <c r="D15" s="38">
        <v>7602.58758603584</v>
      </c>
      <c r="E15" s="301">
        <v>-1.625023899676616</v>
      </c>
      <c r="F15" s="38" t="s">
        <v>141</v>
      </c>
      <c r="G15" s="302" t="s">
        <v>141</v>
      </c>
      <c r="H15" s="78"/>
      <c r="I15" s="305">
        <v>12217.080037645472</v>
      </c>
      <c r="J15" s="304">
        <v>-4.644124977109191</v>
      </c>
    </row>
    <row r="16" spans="1:10" ht="12.75" customHeight="1">
      <c r="A16" s="299" t="s">
        <v>75</v>
      </c>
      <c r="B16" s="42">
        <v>5272.05964485434</v>
      </c>
      <c r="C16" s="300">
        <v>-1.0102438105631926</v>
      </c>
      <c r="D16" s="38">
        <v>7101.340894895945</v>
      </c>
      <c r="E16" s="301">
        <v>-4.91049531175154</v>
      </c>
      <c r="F16" s="38" t="s">
        <v>141</v>
      </c>
      <c r="G16" s="302" t="s">
        <v>141</v>
      </c>
      <c r="H16" s="78"/>
      <c r="I16" s="305">
        <v>10808.627846733874</v>
      </c>
      <c r="J16" s="304">
        <v>-5.351758637736561</v>
      </c>
    </row>
    <row r="17" spans="1:10" ht="12.75" customHeight="1">
      <c r="A17" s="313" t="s">
        <v>76</v>
      </c>
      <c r="B17" s="44">
        <v>4905.334587470077</v>
      </c>
      <c r="C17" s="314">
        <v>-0.08350197657320048</v>
      </c>
      <c r="D17" s="68">
        <v>6528.523766207736</v>
      </c>
      <c r="E17" s="315">
        <v>-0.8262614376915791</v>
      </c>
      <c r="F17" s="68">
        <v>-1493.3333333333333</v>
      </c>
      <c r="G17" s="316">
        <v>-142.63621222935998</v>
      </c>
      <c r="H17" s="78"/>
      <c r="I17" s="317">
        <v>9791.946051297531</v>
      </c>
      <c r="J17" s="318">
        <v>-3.818589440287614</v>
      </c>
    </row>
    <row r="18" spans="1:10" ht="12.75" customHeight="1">
      <c r="A18" s="299" t="s">
        <v>77</v>
      </c>
      <c r="B18" s="42">
        <v>5555.65174403341</v>
      </c>
      <c r="C18" s="300">
        <v>-0.789395147545779</v>
      </c>
      <c r="D18" s="38">
        <v>7707.411785852552</v>
      </c>
      <c r="E18" s="301">
        <v>-0.947432860255536</v>
      </c>
      <c r="F18" s="38">
        <v>12426.666666666666</v>
      </c>
      <c r="G18" s="302">
        <v>-82.73114693348157</v>
      </c>
      <c r="H18" s="78"/>
      <c r="I18" s="305">
        <v>11558.699563292832</v>
      </c>
      <c r="J18" s="304">
        <v>-5.4538692599583625</v>
      </c>
    </row>
    <row r="19" spans="1:10" ht="12.75" customHeight="1">
      <c r="A19" s="299" t="s">
        <v>78</v>
      </c>
      <c r="B19" s="42">
        <v>5462.196380248241</v>
      </c>
      <c r="C19" s="300">
        <v>-2.3885094554839488</v>
      </c>
      <c r="D19" s="38">
        <v>7517.647345236562</v>
      </c>
      <c r="E19" s="301">
        <v>-2.375901093470883</v>
      </c>
      <c r="F19" s="38">
        <v>23210</v>
      </c>
      <c r="G19" s="302">
        <v>45.54331272955299</v>
      </c>
      <c r="H19" s="78"/>
      <c r="I19" s="305">
        <v>11296.361637232532</v>
      </c>
      <c r="J19" s="304">
        <v>-3.7159103227144477</v>
      </c>
    </row>
    <row r="20" spans="1:10" ht="12.75" customHeight="1">
      <c r="A20" s="299" t="s">
        <v>79</v>
      </c>
      <c r="B20" s="42">
        <v>5388.565184404033</v>
      </c>
      <c r="C20" s="300">
        <v>-2.8693715053853843</v>
      </c>
      <c r="D20" s="38">
        <v>8426.685728744389</v>
      </c>
      <c r="E20" s="301">
        <v>-2.0298461899383065</v>
      </c>
      <c r="F20" s="38" t="s">
        <v>141</v>
      </c>
      <c r="G20" s="302" t="s">
        <v>141</v>
      </c>
      <c r="H20" s="78"/>
      <c r="I20" s="305">
        <v>12768.129007651783</v>
      </c>
      <c r="J20" s="304">
        <v>-5.450682365965129</v>
      </c>
    </row>
    <row r="21" spans="1:10" ht="12.75" customHeight="1">
      <c r="A21" s="299" t="s">
        <v>80</v>
      </c>
      <c r="B21" s="42">
        <v>6183.580732866268</v>
      </c>
      <c r="C21" s="300">
        <v>-1.6916255011428352</v>
      </c>
      <c r="D21" s="38">
        <v>8761.905464079124</v>
      </c>
      <c r="E21" s="301">
        <v>-1.7283177449275513</v>
      </c>
      <c r="F21" s="38" t="s">
        <v>141</v>
      </c>
      <c r="G21" s="302" t="s">
        <v>141</v>
      </c>
      <c r="H21" s="78"/>
      <c r="I21" s="305">
        <v>12966.61809447558</v>
      </c>
      <c r="J21" s="304">
        <v>-4.501081646696233</v>
      </c>
    </row>
    <row r="22" spans="1:10" ht="12.75" customHeight="1">
      <c r="A22" s="299" t="s">
        <v>81</v>
      </c>
      <c r="B22" s="42">
        <v>5990.659167164644</v>
      </c>
      <c r="C22" s="300">
        <v>-1.3813673887946916</v>
      </c>
      <c r="D22" s="38">
        <v>7498.571934812965</v>
      </c>
      <c r="E22" s="301">
        <v>-2.4325499102206445</v>
      </c>
      <c r="F22" s="38" t="s">
        <v>141</v>
      </c>
      <c r="G22" s="302" t="s">
        <v>141</v>
      </c>
      <c r="H22" s="78"/>
      <c r="I22" s="305">
        <v>10883.992375634813</v>
      </c>
      <c r="J22" s="304">
        <v>-5.661507887425332</v>
      </c>
    </row>
    <row r="23" spans="1:10" ht="12.75" customHeight="1">
      <c r="A23" s="306" t="s">
        <v>82</v>
      </c>
      <c r="B23" s="307">
        <v>5773.136187380048</v>
      </c>
      <c r="C23" s="308">
        <v>-1.9744738383744225</v>
      </c>
      <c r="D23" s="50">
        <v>7091.917219010013</v>
      </c>
      <c r="E23" s="309">
        <v>-3.478412205213457</v>
      </c>
      <c r="F23" s="50" t="s">
        <v>141</v>
      </c>
      <c r="G23" s="310" t="s">
        <v>141</v>
      </c>
      <c r="H23" s="78"/>
      <c r="I23" s="311">
        <v>10660.958078411953</v>
      </c>
      <c r="J23" s="312">
        <v>-7.582749935434519</v>
      </c>
    </row>
    <row r="24" spans="1:10" ht="12.75" customHeight="1">
      <c r="A24" s="299" t="s">
        <v>83</v>
      </c>
      <c r="B24" s="42">
        <v>5931.498813533929</v>
      </c>
      <c r="C24" s="300">
        <v>-0.8781759256986685</v>
      </c>
      <c r="D24" s="38">
        <v>7580.301462854957</v>
      </c>
      <c r="E24" s="301">
        <v>-0.16618226447272863</v>
      </c>
      <c r="F24" s="38" t="s">
        <v>141</v>
      </c>
      <c r="G24" s="302" t="s">
        <v>141</v>
      </c>
      <c r="H24" s="78"/>
      <c r="I24" s="305">
        <v>11365.44826277242</v>
      </c>
      <c r="J24" s="304">
        <v>-5.431841829108745</v>
      </c>
    </row>
    <row r="25" spans="1:10" ht="12.75" customHeight="1">
      <c r="A25" s="299" t="s">
        <v>84</v>
      </c>
      <c r="B25" s="42">
        <v>5437.052831415191</v>
      </c>
      <c r="C25" s="300">
        <v>1.6812778963722554</v>
      </c>
      <c r="D25" s="38">
        <v>6516.081482509717</v>
      </c>
      <c r="E25" s="301">
        <v>-2.0381937943669404</v>
      </c>
      <c r="F25" s="38" t="s">
        <v>141</v>
      </c>
      <c r="G25" s="302" t="s">
        <v>141</v>
      </c>
      <c r="H25" s="78"/>
      <c r="I25" s="305">
        <v>9377.058522478026</v>
      </c>
      <c r="J25" s="304">
        <v>-5.302635943446495</v>
      </c>
    </row>
    <row r="26" spans="1:10" ht="12.75" customHeight="1">
      <c r="A26" s="299" t="s">
        <v>85</v>
      </c>
      <c r="B26" s="42">
        <v>5569.081239138231</v>
      </c>
      <c r="C26" s="300">
        <v>-1.679249178942041</v>
      </c>
      <c r="D26" s="38">
        <v>7618.324467442029</v>
      </c>
      <c r="E26" s="301">
        <v>-2.2847082873006235</v>
      </c>
      <c r="F26" s="38" t="s">
        <v>141</v>
      </c>
      <c r="G26" s="302" t="s">
        <v>141</v>
      </c>
      <c r="H26" s="78"/>
      <c r="I26" s="305">
        <v>11648.8729287591</v>
      </c>
      <c r="J26" s="304">
        <v>-4.629157431851447</v>
      </c>
    </row>
    <row r="27" spans="1:10" ht="12.75" customHeight="1">
      <c r="A27" s="313" t="s">
        <v>86</v>
      </c>
      <c r="B27" s="44">
        <v>5993.009624485339</v>
      </c>
      <c r="C27" s="314">
        <v>-2.6452318590490953</v>
      </c>
      <c r="D27" s="68">
        <v>7824.0163528124185</v>
      </c>
      <c r="E27" s="315">
        <v>-3.3610146232136557</v>
      </c>
      <c r="F27" s="68" t="s">
        <v>141</v>
      </c>
      <c r="G27" s="316" t="s">
        <v>141</v>
      </c>
      <c r="H27" s="78"/>
      <c r="I27" s="317">
        <v>11493.529067940071</v>
      </c>
      <c r="J27" s="318">
        <v>-6.656146600243125</v>
      </c>
    </row>
    <row r="28" spans="1:10" ht="12.75" customHeight="1">
      <c r="A28" s="299" t="s">
        <v>87</v>
      </c>
      <c r="B28" s="42">
        <v>5625.931654676259</v>
      </c>
      <c r="C28" s="300">
        <v>-1.2239562908213624</v>
      </c>
      <c r="D28" s="38">
        <v>7341.088306558345</v>
      </c>
      <c r="E28" s="301">
        <v>-0.8751489848401348</v>
      </c>
      <c r="F28" s="38" t="s">
        <v>141</v>
      </c>
      <c r="G28" s="302" t="s">
        <v>141</v>
      </c>
      <c r="H28" s="78"/>
      <c r="I28" s="305">
        <v>11167.778470659756</v>
      </c>
      <c r="J28" s="304">
        <v>-4.851695929470279</v>
      </c>
    </row>
    <row r="29" spans="1:10" ht="12.75" customHeight="1">
      <c r="A29" s="299" t="s">
        <v>88</v>
      </c>
      <c r="B29" s="42">
        <v>5508.7034152718825</v>
      </c>
      <c r="C29" s="300">
        <v>-0.7596911224151212</v>
      </c>
      <c r="D29" s="38">
        <v>7298.18479603441</v>
      </c>
      <c r="E29" s="301">
        <v>-0.38782414405908067</v>
      </c>
      <c r="F29" s="38">
        <v>0</v>
      </c>
      <c r="G29" s="302">
        <v>-100</v>
      </c>
      <c r="H29" s="78"/>
      <c r="I29" s="305">
        <v>11112.064582641426</v>
      </c>
      <c r="J29" s="304">
        <v>-4.763133366735388</v>
      </c>
    </row>
    <row r="30" spans="1:10" ht="12.75" customHeight="1">
      <c r="A30" s="299" t="s">
        <v>89</v>
      </c>
      <c r="B30" s="42">
        <v>5100.848484804639</v>
      </c>
      <c r="C30" s="300">
        <v>-0.6627623370164922</v>
      </c>
      <c r="D30" s="38">
        <v>6594.536156168109</v>
      </c>
      <c r="E30" s="301">
        <v>-1.8300960499799952</v>
      </c>
      <c r="F30" s="38" t="s">
        <v>141</v>
      </c>
      <c r="G30" s="302" t="s">
        <v>141</v>
      </c>
      <c r="H30" s="78"/>
      <c r="I30" s="305">
        <v>11204.815810801938</v>
      </c>
      <c r="J30" s="304">
        <v>-4.343907462655955</v>
      </c>
    </row>
    <row r="31" spans="1:10" ht="12.75" customHeight="1">
      <c r="A31" s="299" t="s">
        <v>90</v>
      </c>
      <c r="B31" s="42">
        <v>5932.1603137503</v>
      </c>
      <c r="C31" s="300">
        <v>-0.43833594184494734</v>
      </c>
      <c r="D31" s="38">
        <v>7783.746683891209</v>
      </c>
      <c r="E31" s="301">
        <v>0.16532044786488942</v>
      </c>
      <c r="F31" s="38" t="s">
        <v>141</v>
      </c>
      <c r="G31" s="302" t="s">
        <v>141</v>
      </c>
      <c r="H31" s="78"/>
      <c r="I31" s="305">
        <v>11043.64667568729</v>
      </c>
      <c r="J31" s="304">
        <v>-3.032693597008201</v>
      </c>
    </row>
    <row r="32" spans="1:10" ht="12.75" customHeight="1">
      <c r="A32" s="299" t="s">
        <v>91</v>
      </c>
      <c r="B32" s="42">
        <v>6133.542545716944</v>
      </c>
      <c r="C32" s="300">
        <v>-4.631899964639326</v>
      </c>
      <c r="D32" s="38">
        <v>8111.61611955309</v>
      </c>
      <c r="E32" s="301">
        <v>-5.386734233310868</v>
      </c>
      <c r="F32" s="38" t="s">
        <v>141</v>
      </c>
      <c r="G32" s="302" t="s">
        <v>141</v>
      </c>
      <c r="H32" s="78"/>
      <c r="I32" s="305">
        <v>12369.995158569853</v>
      </c>
      <c r="J32" s="304">
        <v>-5.306485668448521</v>
      </c>
    </row>
    <row r="33" spans="1:10" ht="12.75" customHeight="1">
      <c r="A33" s="306" t="s">
        <v>92</v>
      </c>
      <c r="B33" s="307">
        <v>5567.434561119328</v>
      </c>
      <c r="C33" s="308">
        <v>-1.215283566523904</v>
      </c>
      <c r="D33" s="50">
        <v>7896.669058392491</v>
      </c>
      <c r="E33" s="309">
        <v>0.12567547166232687</v>
      </c>
      <c r="F33" s="50" t="s">
        <v>141</v>
      </c>
      <c r="G33" s="310" t="s">
        <v>141</v>
      </c>
      <c r="H33" s="78"/>
      <c r="I33" s="311">
        <v>11622.631442896594</v>
      </c>
      <c r="J33" s="312">
        <v>-6.008974331131859</v>
      </c>
    </row>
    <row r="34" spans="1:10" ht="12.75" customHeight="1">
      <c r="A34" s="299" t="s">
        <v>93</v>
      </c>
      <c r="B34" s="42">
        <v>5430.48857326018</v>
      </c>
      <c r="C34" s="300">
        <v>-1.136720756570613</v>
      </c>
      <c r="D34" s="38">
        <v>7966.345835269832</v>
      </c>
      <c r="E34" s="301">
        <v>0.1821414009951868</v>
      </c>
      <c r="F34" s="38" t="s">
        <v>141</v>
      </c>
      <c r="G34" s="302" t="s">
        <v>141</v>
      </c>
      <c r="H34" s="78"/>
      <c r="I34" s="305">
        <v>12177.090771807001</v>
      </c>
      <c r="J34" s="304">
        <v>-5.173701354407348</v>
      </c>
    </row>
    <row r="35" spans="1:10" ht="12.75" customHeight="1">
      <c r="A35" s="299" t="s">
        <v>94</v>
      </c>
      <c r="B35" s="42">
        <v>6097.910825157546</v>
      </c>
      <c r="C35" s="300">
        <v>-1.9699233704525554</v>
      </c>
      <c r="D35" s="38">
        <v>8200.558236548371</v>
      </c>
      <c r="E35" s="301">
        <v>-2.144441166781736</v>
      </c>
      <c r="F35" s="38">
        <v>-11380</v>
      </c>
      <c r="G35" s="302">
        <v>-122.86977491961414</v>
      </c>
      <c r="H35" s="78"/>
      <c r="I35" s="305">
        <v>12639.293538251499</v>
      </c>
      <c r="J35" s="304">
        <v>-4.9689390423283335</v>
      </c>
    </row>
    <row r="36" spans="1:10" ht="12.75" customHeight="1">
      <c r="A36" s="299" t="s">
        <v>95</v>
      </c>
      <c r="B36" s="42">
        <v>4525.084680928718</v>
      </c>
      <c r="C36" s="300">
        <v>-1.7878855382344128</v>
      </c>
      <c r="D36" s="38">
        <v>6088.642599116312</v>
      </c>
      <c r="E36" s="301">
        <v>-2.365483583759004</v>
      </c>
      <c r="F36" s="38">
        <v>0</v>
      </c>
      <c r="G36" s="302">
        <v>-100</v>
      </c>
      <c r="H36" s="78"/>
      <c r="I36" s="305">
        <v>10023.839005816744</v>
      </c>
      <c r="J36" s="304">
        <v>-6.336913810826571</v>
      </c>
    </row>
    <row r="37" spans="1:10" ht="12.75" customHeight="1">
      <c r="A37" s="313" t="s">
        <v>96</v>
      </c>
      <c r="B37" s="44">
        <v>5206.434052600512</v>
      </c>
      <c r="C37" s="314">
        <v>-2.4412549618827244</v>
      </c>
      <c r="D37" s="68">
        <v>7047.590499622612</v>
      </c>
      <c r="E37" s="315">
        <v>-0.48495957541194373</v>
      </c>
      <c r="F37" s="68" t="s">
        <v>141</v>
      </c>
      <c r="G37" s="316" t="s">
        <v>141</v>
      </c>
      <c r="H37" s="78"/>
      <c r="I37" s="317">
        <v>10861.482690537332</v>
      </c>
      <c r="J37" s="318">
        <v>-3.2903220393982235</v>
      </c>
    </row>
    <row r="38" spans="1:10" ht="12.75" customHeight="1">
      <c r="A38" s="299" t="s">
        <v>97</v>
      </c>
      <c r="B38" s="42">
        <v>6124.36882994443</v>
      </c>
      <c r="C38" s="300">
        <v>-0.5558563735471448</v>
      </c>
      <c r="D38" s="38">
        <v>7563.591692519821</v>
      </c>
      <c r="E38" s="301">
        <v>0.19685889668680398</v>
      </c>
      <c r="F38" s="38" t="s">
        <v>141</v>
      </c>
      <c r="G38" s="302" t="s">
        <v>141</v>
      </c>
      <c r="H38" s="78"/>
      <c r="I38" s="305">
        <v>11576.463374034816</v>
      </c>
      <c r="J38" s="304">
        <v>-4.7528165212626075</v>
      </c>
    </row>
    <row r="39" spans="1:10" ht="12.75" customHeight="1">
      <c r="A39" s="299" t="s">
        <v>98</v>
      </c>
      <c r="B39" s="42">
        <v>7265.602247840999</v>
      </c>
      <c r="C39" s="300">
        <v>0.5325916697372896</v>
      </c>
      <c r="D39" s="38">
        <v>8760.576059419622</v>
      </c>
      <c r="E39" s="301">
        <v>-0.2673489080763866</v>
      </c>
      <c r="F39" s="38" t="s">
        <v>141</v>
      </c>
      <c r="G39" s="302" t="s">
        <v>141</v>
      </c>
      <c r="H39" s="78"/>
      <c r="I39" s="305">
        <v>12811.786267134</v>
      </c>
      <c r="J39" s="304">
        <v>-6.9872636024958545</v>
      </c>
    </row>
    <row r="40" spans="1:10" ht="12.75" customHeight="1">
      <c r="A40" s="299" t="s">
        <v>99</v>
      </c>
      <c r="B40" s="42">
        <v>5103.003465038577</v>
      </c>
      <c r="C40" s="300">
        <v>-3.2951348192025125</v>
      </c>
      <c r="D40" s="38">
        <v>6612.186137576979</v>
      </c>
      <c r="E40" s="301">
        <v>-3.7227653082041403</v>
      </c>
      <c r="F40" s="38" t="s">
        <v>141</v>
      </c>
      <c r="G40" s="302" t="s">
        <v>141</v>
      </c>
      <c r="H40" s="78"/>
      <c r="I40" s="305">
        <v>10287.116998051828</v>
      </c>
      <c r="J40" s="304">
        <v>-3.8260484288728773</v>
      </c>
    </row>
    <row r="41" spans="1:10" ht="12.75" customHeight="1">
      <c r="A41" s="299" t="s">
        <v>100</v>
      </c>
      <c r="B41" s="42">
        <v>6149.3205521744185</v>
      </c>
      <c r="C41" s="300">
        <v>-1.6866494328034554</v>
      </c>
      <c r="D41" s="38">
        <v>7880.170284580807</v>
      </c>
      <c r="E41" s="301">
        <v>-1.4578661850344472</v>
      </c>
      <c r="F41" s="38" t="s">
        <v>141</v>
      </c>
      <c r="G41" s="302" t="s">
        <v>141</v>
      </c>
      <c r="H41" s="78"/>
      <c r="I41" s="305">
        <v>12802.755246324767</v>
      </c>
      <c r="J41" s="304">
        <v>-6.002906923527956</v>
      </c>
    </row>
    <row r="42" spans="1:10" ht="12.75" customHeight="1">
      <c r="A42" s="299" t="s">
        <v>101</v>
      </c>
      <c r="B42" s="42">
        <v>6717.6193157926355</v>
      </c>
      <c r="C42" s="300">
        <v>-2.1266618744606665</v>
      </c>
      <c r="D42" s="38">
        <v>8497.10647650285</v>
      </c>
      <c r="E42" s="301">
        <v>-1.312181068689535</v>
      </c>
      <c r="F42" s="38" t="s">
        <v>141</v>
      </c>
      <c r="G42" s="302" t="s">
        <v>141</v>
      </c>
      <c r="H42" s="78"/>
      <c r="I42" s="305">
        <v>12438.183445387236</v>
      </c>
      <c r="J42" s="304">
        <v>-3.944333597276937</v>
      </c>
    </row>
    <row r="43" spans="1:10" ht="12.75" customHeight="1">
      <c r="A43" s="306" t="s">
        <v>102</v>
      </c>
      <c r="B43" s="307">
        <v>5408.268919500351</v>
      </c>
      <c r="C43" s="308">
        <v>-1.8150428619672772</v>
      </c>
      <c r="D43" s="50">
        <v>6817.353785095599</v>
      </c>
      <c r="E43" s="309">
        <v>2.2602076063657024</v>
      </c>
      <c r="F43" s="50" t="s">
        <v>141</v>
      </c>
      <c r="G43" s="310" t="s">
        <v>141</v>
      </c>
      <c r="H43" s="78"/>
      <c r="I43" s="311">
        <v>10343.766547560956</v>
      </c>
      <c r="J43" s="312">
        <v>-5.232003726375776</v>
      </c>
    </row>
    <row r="44" spans="1:10" ht="12.75" customHeight="1">
      <c r="A44" s="299" t="s">
        <v>103</v>
      </c>
      <c r="B44" s="42">
        <v>6704.634323695437</v>
      </c>
      <c r="C44" s="300">
        <v>-1.0534613198200204</v>
      </c>
      <c r="D44" s="38">
        <v>8542.1171759922</v>
      </c>
      <c r="E44" s="301">
        <v>-1.846049263979974</v>
      </c>
      <c r="F44" s="38" t="s">
        <v>141</v>
      </c>
      <c r="G44" s="302" t="s">
        <v>141</v>
      </c>
      <c r="H44" s="78"/>
      <c r="I44" s="305">
        <v>13117.010330630383</v>
      </c>
      <c r="J44" s="304">
        <v>-2.6748114347760583</v>
      </c>
    </row>
    <row r="45" spans="1:10" ht="12.75" customHeight="1">
      <c r="A45" s="299" t="s">
        <v>104</v>
      </c>
      <c r="B45" s="42">
        <v>5684.907328904209</v>
      </c>
      <c r="C45" s="300">
        <v>-0.6534727528219166</v>
      </c>
      <c r="D45" s="38">
        <v>7353.372495680113</v>
      </c>
      <c r="E45" s="301">
        <v>-0.3407317952024477</v>
      </c>
      <c r="F45" s="38" t="s">
        <v>141</v>
      </c>
      <c r="G45" s="302" t="s">
        <v>141</v>
      </c>
      <c r="H45" s="78"/>
      <c r="I45" s="305">
        <v>10808.16672584088</v>
      </c>
      <c r="J45" s="304">
        <v>-6.490961558078918</v>
      </c>
    </row>
    <row r="46" spans="1:10" ht="12.75" customHeight="1">
      <c r="A46" s="299" t="s">
        <v>105</v>
      </c>
      <c r="B46" s="42">
        <v>6102.471762910201</v>
      </c>
      <c r="C46" s="300">
        <v>-8.694311387675691</v>
      </c>
      <c r="D46" s="38">
        <v>8216.523719114699</v>
      </c>
      <c r="E46" s="301">
        <v>-10.344721840322977</v>
      </c>
      <c r="F46" s="38" t="s">
        <v>141</v>
      </c>
      <c r="G46" s="302" t="s">
        <v>141</v>
      </c>
      <c r="H46" s="78"/>
      <c r="I46" s="305">
        <v>12136.7592670776</v>
      </c>
      <c r="J46" s="304">
        <v>-11.788992967334986</v>
      </c>
    </row>
    <row r="47" spans="1:10" ht="12.75" customHeight="1">
      <c r="A47" s="313" t="s">
        <v>106</v>
      </c>
      <c r="B47" s="44">
        <v>5520.636488619583</v>
      </c>
      <c r="C47" s="314">
        <v>-3.0962920349732097</v>
      </c>
      <c r="D47" s="68">
        <v>7836.860378527201</v>
      </c>
      <c r="E47" s="315">
        <v>-3.477936381457884</v>
      </c>
      <c r="F47" s="68" t="s">
        <v>141</v>
      </c>
      <c r="G47" s="316" t="s">
        <v>141</v>
      </c>
      <c r="H47" s="78"/>
      <c r="I47" s="317">
        <v>12553.105104744567</v>
      </c>
      <c r="J47" s="318">
        <v>-6.84193048605424</v>
      </c>
    </row>
    <row r="48" spans="1:10" ht="12.75" customHeight="1">
      <c r="A48" s="306" t="s">
        <v>107</v>
      </c>
      <c r="B48" s="307">
        <v>6373.291549927834</v>
      </c>
      <c r="C48" s="308">
        <v>-3.1288653240797437</v>
      </c>
      <c r="D48" s="50">
        <v>8600.29148519851</v>
      </c>
      <c r="E48" s="309">
        <v>-3.4460850824384996</v>
      </c>
      <c r="F48" s="50" t="s">
        <v>141</v>
      </c>
      <c r="G48" s="310" t="s">
        <v>141</v>
      </c>
      <c r="H48" s="78"/>
      <c r="I48" s="311">
        <v>12935.787337919664</v>
      </c>
      <c r="J48" s="312">
        <v>-6.124820294399778</v>
      </c>
    </row>
    <row r="49" spans="1:10" ht="12.75" customHeight="1">
      <c r="A49" s="299" t="s">
        <v>108</v>
      </c>
      <c r="B49" s="42">
        <v>6371.282619171789</v>
      </c>
      <c r="C49" s="300">
        <v>-2.6879735619904994</v>
      </c>
      <c r="D49" s="38">
        <v>8508.1349725523</v>
      </c>
      <c r="E49" s="301">
        <v>-1.706806682075615</v>
      </c>
      <c r="F49" s="38" t="s">
        <v>141</v>
      </c>
      <c r="G49" s="302" t="s">
        <v>141</v>
      </c>
      <c r="H49" s="78"/>
      <c r="I49" s="305">
        <v>13296.799457281324</v>
      </c>
      <c r="J49" s="304">
        <v>-5.6769609466451065</v>
      </c>
    </row>
    <row r="50" spans="1:10" ht="12.75" customHeight="1">
      <c r="A50" s="299" t="s">
        <v>109</v>
      </c>
      <c r="B50" s="42">
        <v>5367.21325608127</v>
      </c>
      <c r="C50" s="300">
        <v>-6.659907865686117</v>
      </c>
      <c r="D50" s="38">
        <v>7206.464236020644</v>
      </c>
      <c r="E50" s="301">
        <v>-7.46770444806804</v>
      </c>
      <c r="F50" s="38">
        <v>39395</v>
      </c>
      <c r="G50" s="302">
        <v>241.74799392756452</v>
      </c>
      <c r="H50" s="78"/>
      <c r="I50" s="305">
        <v>10775.31596068418</v>
      </c>
      <c r="J50" s="304">
        <v>-8.575014403612633</v>
      </c>
    </row>
    <row r="51" spans="1:10" ht="12.75" customHeight="1">
      <c r="A51" s="299" t="s">
        <v>110</v>
      </c>
      <c r="B51" s="42">
        <v>6281.12390424888</v>
      </c>
      <c r="C51" s="300">
        <v>-3.9099224663180605</v>
      </c>
      <c r="D51" s="38">
        <v>8328.199409420504</v>
      </c>
      <c r="E51" s="301">
        <v>-4.12956101583814</v>
      </c>
      <c r="F51" s="38">
        <v>0</v>
      </c>
      <c r="G51" s="302" t="s">
        <v>141</v>
      </c>
      <c r="H51" s="78"/>
      <c r="I51" s="305">
        <v>12470.020239067564</v>
      </c>
      <c r="J51" s="304">
        <v>-6.817978324330831</v>
      </c>
    </row>
    <row r="52" spans="1:10" ht="12.75" customHeight="1">
      <c r="A52" s="313" t="s">
        <v>111</v>
      </c>
      <c r="B52" s="44">
        <v>5676.802616045131</v>
      </c>
      <c r="C52" s="314">
        <v>-0.7149400527282295</v>
      </c>
      <c r="D52" s="68">
        <v>7450.511679079214</v>
      </c>
      <c r="E52" s="315">
        <v>-2.589516345750796</v>
      </c>
      <c r="F52" s="68" t="s">
        <v>141</v>
      </c>
      <c r="G52" s="316" t="s">
        <v>141</v>
      </c>
      <c r="H52" s="78"/>
      <c r="I52" s="317">
        <v>11631.558567225622</v>
      </c>
      <c r="J52" s="318">
        <v>-4.4228282774164915</v>
      </c>
    </row>
    <row r="53" spans="1:10" ht="12.75" customHeight="1">
      <c r="A53" s="299" t="s">
        <v>112</v>
      </c>
      <c r="B53" s="42">
        <v>5583.436316268068</v>
      </c>
      <c r="C53" s="300">
        <v>-2.253937430277145</v>
      </c>
      <c r="D53" s="38">
        <v>7453.294606741573</v>
      </c>
      <c r="E53" s="301">
        <v>-2.428398012499489</v>
      </c>
      <c r="F53" s="38" t="s">
        <v>141</v>
      </c>
      <c r="G53" s="302" t="s">
        <v>141</v>
      </c>
      <c r="H53" s="78"/>
      <c r="I53" s="305">
        <v>11497.366962137135</v>
      </c>
      <c r="J53" s="304">
        <v>-4.314048933229971</v>
      </c>
    </row>
    <row r="54" spans="1:10" ht="12.75" customHeight="1" thickBot="1">
      <c r="A54" s="299" t="s">
        <v>113</v>
      </c>
      <c r="B54" s="42">
        <v>4511.75405113616</v>
      </c>
      <c r="C54" s="300">
        <v>-1.987684182509505</v>
      </c>
      <c r="D54" s="38">
        <v>7128.645142170341</v>
      </c>
      <c r="E54" s="301">
        <v>-3.1904881691993565</v>
      </c>
      <c r="F54" s="38" t="s">
        <v>141</v>
      </c>
      <c r="G54" s="302" t="s">
        <v>141</v>
      </c>
      <c r="H54" s="78"/>
      <c r="I54" s="305">
        <v>10867.756151880747</v>
      </c>
      <c r="J54" s="304">
        <v>-4.548848179026351</v>
      </c>
    </row>
    <row r="55" spans="1:10" ht="12.75" customHeight="1" thickBot="1">
      <c r="A55" s="319"/>
      <c r="B55" s="320"/>
      <c r="C55" s="321"/>
      <c r="D55" s="320"/>
      <c r="E55" s="321"/>
      <c r="F55" s="320"/>
      <c r="G55" s="321"/>
      <c r="H55" s="78"/>
      <c r="I55" s="320"/>
      <c r="J55" s="321"/>
    </row>
    <row r="56" spans="1:10" ht="12.75">
      <c r="A56" s="322" t="s">
        <v>114</v>
      </c>
      <c r="B56" s="343">
        <f>LARGE(B8:B54,1)</f>
        <v>7295.422219747625</v>
      </c>
      <c r="C56" s="361" t="str">
        <f>INDEX(A8:A54,MATCH(B56,$B$8:$B$54,0))</f>
        <v>秋田県</v>
      </c>
      <c r="D56" s="366">
        <f>LARGE(D8:D54,1)</f>
        <v>8761.905464079124</v>
      </c>
      <c r="E56" s="323" t="str">
        <f>INDEX(A8:A54,MATCH(D56,$D$8:$D$54,0))</f>
        <v>神奈川県</v>
      </c>
      <c r="F56" s="372" t="s">
        <v>135</v>
      </c>
      <c r="G56" s="324" t="s">
        <v>135</v>
      </c>
      <c r="I56" s="343">
        <f>LARGE(I8:I54,1)</f>
        <v>13472.8303884518</v>
      </c>
      <c r="J56" s="324" t="str">
        <f>INDEX(A8:A54,MATCH(I56,$I$8:$I$54,0))</f>
        <v>秋田県</v>
      </c>
    </row>
    <row r="57" spans="1:10" ht="12.75">
      <c r="A57" s="325" t="s">
        <v>115</v>
      </c>
      <c r="B57" s="327">
        <f>LARGE(B8:B54,2)</f>
        <v>7265.602247840999</v>
      </c>
      <c r="C57" s="362" t="str">
        <f>INDEX(A8:A54,MATCH(B57,$B$8:$B$54,0))</f>
        <v>島根県</v>
      </c>
      <c r="D57" s="367">
        <f>LARGE(D8:D54,2)</f>
        <v>8760.576059419622</v>
      </c>
      <c r="E57" s="326" t="str">
        <f>INDEX(A8:A54,MATCH(D57,$D$8:$D$54,0))</f>
        <v>島根県</v>
      </c>
      <c r="F57" s="373" t="s">
        <v>136</v>
      </c>
      <c r="G57" s="328" t="s">
        <v>136</v>
      </c>
      <c r="I57" s="327">
        <f>LARGE(I8:I54,2)</f>
        <v>13296.799457281324</v>
      </c>
      <c r="J57" s="328" t="str">
        <f>INDEX(A8:A54,MATCH(I57,$I$8:$I$54,0))</f>
        <v>長崎県</v>
      </c>
    </row>
    <row r="58" spans="1:10" ht="12.75">
      <c r="A58" s="325" t="s">
        <v>116</v>
      </c>
      <c r="B58" s="344">
        <f>LARGE(B8:B54,3)</f>
        <v>6785.268015404944</v>
      </c>
      <c r="C58" s="362" t="str">
        <f>INDEX(A8:A54,MATCH(B58,$B$8:$B$54,0))</f>
        <v>岩手県</v>
      </c>
      <c r="D58" s="368">
        <f>LARGE(D8:D54,3)</f>
        <v>8681.751946855973</v>
      </c>
      <c r="E58" s="326" t="str">
        <f>INDEX(A8:A54,MATCH(D58,$D$8:$D$54,0))</f>
        <v>秋田県</v>
      </c>
      <c r="F58" s="374" t="s">
        <v>136</v>
      </c>
      <c r="G58" s="328" t="s">
        <v>136</v>
      </c>
      <c r="I58" s="344">
        <f>LARGE(I8:I54,3)</f>
        <v>13117.010330630383</v>
      </c>
      <c r="J58" s="328" t="str">
        <f>INDEX(A8:A54,MATCH(I58,$I$8:$I$54,0))</f>
        <v>香川県</v>
      </c>
    </row>
    <row r="59" spans="1:10" ht="12.75">
      <c r="A59" s="329" t="s">
        <v>117</v>
      </c>
      <c r="B59" s="345">
        <f>SMALL(B8:B54,3)</f>
        <v>4905.334587470077</v>
      </c>
      <c r="C59" s="363" t="str">
        <f>INDEX(A8:A54,MATCH(B59,$B$8:$B$54,0))</f>
        <v>群馬県</v>
      </c>
      <c r="D59" s="369">
        <f>SMALL(D8:D54,3)</f>
        <v>6528.523766207736</v>
      </c>
      <c r="E59" s="331" t="str">
        <f>INDEX(A8:A54,MATCH(D59,$D$8:$D$54,0))</f>
        <v>群馬県</v>
      </c>
      <c r="F59" s="375" t="s">
        <v>136</v>
      </c>
      <c r="G59" s="332" t="s">
        <v>136</v>
      </c>
      <c r="I59" s="345">
        <f>SMALL(I8:I54,3)</f>
        <v>10023.839005816744</v>
      </c>
      <c r="J59" s="332" t="str">
        <f>INDEX(A8:A54,MATCH(I59,$I$8:$I$54,0))</f>
        <v>奈良県</v>
      </c>
    </row>
    <row r="60" spans="1:10" ht="12.75">
      <c r="A60" s="325" t="s">
        <v>118</v>
      </c>
      <c r="B60" s="344">
        <f>SMALL(B8:B54,2)</f>
        <v>4525.084680928718</v>
      </c>
      <c r="C60" s="362" t="str">
        <f>INDEX(A8:A54,MATCH(B60,$B$8:$B$54,0))</f>
        <v>奈良県</v>
      </c>
      <c r="D60" s="368">
        <f>SMALL(D8:D54,2)</f>
        <v>6516.081482509717</v>
      </c>
      <c r="E60" s="326" t="str">
        <f>INDEX(A8:A54,MATCH(D60,$D$8:$D$54,0))</f>
        <v>福井県</v>
      </c>
      <c r="F60" s="374" t="s">
        <v>136</v>
      </c>
      <c r="G60" s="328" t="s">
        <v>136</v>
      </c>
      <c r="I60" s="344">
        <f>SMALL(I8:I54,2)</f>
        <v>9791.946051297531</v>
      </c>
      <c r="J60" s="328" t="str">
        <f>INDEX(A8:A54,MATCH(I60,$I$8:$I$54,0))</f>
        <v>群馬県</v>
      </c>
    </row>
    <row r="61" spans="1:10" ht="12.75">
      <c r="A61" s="346" t="s">
        <v>119</v>
      </c>
      <c r="B61" s="347">
        <f>SMALL(B8:B54,1)</f>
        <v>4511.75405113616</v>
      </c>
      <c r="C61" s="364" t="str">
        <f>INDEX(A8:A54,MATCH(B61,$B$8:$B$54,0))</f>
        <v>沖縄県</v>
      </c>
      <c r="D61" s="370">
        <f>SMALL(D8:D54,1)</f>
        <v>6088.642599116312</v>
      </c>
      <c r="E61" s="335" t="str">
        <f>INDEX(A8:A54,MATCH(D61,$D$8:$D$54,0))</f>
        <v>奈良県</v>
      </c>
      <c r="F61" s="376" t="s">
        <v>136</v>
      </c>
      <c r="G61" s="336" t="s">
        <v>136</v>
      </c>
      <c r="I61" s="347">
        <f>SMALL(I8:I54,1)</f>
        <v>9377.058522478026</v>
      </c>
      <c r="J61" s="336" t="str">
        <f>INDEX(A8:A54,MATCH(I61,$I$8:$I$54,0))</f>
        <v>福井県</v>
      </c>
    </row>
    <row r="62" spans="1:10" ht="13.5" thickBot="1">
      <c r="A62" s="337" t="s">
        <v>120</v>
      </c>
      <c r="B62" s="338">
        <f>IF(B61=0,0,B56/B61)</f>
        <v>1.6169813640241482</v>
      </c>
      <c r="C62" s="365"/>
      <c r="D62" s="371">
        <f>IF(D61=0,0,D56/D61)</f>
        <v>1.4390572810680005</v>
      </c>
      <c r="E62" s="339"/>
      <c r="F62" s="377" t="s">
        <v>136</v>
      </c>
      <c r="G62" s="378" t="s">
        <v>136</v>
      </c>
      <c r="H62" s="340"/>
      <c r="I62" s="338">
        <f>IF(I61=0,0,I56/I61)</f>
        <v>1.4367864246720523</v>
      </c>
      <c r="J62" s="341"/>
    </row>
    <row r="63" spans="1:10" ht="12.75">
      <c r="A63" s="342"/>
      <c r="B63" s="78"/>
      <c r="C63" s="78"/>
      <c r="D63" s="78"/>
      <c r="E63" s="78"/>
      <c r="F63" s="78"/>
      <c r="G63" s="78"/>
      <c r="H63" s="78"/>
      <c r="I63" s="78"/>
      <c r="J63" s="78"/>
    </row>
    <row r="64" ht="12.75">
      <c r="A64" s="342"/>
    </row>
    <row r="73" ht="12.75">
      <c r="E73" s="34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Kikaku001</cp:lastModifiedBy>
  <cp:lastPrinted>2022-04-05T05:19:04Z</cp:lastPrinted>
  <dcterms:created xsi:type="dcterms:W3CDTF">2009-12-09T05:20:57Z</dcterms:created>
  <dcterms:modified xsi:type="dcterms:W3CDTF">2023-09-22T07:35:05Z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