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11640" tabRatio="815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<sst xmlns="http://schemas.openxmlformats.org/spreadsheetml/2006/main" count="1181" uniqueCount="139">
  <si>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</si>
  <si>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</si>
  <si>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</si>
  <si>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</si>
  <si>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</si>
  <si>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</si>
  <si>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</si>
  <si>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</si>
  <si>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</si>
  <si>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</si>
  <si>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</si>
  <si>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</si>
  <si>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</si>
  <si>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</si>
  <si>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</si>
  <si>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</si>
  <si>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</si>
  <si>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</si>
  <si>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</si>
  <si>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</si>
  <si>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</si>
  <si>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</si>
  <si>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</si>
  <si>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</si>
  <si>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</si>
  <si>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</si>
  <si>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</si>
  <si>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</si>
  <si>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</si>
  <si>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</si>
  <si>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</si>
  <si>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</si>
  <si>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</si>
  <si>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</si>
  <si>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</si>
  <si>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</si>
  <si>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</si>
  <si>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</si>
  <si>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</si>
  <si>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</si>
  <si>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</si>
  <si>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</si>
  <si>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</si>
  <si>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</si>
  <si>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</si>
  <si>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</si>
  <si>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</si>
  <si>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</si>
  <si>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</si>
  <si>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</si>
  <si>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</si>
  <si>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</si>
  <si>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</si>
  <si>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</si>
  <si>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</si>
  <si>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</si>
  <si>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</si>
  <si>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</si>
  <si>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</si>
  <si>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</si>
  <si>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</si>
  <si>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</si>
  <si>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</si>
  <si>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</si>
  <si>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</si>
  <si>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</si>
  <si>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</si>
  <si>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</si>
  <si>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</si>
  <si>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</si>
  <si>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</si>
  <si>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</si>
  <si>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</si>
  <si>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</si>
  <si>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</si>
  <si>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</si>
  <si>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</si>
  <si>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</si>
  <si>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</si>
  <si>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</si>
  <si>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</si>
  <si>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</si>
  <si>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</si>
  <si>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</si>
  <si>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</si>
  <si>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</si>
  <si>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</si>
  <si>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</si>
  <si>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</si>
  <si>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</si>
  <si>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</si>
  <si>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</si>
  <si>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</si>
  <si>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</si>
  <si>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</si>
  <si>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</si>
  <si>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</si>
  <si>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</si>
  <si>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</si>
  <si>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</si>
  <si>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</si>
  <si>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</si>
  <si>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</si>
  <si>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</si>
  <si>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</si>
  <si>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</si>
  <si>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</si>
  <si>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</si>
  <si>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</si>
  <si>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</si>
  <si>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</si>
  <si>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</si>
  <si>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</si>
  <si>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</si>
  <si>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</si>
  <si>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</si>
  <si>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</si>
  <si>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</si>
  <si>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</si>
  <si>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</si>
  <si>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</si>
  <si>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</si>
  <si>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</si>
  <si>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</si>
  <si>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</si>
  <si>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</si>
  <si>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</si>
  <si>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</si>
  <si>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</si>
  <si>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</si>
  <si>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</si>
  <si>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</si>
  <si>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</si>
  <si>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</si>
  <si>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</si>
  <si>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令和4年6月診療分 国民健康保険・後期高齢者医療 医療費速報</t>
  </si>
  <si>
    <t>22日</t>
  </si>
  <si>
    <t>4日</t>
  </si>
  <si>
    <t>---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</si>
</sst>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  <numFmt numFmtId="219" formatCode="[$]ggge&quot;年&quot;m&quot;月&quot;d&quot;日&quot;;@"/>
    <numFmt numFmtId="220" formatCode="[$]gge&quot;年&quot;m&quot;月&quot;d&quot;日&quot;;@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4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1" xfId="61" applyNumberFormat="1" applyFont="1" applyBorder="1" applyAlignment="1">
      <alignment horizontal="right" vertical="center"/>
      <protection/>
    </xf>
    <xf numFmtId="176" fontId="2" fillId="0" borderId="114" xfId="61" applyNumberFormat="1" applyFont="1" applyBorder="1" applyAlignment="1">
      <alignment horizontal="right" vertical="center"/>
      <protection/>
    </xf>
    <xf numFmtId="176" fontId="2" fillId="0" borderId="0" xfId="61" applyNumberFormat="1" applyFont="1" applyBorder="1" applyAlignment="1">
      <alignment horizontal="right" vertical="center"/>
      <protection/>
    </xf>
    <xf numFmtId="176" fontId="2" fillId="0" borderId="36" xfId="61" applyNumberFormat="1" applyFont="1" applyBorder="1" applyAlignment="1">
      <alignment horizontal="right" vertical="center"/>
      <protection/>
    </xf>
    <xf numFmtId="176" fontId="2" fillId="0" borderId="52" xfId="61" applyNumberFormat="1" applyFont="1" applyBorder="1" applyAlignment="1">
      <alignment horizontal="right" vertical="center"/>
      <protection/>
    </xf>
    <xf numFmtId="188" fontId="2" fillId="0" borderId="17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1" sqref="A1:J1"/>
    </sheetView>
  </sheetViews>
  <sheetFormatPr defaultColWidth="10.375" defaultRowHeight="18.75" customHeight="1"/>
  <cols>
    <col min="1" max="1" width="16.375" style="1" customWidth="1"/>
    <col min="2" max="2" width="14.375" style="1" customWidth="1"/>
    <col min="3" max="3" width="10.00390625" style="1" customWidth="1"/>
    <col min="4" max="4" width="14.375" style="1" customWidth="1"/>
    <col min="5" max="5" width="10.00390625" style="1" customWidth="1"/>
    <col min="6" max="6" width="14.375" style="4" customWidth="1"/>
    <col min="7" max="7" width="10.00390625" style="4" customWidth="1"/>
    <col min="8" max="8" width="1.4921875" style="1" customWidth="1"/>
    <col min="9" max="9" width="14.375" style="1" customWidth="1"/>
    <col min="10" max="10" width="10.00390625" style="1" customWidth="1"/>
    <col min="11" max="16384" width="10.375" style="1" customWidth="1"/>
  </cols>
  <sheetData>
    <row r="1" spans="1:10" ht="18.75" customHeight="1">
      <c r="A1" s="379" t="s">
        <v>135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9119.792255990002</v>
      </c>
      <c r="C9" s="36">
        <v>0.1093307944478875</v>
      </c>
      <c r="D9" s="38">
        <v>5423.960188839999</v>
      </c>
      <c r="E9" s="39">
        <v>0.439812084564193</v>
      </c>
      <c r="F9" s="37">
        <v>0.0215225</v>
      </c>
      <c r="G9" s="40">
        <v>55.032980299700405</v>
      </c>
      <c r="H9" s="41"/>
      <c r="I9" s="42">
        <v>14822.294644819998</v>
      </c>
      <c r="J9" s="43">
        <v>6.818887129694631</v>
      </c>
    </row>
    <row r="10" spans="1:10" ht="18.75" customHeight="1">
      <c r="A10" s="34" t="s">
        <v>9</v>
      </c>
      <c r="B10" s="35">
        <v>3892.1041000000005</v>
      </c>
      <c r="C10" s="36">
        <v>-0.8932962295771253</v>
      </c>
      <c r="D10" s="38">
        <v>2250.8595</v>
      </c>
      <c r="E10" s="39">
        <v>-1.6535512406058228</v>
      </c>
      <c r="F10" s="37">
        <v>0.0073999999999999995</v>
      </c>
      <c r="G10" s="40">
        <v>-45.98540145985401</v>
      </c>
      <c r="H10" s="41"/>
      <c r="I10" s="42">
        <v>4631.9201</v>
      </c>
      <c r="J10" s="43">
        <v>4.612414256767932</v>
      </c>
    </row>
    <row r="11" spans="1:10" ht="18.75" customHeight="1">
      <c r="A11" s="34" t="s">
        <v>10</v>
      </c>
      <c r="B11" s="35">
        <v>4796.937</v>
      </c>
      <c r="C11" s="36">
        <v>-1.7575471808049687</v>
      </c>
      <c r="D11" s="38">
        <v>2703.1695000000004</v>
      </c>
      <c r="E11" s="39">
        <v>-1.7758667282015668</v>
      </c>
      <c r="F11" s="37">
        <v>0.0158</v>
      </c>
      <c r="G11" s="40">
        <v>-36.0323886639676</v>
      </c>
      <c r="H11" s="41"/>
      <c r="I11" s="44">
        <v>6944.3051000000005</v>
      </c>
      <c r="J11" s="45">
        <v>4.1290060315396415</v>
      </c>
    </row>
    <row r="12" spans="1:10" ht="18.75" customHeight="1" thickBot="1">
      <c r="A12" s="46" t="s">
        <v>11</v>
      </c>
      <c r="B12" s="47">
        <v>2811.4258</v>
      </c>
      <c r="C12" s="48">
        <v>-2.9382471065150306</v>
      </c>
      <c r="D12" s="50">
        <v>1175.4897999999998</v>
      </c>
      <c r="E12" s="51">
        <v>-3.849174649858289</v>
      </c>
      <c r="F12" s="49">
        <v>0.002</v>
      </c>
      <c r="G12" s="52">
        <v>-60.7843137254902</v>
      </c>
      <c r="H12" s="41"/>
      <c r="I12" s="53">
        <v>1858.9274</v>
      </c>
      <c r="J12" s="54">
        <v>2.990280861420203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8639.195313310001</v>
      </c>
      <c r="C14" s="36">
        <v>0.009220271669869143</v>
      </c>
      <c r="D14" s="38">
        <v>5282.77334906</v>
      </c>
      <c r="E14" s="39">
        <v>0.452347610601139</v>
      </c>
      <c r="F14" s="37">
        <v>0.0215225</v>
      </c>
      <c r="G14" s="40">
        <v>55.032980299700405</v>
      </c>
      <c r="H14" s="41"/>
      <c r="I14" s="63"/>
      <c r="J14" s="41"/>
    </row>
    <row r="15" spans="1:10" ht="18.75" customHeight="1">
      <c r="A15" s="34" t="s">
        <v>9</v>
      </c>
      <c r="B15" s="35">
        <v>3619.2114</v>
      </c>
      <c r="C15" s="36">
        <v>-1.0778873887140084</v>
      </c>
      <c r="D15" s="38">
        <v>2192.4078000000004</v>
      </c>
      <c r="E15" s="39">
        <v>-1.6538767967537882</v>
      </c>
      <c r="F15" s="37">
        <v>0.0073999999999999995</v>
      </c>
      <c r="G15" s="40">
        <v>-45.98540145985401</v>
      </c>
      <c r="H15" s="41"/>
      <c r="I15" s="63"/>
      <c r="J15" s="41"/>
    </row>
    <row r="16" spans="1:10" ht="18.75" customHeight="1">
      <c r="A16" s="64" t="s">
        <v>14</v>
      </c>
      <c r="B16" s="65">
        <v>4510.4490000000005</v>
      </c>
      <c r="C16" s="66">
        <v>-1.8487098644434652</v>
      </c>
      <c r="D16" s="68">
        <v>2637.8208999999997</v>
      </c>
      <c r="E16" s="69">
        <v>-1.7625472325006837</v>
      </c>
      <c r="F16" s="67">
        <v>0.0158</v>
      </c>
      <c r="G16" s="70">
        <v>-36.0323886639676</v>
      </c>
      <c r="H16" s="41"/>
      <c r="I16" s="41"/>
      <c r="J16" s="41"/>
    </row>
    <row r="17" spans="1:9" ht="18.75" customHeight="1" thickBot="1">
      <c r="A17" s="71" t="s">
        <v>15</v>
      </c>
      <c r="B17" s="72">
        <v>2544.2662</v>
      </c>
      <c r="C17" s="73">
        <v>-3.107269252530601</v>
      </c>
      <c r="D17" s="74">
        <v>1142.0824</v>
      </c>
      <c r="E17" s="75">
        <v>-3.8604160691696965</v>
      </c>
      <c r="F17" s="76">
        <v>0.002</v>
      </c>
      <c r="G17" s="77">
        <v>-60.7843137254902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480.59694268</v>
      </c>
      <c r="C19" s="36">
        <v>1.9437241634839206</v>
      </c>
      <c r="D19" s="38">
        <v>141.18683978</v>
      </c>
      <c r="E19" s="83">
        <v>-0.026990229549549945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272.89269999999993</v>
      </c>
      <c r="C20" s="36">
        <v>1.6216326925797924</v>
      </c>
      <c r="D20" s="38">
        <v>58.45169999999999</v>
      </c>
      <c r="E20" s="83">
        <v>-1.6413387158384216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286.488</v>
      </c>
      <c r="C21" s="66">
        <v>-0.2996356347159691</v>
      </c>
      <c r="D21" s="68">
        <v>65.3486</v>
      </c>
      <c r="E21" s="85">
        <v>-2.3105142149842695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267.1596</v>
      </c>
      <c r="C22" s="88">
        <v>-1.298534327590633</v>
      </c>
      <c r="D22" s="89">
        <v>33.407399999999996</v>
      </c>
      <c r="E22" s="90">
        <v>-3.4632822726760546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8"/>
      <c r="B24" s="378"/>
      <c r="C24" s="378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 t="s">
        <v>136</v>
      </c>
      <c r="G26" s="106">
        <v>22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 t="s">
        <v>137</v>
      </c>
      <c r="G27" s="108">
        <v>2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 t="s">
        <v>137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30</v>
      </c>
      <c r="G29" s="111">
        <v>24</v>
      </c>
      <c r="H29" s="112"/>
      <c r="I29" s="112">
        <v>0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32438.317440175735</v>
      </c>
      <c r="C35" s="36">
        <v>3.139833982091086</v>
      </c>
      <c r="D35" s="38">
        <v>46142.12891375153</v>
      </c>
      <c r="E35" s="39">
        <v>4.460686342320788</v>
      </c>
      <c r="F35" s="37">
        <v>107612.5</v>
      </c>
      <c r="G35" s="40">
        <v>295.3340997642361</v>
      </c>
      <c r="H35" s="41"/>
      <c r="I35" s="42">
        <v>79735.73709667198</v>
      </c>
      <c r="J35" s="43">
        <v>3.7174442444972557</v>
      </c>
    </row>
    <row r="36" spans="1:10" ht="18.75" customHeight="1">
      <c r="A36" s="124" t="s">
        <v>27</v>
      </c>
      <c r="B36" s="125">
        <v>1.7062292734170683</v>
      </c>
      <c r="C36" s="36">
        <v>1.2164419975041667</v>
      </c>
      <c r="D36" s="127">
        <v>2.2996111918623208</v>
      </c>
      <c r="E36" s="39">
        <v>2.1563079818676494</v>
      </c>
      <c r="F36" s="126">
        <v>7.9</v>
      </c>
      <c r="G36" s="40">
        <v>63.11740890688261</v>
      </c>
      <c r="H36" s="41"/>
      <c r="I36" s="128">
        <v>3.7356515913424055</v>
      </c>
      <c r="J36" s="43">
        <v>1.1056627485574686</v>
      </c>
    </row>
    <row r="37" spans="1:10" ht="18.75" customHeight="1" thickBot="1">
      <c r="A37" s="129" t="s">
        <v>28</v>
      </c>
      <c r="B37" s="130">
        <v>19011.699040429343</v>
      </c>
      <c r="C37" s="131">
        <v>1.9002762264991968</v>
      </c>
      <c r="D37" s="133">
        <v>20065.187139911126</v>
      </c>
      <c r="E37" s="134">
        <v>2.255737708201219</v>
      </c>
      <c r="F37" s="132">
        <v>13621.835443037973</v>
      </c>
      <c r="G37" s="135">
        <v>142.36168439256963</v>
      </c>
      <c r="H37" s="41"/>
      <c r="I37" s="42">
        <v>21344.532579393723</v>
      </c>
      <c r="J37" s="43">
        <v>2.583219796931756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33955.54802131161</v>
      </c>
      <c r="C39" s="36">
        <v>3.21643275007175</v>
      </c>
      <c r="D39" s="38">
        <v>46255.62349143985</v>
      </c>
      <c r="E39" s="39">
        <v>4.485939613462185</v>
      </c>
      <c r="F39" s="37">
        <v>107612.5</v>
      </c>
      <c r="G39" s="40">
        <v>295.3340997642361</v>
      </c>
      <c r="H39" s="41"/>
      <c r="I39" s="78"/>
    </row>
    <row r="40" spans="1:9" ht="18.75" customHeight="1">
      <c r="A40" s="124" t="s">
        <v>27</v>
      </c>
      <c r="B40" s="125">
        <v>1.7727897340301892</v>
      </c>
      <c r="C40" s="36">
        <v>1.2989203404405048</v>
      </c>
      <c r="D40" s="127">
        <v>2.3096590053397197</v>
      </c>
      <c r="E40" s="39">
        <v>2.1821072558191816</v>
      </c>
      <c r="F40" s="126">
        <v>7.9</v>
      </c>
      <c r="G40" s="40">
        <v>63.11740890688261</v>
      </c>
      <c r="H40" s="41"/>
      <c r="I40" s="78"/>
    </row>
    <row r="41" spans="1:9" ht="18.75" customHeight="1" thickBot="1">
      <c r="A41" s="129" t="s">
        <v>28</v>
      </c>
      <c r="B41" s="130">
        <v>19153.736830435286</v>
      </c>
      <c r="C41" s="131">
        <v>1.89292482406226</v>
      </c>
      <c r="D41" s="133">
        <v>20027.035759175313</v>
      </c>
      <c r="E41" s="134">
        <v>2.25463382926252</v>
      </c>
      <c r="F41" s="138">
        <v>13621.835443037973</v>
      </c>
      <c r="G41" s="139">
        <v>142.36168439256963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17989.132439186164</v>
      </c>
      <c r="C43" s="36">
        <v>3.2849142299827925</v>
      </c>
      <c r="D43" s="38">
        <v>42262.14544681718</v>
      </c>
      <c r="E43" s="142">
        <v>3.5595699999171297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1.0723477651561089</v>
      </c>
      <c r="C44" s="36">
        <v>1.0120403846787882</v>
      </c>
      <c r="D44" s="127">
        <v>1.9561115202021113</v>
      </c>
      <c r="E44" s="142">
        <v>1.1941239404346404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16775.46503448661</v>
      </c>
      <c r="C45" s="146">
        <v>2.250101905325685</v>
      </c>
      <c r="D45" s="147">
        <v>21605.182020731892</v>
      </c>
      <c r="E45" s="148">
        <v>2.3375330180978278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9">
        <v>863919.531331</v>
      </c>
      <c r="C7" s="293">
        <v>0.009220271669823645</v>
      </c>
      <c r="D7" s="350">
        <v>528277.334906</v>
      </c>
      <c r="E7" s="296">
        <v>0.4523476106011301</v>
      </c>
      <c r="F7" s="350">
        <v>2.15225</v>
      </c>
      <c r="G7" s="297">
        <v>55.03298029970041</v>
      </c>
      <c r="H7" s="78"/>
      <c r="I7" s="349">
        <v>1482229.464482</v>
      </c>
      <c r="J7" s="298">
        <v>6.818887129694654</v>
      </c>
      <c r="K7" s="78"/>
    </row>
    <row r="8" spans="1:11" ht="12.75" customHeight="1">
      <c r="A8" s="299" t="s">
        <v>67</v>
      </c>
      <c r="B8" s="84">
        <v>38870.62502</v>
      </c>
      <c r="C8" s="300">
        <v>1.628693598506536</v>
      </c>
      <c r="D8" s="81">
        <v>23873.814455</v>
      </c>
      <c r="E8" s="301">
        <v>2.0795279309746446</v>
      </c>
      <c r="F8" s="81">
        <v>0.14253</v>
      </c>
      <c r="G8" s="302">
        <v>-113.96728521366919</v>
      </c>
      <c r="H8" s="78"/>
      <c r="I8" s="351">
        <v>78029.946581</v>
      </c>
      <c r="J8" s="304">
        <v>6.78324461603027</v>
      </c>
      <c r="K8" s="78"/>
    </row>
    <row r="9" spans="1:11" ht="12.75" customHeight="1">
      <c r="A9" s="299" t="s">
        <v>68</v>
      </c>
      <c r="B9" s="84">
        <v>9296.243894</v>
      </c>
      <c r="C9" s="300">
        <v>-0.18814842446915378</v>
      </c>
      <c r="D9" s="81">
        <v>5390.502257</v>
      </c>
      <c r="E9" s="301">
        <v>-1.501048006757267</v>
      </c>
      <c r="F9" s="81">
        <v>0</v>
      </c>
      <c r="G9" s="302">
        <v>-100</v>
      </c>
      <c r="H9" s="78"/>
      <c r="I9" s="352">
        <v>14474.110845</v>
      </c>
      <c r="J9" s="304">
        <v>2.864919015708362</v>
      </c>
      <c r="K9" s="78"/>
    </row>
    <row r="10" spans="1:11" ht="12.75" customHeight="1">
      <c r="A10" s="299" t="s">
        <v>69</v>
      </c>
      <c r="B10" s="84">
        <v>8749.77508</v>
      </c>
      <c r="C10" s="300">
        <v>-0.398617381571886</v>
      </c>
      <c r="D10" s="81">
        <v>5475.724006</v>
      </c>
      <c r="E10" s="301">
        <v>1.5677336749762831</v>
      </c>
      <c r="F10" s="81">
        <v>0.07793</v>
      </c>
      <c r="G10" s="302">
        <v>-125.556685140852</v>
      </c>
      <c r="H10" s="78"/>
      <c r="I10" s="352">
        <v>14188.767264</v>
      </c>
      <c r="J10" s="304">
        <v>5.030883604675242</v>
      </c>
      <c r="K10" s="78"/>
    </row>
    <row r="11" spans="1:11" ht="12.75" customHeight="1">
      <c r="A11" s="299" t="s">
        <v>70</v>
      </c>
      <c r="B11" s="84">
        <v>15864.729465</v>
      </c>
      <c r="C11" s="300">
        <v>2.0944056349601796</v>
      </c>
      <c r="D11" s="81">
        <v>10238.440875</v>
      </c>
      <c r="E11" s="301">
        <v>4.326355843887541</v>
      </c>
      <c r="F11" s="81">
        <v>0.0059</v>
      </c>
      <c r="G11" s="302">
        <v>-41.69960474308301</v>
      </c>
      <c r="H11" s="78"/>
      <c r="I11" s="352">
        <v>22754.719596</v>
      </c>
      <c r="J11" s="304">
        <v>4.744057258928719</v>
      </c>
      <c r="K11" s="78"/>
    </row>
    <row r="12" spans="1:11" ht="12.75" customHeight="1">
      <c r="A12" s="299" t="s">
        <v>71</v>
      </c>
      <c r="B12" s="84">
        <v>7354.001176</v>
      </c>
      <c r="C12" s="300">
        <v>-1.408003353879858</v>
      </c>
      <c r="D12" s="81">
        <v>4892.777164</v>
      </c>
      <c r="E12" s="301">
        <v>-0.4102847351334037</v>
      </c>
      <c r="F12" s="81">
        <v>-0.02347</v>
      </c>
      <c r="G12" s="302">
        <v>1.4699524427150887</v>
      </c>
      <c r="H12" s="78"/>
      <c r="I12" s="352">
        <v>12997.295055</v>
      </c>
      <c r="J12" s="304">
        <v>2.2482192705858908</v>
      </c>
      <c r="K12" s="78"/>
    </row>
    <row r="13" spans="1:11" ht="12.75" customHeight="1">
      <c r="A13" s="306" t="s">
        <v>72</v>
      </c>
      <c r="B13" s="330">
        <v>7471.331772</v>
      </c>
      <c r="C13" s="308">
        <v>-0.2338761815170892</v>
      </c>
      <c r="D13" s="353">
        <v>4761.361143</v>
      </c>
      <c r="E13" s="309">
        <v>0.9898441897032029</v>
      </c>
      <c r="F13" s="353">
        <v>0</v>
      </c>
      <c r="G13" s="310">
        <v>-100</v>
      </c>
      <c r="H13" s="78"/>
      <c r="I13" s="354">
        <v>13593.544445</v>
      </c>
      <c r="J13" s="312">
        <v>3.801704038358741</v>
      </c>
      <c r="K13" s="78"/>
    </row>
    <row r="14" spans="1:11" ht="12.75" customHeight="1">
      <c r="A14" s="299" t="s">
        <v>73</v>
      </c>
      <c r="B14" s="84">
        <v>12846.24618</v>
      </c>
      <c r="C14" s="300">
        <v>1.0939446027165276</v>
      </c>
      <c r="D14" s="81">
        <v>7945.492512</v>
      </c>
      <c r="E14" s="301">
        <v>2.914065325075842</v>
      </c>
      <c r="F14" s="81">
        <v>-0.00533</v>
      </c>
      <c r="G14" s="302">
        <v>-90.48214285714286</v>
      </c>
      <c r="H14" s="78"/>
      <c r="I14" s="352">
        <v>20553.401288</v>
      </c>
      <c r="J14" s="304">
        <v>3.304198073550862</v>
      </c>
      <c r="K14" s="78"/>
    </row>
    <row r="15" spans="1:11" ht="12.75" customHeight="1">
      <c r="A15" s="299" t="s">
        <v>74</v>
      </c>
      <c r="B15" s="84">
        <v>19066.410656</v>
      </c>
      <c r="C15" s="300">
        <v>-0.7071348943575794</v>
      </c>
      <c r="D15" s="81">
        <v>11351.574019</v>
      </c>
      <c r="E15" s="301">
        <v>0.4623960512591194</v>
      </c>
      <c r="F15" s="81">
        <v>-0.00315</v>
      </c>
      <c r="G15" s="302">
        <v>-100.92380784796762</v>
      </c>
      <c r="H15" s="78"/>
      <c r="I15" s="352">
        <v>31123.93567</v>
      </c>
      <c r="J15" s="304">
        <v>6.146795794340121</v>
      </c>
      <c r="K15" s="78"/>
    </row>
    <row r="16" spans="1:11" ht="12.75" customHeight="1">
      <c r="A16" s="299" t="s">
        <v>75</v>
      </c>
      <c r="B16" s="84">
        <v>13476.493196</v>
      </c>
      <c r="C16" s="300">
        <v>-2.0160305574647466</v>
      </c>
      <c r="D16" s="81">
        <v>8325.021224</v>
      </c>
      <c r="E16" s="301">
        <v>-1.0152511992428916</v>
      </c>
      <c r="F16" s="81">
        <v>0.06992</v>
      </c>
      <c r="G16" s="302">
        <v>910.4046242774566</v>
      </c>
      <c r="H16" s="78"/>
      <c r="I16" s="352">
        <v>19547.878091</v>
      </c>
      <c r="J16" s="304">
        <v>6.565823733158107</v>
      </c>
      <c r="K16" s="78"/>
    </row>
    <row r="17" spans="1:11" ht="12.75" customHeight="1">
      <c r="A17" s="313" t="s">
        <v>76</v>
      </c>
      <c r="B17" s="334">
        <v>13500.646841</v>
      </c>
      <c r="C17" s="314">
        <v>-0.319114438410042</v>
      </c>
      <c r="D17" s="355">
        <v>8124.686441</v>
      </c>
      <c r="E17" s="315">
        <v>-0.10920562998189033</v>
      </c>
      <c r="F17" s="355">
        <v>0.57127</v>
      </c>
      <c r="G17" s="316">
        <v>-11.026835080287196</v>
      </c>
      <c r="H17" s="78"/>
      <c r="I17" s="356">
        <v>21913.672512</v>
      </c>
      <c r="J17" s="318">
        <v>6.875027750051854</v>
      </c>
      <c r="K17" s="78"/>
    </row>
    <row r="18" spans="1:11" ht="12.75" customHeight="1">
      <c r="A18" s="299" t="s">
        <v>77</v>
      </c>
      <c r="B18" s="84">
        <v>45979.306411</v>
      </c>
      <c r="C18" s="300">
        <v>-0.8933010602928556</v>
      </c>
      <c r="D18" s="81">
        <v>28159.877998</v>
      </c>
      <c r="E18" s="301">
        <v>-1.7059962150057186</v>
      </c>
      <c r="F18" s="81">
        <v>0.42752</v>
      </c>
      <c r="G18" s="302">
        <v>-160.75316185874664</v>
      </c>
      <c r="H18" s="78"/>
      <c r="I18" s="352">
        <v>71391.180183</v>
      </c>
      <c r="J18" s="304">
        <v>8.181121383069847</v>
      </c>
      <c r="K18" s="78"/>
    </row>
    <row r="19" spans="1:11" ht="12.75" customHeight="1">
      <c r="A19" s="299" t="s">
        <v>78</v>
      </c>
      <c r="B19" s="84">
        <v>40215.971528</v>
      </c>
      <c r="C19" s="300">
        <v>0.41638478200555523</v>
      </c>
      <c r="D19" s="81">
        <v>25230.268348</v>
      </c>
      <c r="E19" s="301">
        <v>0.784015640930615</v>
      </c>
      <c r="F19" s="81">
        <v>0.64482</v>
      </c>
      <c r="G19" s="302">
        <v>-28.18176755582781</v>
      </c>
      <c r="H19" s="78"/>
      <c r="I19" s="352">
        <v>62281.778212</v>
      </c>
      <c r="J19" s="304">
        <v>7.673875761525526</v>
      </c>
      <c r="K19" s="78"/>
    </row>
    <row r="20" spans="1:11" ht="12.75" customHeight="1">
      <c r="A20" s="299" t="s">
        <v>79</v>
      </c>
      <c r="B20" s="84">
        <v>82728.986386</v>
      </c>
      <c r="C20" s="300">
        <v>0.2629770727834772</v>
      </c>
      <c r="D20" s="81">
        <v>45626.661757</v>
      </c>
      <c r="E20" s="301">
        <v>0.3504659389469753</v>
      </c>
      <c r="F20" s="81">
        <v>0.03627</v>
      </c>
      <c r="G20" s="302">
        <v>-78.13611429260354</v>
      </c>
      <c r="H20" s="78"/>
      <c r="I20" s="352">
        <v>131006.48704</v>
      </c>
      <c r="J20" s="304">
        <v>8.40022385757337</v>
      </c>
      <c r="K20" s="78"/>
    </row>
    <row r="21" spans="1:11" ht="12.75" customHeight="1">
      <c r="A21" s="299" t="s">
        <v>80</v>
      </c>
      <c r="B21" s="84">
        <v>55782.849588</v>
      </c>
      <c r="C21" s="300">
        <v>-0.19179303617179527</v>
      </c>
      <c r="D21" s="81">
        <v>33998.504116</v>
      </c>
      <c r="E21" s="301">
        <v>-0.34818708531282033</v>
      </c>
      <c r="F21" s="81">
        <v>-0.01117</v>
      </c>
      <c r="G21" s="302">
        <v>-101.00568568045846</v>
      </c>
      <c r="H21" s="78"/>
      <c r="I21" s="352">
        <v>90771.613565</v>
      </c>
      <c r="J21" s="304">
        <v>8.92605828825641</v>
      </c>
      <c r="K21" s="78"/>
    </row>
    <row r="22" spans="1:11" ht="12.75" customHeight="1">
      <c r="A22" s="299" t="s">
        <v>81</v>
      </c>
      <c r="B22" s="84">
        <v>14833.537652</v>
      </c>
      <c r="C22" s="300">
        <v>-1.2387052436456856</v>
      </c>
      <c r="D22" s="81">
        <v>9895.532982</v>
      </c>
      <c r="E22" s="301">
        <v>-0.025234484272233515</v>
      </c>
      <c r="F22" s="81">
        <v>-0.01875</v>
      </c>
      <c r="G22" s="302">
        <v>181.10944527736132</v>
      </c>
      <c r="H22" s="78"/>
      <c r="I22" s="352">
        <v>24209.138877</v>
      </c>
      <c r="J22" s="304">
        <v>5.391798707149283</v>
      </c>
      <c r="K22" s="78"/>
    </row>
    <row r="23" spans="1:11" ht="12.75" customHeight="1">
      <c r="A23" s="306" t="s">
        <v>82</v>
      </c>
      <c r="B23" s="330">
        <v>6361.280813</v>
      </c>
      <c r="C23" s="308">
        <v>-2.795993637564873</v>
      </c>
      <c r="D23" s="353">
        <v>4075.010709</v>
      </c>
      <c r="E23" s="309">
        <v>-3.8508216890959845</v>
      </c>
      <c r="F23" s="353">
        <v>0</v>
      </c>
      <c r="G23" s="310">
        <v>-100</v>
      </c>
      <c r="H23" s="78"/>
      <c r="I23" s="354">
        <v>14525.421145</v>
      </c>
      <c r="J23" s="312">
        <v>5.835615343949866</v>
      </c>
      <c r="K23" s="78"/>
    </row>
    <row r="24" spans="1:11" ht="12.75" customHeight="1">
      <c r="A24" s="299" t="s">
        <v>83</v>
      </c>
      <c r="B24" s="84">
        <v>7906.227093</v>
      </c>
      <c r="C24" s="300">
        <v>2.8912379789087086</v>
      </c>
      <c r="D24" s="81">
        <v>4994.759629</v>
      </c>
      <c r="E24" s="301">
        <v>1.9840948152233098</v>
      </c>
      <c r="F24" s="81">
        <v>0</v>
      </c>
      <c r="G24" s="302">
        <v>-100</v>
      </c>
      <c r="H24" s="78"/>
      <c r="I24" s="352">
        <v>14715.338917</v>
      </c>
      <c r="J24" s="304">
        <v>9.69957419179926</v>
      </c>
      <c r="K24" s="78"/>
    </row>
    <row r="25" spans="1:11" ht="12.75" customHeight="1">
      <c r="A25" s="299" t="s">
        <v>84</v>
      </c>
      <c r="B25" s="84">
        <v>5133.280887</v>
      </c>
      <c r="C25" s="300">
        <v>1.7625985635361083</v>
      </c>
      <c r="D25" s="81">
        <v>3475.774489</v>
      </c>
      <c r="E25" s="301">
        <v>5.5826324467402655</v>
      </c>
      <c r="F25" s="81">
        <v>0</v>
      </c>
      <c r="G25" s="302">
        <v>-100</v>
      </c>
      <c r="H25" s="78"/>
      <c r="I25" s="352">
        <v>9374.481108</v>
      </c>
      <c r="J25" s="304">
        <v>2.8262256568793847</v>
      </c>
      <c r="K25" s="78"/>
    </row>
    <row r="26" spans="1:11" ht="12.75" customHeight="1">
      <c r="A26" s="299" t="s">
        <v>85</v>
      </c>
      <c r="B26" s="84">
        <v>5956.942996</v>
      </c>
      <c r="C26" s="300">
        <v>0.37775836540639823</v>
      </c>
      <c r="D26" s="81">
        <v>3564.09743</v>
      </c>
      <c r="E26" s="301">
        <v>1.0376384144957556</v>
      </c>
      <c r="F26" s="81">
        <v>0</v>
      </c>
      <c r="G26" s="302" t="s">
        <v>138</v>
      </c>
      <c r="H26" s="78"/>
      <c r="I26" s="352">
        <v>9662.021606</v>
      </c>
      <c r="J26" s="304">
        <v>6.048020983557987</v>
      </c>
      <c r="K26" s="78"/>
    </row>
    <row r="27" spans="1:11" ht="12.75" customHeight="1">
      <c r="A27" s="313" t="s">
        <v>86</v>
      </c>
      <c r="B27" s="334">
        <v>13921.227609</v>
      </c>
      <c r="C27" s="314">
        <v>-2.1120729686229254</v>
      </c>
      <c r="D27" s="355">
        <v>8833.670434</v>
      </c>
      <c r="E27" s="315">
        <v>-0.9213920220457692</v>
      </c>
      <c r="F27" s="355">
        <v>-0.0482</v>
      </c>
      <c r="G27" s="316">
        <v>1378.5276073619632</v>
      </c>
      <c r="H27" s="78"/>
      <c r="I27" s="356">
        <v>25854.299809</v>
      </c>
      <c r="J27" s="318">
        <v>6.066044363644839</v>
      </c>
      <c r="K27" s="78"/>
    </row>
    <row r="28" spans="1:11" ht="12.75" customHeight="1">
      <c r="A28" s="299" t="s">
        <v>87</v>
      </c>
      <c r="B28" s="84">
        <v>14017.573366</v>
      </c>
      <c r="C28" s="300">
        <v>-1.4184554811067103</v>
      </c>
      <c r="D28" s="81">
        <v>9033.325407</v>
      </c>
      <c r="E28" s="301">
        <v>0.02176015531686631</v>
      </c>
      <c r="F28" s="81">
        <v>0</v>
      </c>
      <c r="G28" s="302">
        <v>-100</v>
      </c>
      <c r="H28" s="78"/>
      <c r="I28" s="352">
        <v>23334.065092</v>
      </c>
      <c r="J28" s="304">
        <v>7.099471648417817</v>
      </c>
      <c r="K28" s="78"/>
    </row>
    <row r="29" spans="1:11" ht="12.75" customHeight="1">
      <c r="A29" s="299" t="s">
        <v>88</v>
      </c>
      <c r="B29" s="84">
        <v>25020.463459</v>
      </c>
      <c r="C29" s="300">
        <v>-0.01972364127040452</v>
      </c>
      <c r="D29" s="81">
        <v>16097.683807</v>
      </c>
      <c r="E29" s="301">
        <v>-0.26603360496780626</v>
      </c>
      <c r="F29" s="81">
        <v>0.00701</v>
      </c>
      <c r="G29" s="302">
        <v>1198.148148148148</v>
      </c>
      <c r="H29" s="78"/>
      <c r="I29" s="352">
        <v>40145.700693</v>
      </c>
      <c r="J29" s="304">
        <v>6.824664215288863</v>
      </c>
      <c r="K29" s="78"/>
    </row>
    <row r="30" spans="1:11" ht="12.75" customHeight="1">
      <c r="A30" s="299" t="s">
        <v>89</v>
      </c>
      <c r="B30" s="84">
        <v>43276.021823</v>
      </c>
      <c r="C30" s="300">
        <v>0.040263985230572</v>
      </c>
      <c r="D30" s="81">
        <v>24620.312899</v>
      </c>
      <c r="E30" s="301">
        <v>-0.13225927297475645</v>
      </c>
      <c r="F30" s="81">
        <v>0.11411</v>
      </c>
      <c r="G30" s="302">
        <v>-87.4089129580834</v>
      </c>
      <c r="H30" s="78"/>
      <c r="I30" s="352">
        <v>80705.216087</v>
      </c>
      <c r="J30" s="304">
        <v>6.420555634588201</v>
      </c>
      <c r="K30" s="78"/>
    </row>
    <row r="31" spans="1:11" ht="12.75" customHeight="1">
      <c r="A31" s="299" t="s">
        <v>90</v>
      </c>
      <c r="B31" s="84">
        <v>12147.986537</v>
      </c>
      <c r="C31" s="300">
        <v>-0.5754374318058145</v>
      </c>
      <c r="D31" s="81">
        <v>7866.973022</v>
      </c>
      <c r="E31" s="301">
        <v>1.674505085982003</v>
      </c>
      <c r="F31" s="81">
        <v>0</v>
      </c>
      <c r="G31" s="302">
        <v>-100</v>
      </c>
      <c r="H31" s="78"/>
      <c r="I31" s="352">
        <v>20045.758532</v>
      </c>
      <c r="J31" s="304">
        <v>7.220064857053858</v>
      </c>
      <c r="K31" s="78"/>
    </row>
    <row r="32" spans="1:11" ht="12.75" customHeight="1">
      <c r="A32" s="299" t="s">
        <v>91</v>
      </c>
      <c r="B32" s="84">
        <v>9286.769205</v>
      </c>
      <c r="C32" s="300">
        <v>0.5425967228690607</v>
      </c>
      <c r="D32" s="81">
        <v>5940.660862</v>
      </c>
      <c r="E32" s="301">
        <v>0.28504610560797716</v>
      </c>
      <c r="F32" s="81">
        <v>0</v>
      </c>
      <c r="G32" s="302">
        <v>-100</v>
      </c>
      <c r="H32" s="78"/>
      <c r="I32" s="352">
        <v>15024.116862</v>
      </c>
      <c r="J32" s="304">
        <v>8.434871407488632</v>
      </c>
      <c r="K32" s="78"/>
    </row>
    <row r="33" spans="1:11" ht="12.75" customHeight="1">
      <c r="A33" s="306" t="s">
        <v>92</v>
      </c>
      <c r="B33" s="330">
        <v>18102.054919</v>
      </c>
      <c r="C33" s="308">
        <v>1.2827862321396466</v>
      </c>
      <c r="D33" s="353">
        <v>11373.853281</v>
      </c>
      <c r="E33" s="309">
        <v>-0.6396813955172705</v>
      </c>
      <c r="F33" s="353">
        <v>-0.02745</v>
      </c>
      <c r="G33" s="310">
        <v>52.0775623268698</v>
      </c>
      <c r="H33" s="78"/>
      <c r="I33" s="354">
        <v>34381.465769</v>
      </c>
      <c r="J33" s="312">
        <v>8.839146595868895</v>
      </c>
      <c r="K33" s="78"/>
    </row>
    <row r="34" spans="1:11" ht="12.75" customHeight="1">
      <c r="A34" s="299" t="s">
        <v>93</v>
      </c>
      <c r="B34" s="84">
        <v>62620.991341</v>
      </c>
      <c r="C34" s="300">
        <v>-0.8379958441030932</v>
      </c>
      <c r="D34" s="81">
        <v>37148.379238</v>
      </c>
      <c r="E34" s="301">
        <v>-1.225803636357299</v>
      </c>
      <c r="F34" s="81">
        <v>-0.00417</v>
      </c>
      <c r="G34" s="302">
        <v>-103.24994154781389</v>
      </c>
      <c r="H34" s="78"/>
      <c r="I34" s="352">
        <v>108449.983118</v>
      </c>
      <c r="J34" s="304">
        <v>6.495939330475858</v>
      </c>
      <c r="K34" s="78"/>
    </row>
    <row r="35" spans="1:11" ht="12.75" customHeight="1">
      <c r="A35" s="299" t="s">
        <v>94</v>
      </c>
      <c r="B35" s="84">
        <v>38712.26177</v>
      </c>
      <c r="C35" s="300">
        <v>-0.05041129400418306</v>
      </c>
      <c r="D35" s="81">
        <v>24424.589873</v>
      </c>
      <c r="E35" s="301">
        <v>0.8775421635530297</v>
      </c>
      <c r="F35" s="81">
        <v>0.03778</v>
      </c>
      <c r="G35" s="302">
        <v>-82.73703449851496</v>
      </c>
      <c r="H35" s="78"/>
      <c r="I35" s="352">
        <v>70960.608482</v>
      </c>
      <c r="J35" s="304">
        <v>8.186283165810933</v>
      </c>
      <c r="K35" s="78"/>
    </row>
    <row r="36" spans="1:11" ht="12.75" customHeight="1">
      <c r="A36" s="299" t="s">
        <v>95</v>
      </c>
      <c r="B36" s="84">
        <v>9816.75374</v>
      </c>
      <c r="C36" s="300">
        <v>-0.38800615068685584</v>
      </c>
      <c r="D36" s="81">
        <v>6288.738705</v>
      </c>
      <c r="E36" s="301">
        <v>1.436346373701978</v>
      </c>
      <c r="F36" s="81">
        <v>0.04397</v>
      </c>
      <c r="G36" s="302">
        <v>-1865.863453815261</v>
      </c>
      <c r="H36" s="78"/>
      <c r="I36" s="352">
        <v>18108.134282</v>
      </c>
      <c r="J36" s="304">
        <v>11.468530998880475</v>
      </c>
      <c r="K36" s="78"/>
    </row>
    <row r="37" spans="1:11" ht="12.75" customHeight="1">
      <c r="A37" s="313" t="s">
        <v>96</v>
      </c>
      <c r="B37" s="334">
        <v>7901.818218</v>
      </c>
      <c r="C37" s="314">
        <v>0.04840788094267823</v>
      </c>
      <c r="D37" s="355">
        <v>4764.638609</v>
      </c>
      <c r="E37" s="315">
        <v>1.6195309065606847</v>
      </c>
      <c r="F37" s="355">
        <v>0</v>
      </c>
      <c r="G37" s="316">
        <v>-100</v>
      </c>
      <c r="H37" s="78"/>
      <c r="I37" s="356">
        <v>13150.001154</v>
      </c>
      <c r="J37" s="318">
        <v>5.415438955417469</v>
      </c>
      <c r="K37" s="78"/>
    </row>
    <row r="38" spans="1:11" ht="12.75" customHeight="1">
      <c r="A38" s="299" t="s">
        <v>97</v>
      </c>
      <c r="B38" s="84">
        <v>3936.400322</v>
      </c>
      <c r="C38" s="300">
        <v>-3.038044578326792</v>
      </c>
      <c r="D38" s="81">
        <v>2589.153468</v>
      </c>
      <c r="E38" s="301">
        <v>-0.37055554476674657</v>
      </c>
      <c r="F38" s="81">
        <v>0</v>
      </c>
      <c r="G38" s="302">
        <v>-100</v>
      </c>
      <c r="H38" s="78"/>
      <c r="I38" s="352">
        <v>7247.614552</v>
      </c>
      <c r="J38" s="304">
        <v>2.1573310580941545</v>
      </c>
      <c r="K38" s="78"/>
    </row>
    <row r="39" spans="1:11" ht="12.75" customHeight="1">
      <c r="A39" s="299" t="s">
        <v>98</v>
      </c>
      <c r="B39" s="84">
        <v>5160.842999</v>
      </c>
      <c r="C39" s="300">
        <v>0.5224501349230445</v>
      </c>
      <c r="D39" s="81">
        <v>3507.242602</v>
      </c>
      <c r="E39" s="301">
        <v>3.1918636986017037</v>
      </c>
      <c r="F39" s="81">
        <v>-0.00525</v>
      </c>
      <c r="G39" s="302">
        <v>-106.03656433252846</v>
      </c>
      <c r="H39" s="78"/>
      <c r="I39" s="352">
        <v>9943.01264</v>
      </c>
      <c r="J39" s="304">
        <v>6.357549878859172</v>
      </c>
      <c r="K39" s="78"/>
    </row>
    <row r="40" spans="1:11" ht="12.75" customHeight="1">
      <c r="A40" s="299" t="s">
        <v>99</v>
      </c>
      <c r="B40" s="84">
        <v>13633.001737</v>
      </c>
      <c r="C40" s="300">
        <v>1.5858486043060451</v>
      </c>
      <c r="D40" s="81">
        <v>8804.347241</v>
      </c>
      <c r="E40" s="301">
        <v>2.6786062546896194</v>
      </c>
      <c r="F40" s="81">
        <v>0</v>
      </c>
      <c r="G40" s="302">
        <v>-100</v>
      </c>
      <c r="H40" s="78"/>
      <c r="I40" s="352">
        <v>25007.064946</v>
      </c>
      <c r="J40" s="304">
        <v>6.118527789089651</v>
      </c>
      <c r="K40" s="78"/>
    </row>
    <row r="41" spans="1:11" ht="12.75" customHeight="1">
      <c r="A41" s="299" t="s">
        <v>100</v>
      </c>
      <c r="B41" s="84">
        <v>18741.097516</v>
      </c>
      <c r="C41" s="300">
        <v>-1.89966228918018</v>
      </c>
      <c r="D41" s="81">
        <v>11838.412033</v>
      </c>
      <c r="E41" s="301">
        <v>-1.5770903653090278</v>
      </c>
      <c r="F41" s="81">
        <v>0.01399</v>
      </c>
      <c r="G41" s="302">
        <v>-530.4615384615385</v>
      </c>
      <c r="H41" s="78"/>
      <c r="I41" s="352">
        <v>38916.793838</v>
      </c>
      <c r="J41" s="304">
        <v>7.060208099564149</v>
      </c>
      <c r="K41" s="78"/>
    </row>
    <row r="42" spans="1:11" ht="12.75" customHeight="1">
      <c r="A42" s="299" t="s">
        <v>101</v>
      </c>
      <c r="B42" s="84">
        <v>11317.067205</v>
      </c>
      <c r="C42" s="300">
        <v>-0.174067765126278</v>
      </c>
      <c r="D42" s="81">
        <v>7666.931252</v>
      </c>
      <c r="E42" s="301">
        <v>0.5210007707533562</v>
      </c>
      <c r="F42" s="81">
        <v>-0.0133</v>
      </c>
      <c r="G42" s="302" t="s">
        <v>138</v>
      </c>
      <c r="H42" s="78"/>
      <c r="I42" s="352">
        <v>21347.122253</v>
      </c>
      <c r="J42" s="304">
        <v>5.474167690172512</v>
      </c>
      <c r="K42" s="78"/>
    </row>
    <row r="43" spans="1:11" ht="12.75" customHeight="1">
      <c r="A43" s="306" t="s">
        <v>102</v>
      </c>
      <c r="B43" s="330">
        <v>5838.344669</v>
      </c>
      <c r="C43" s="308">
        <v>4.472388039835348</v>
      </c>
      <c r="D43" s="353">
        <v>3456.841133</v>
      </c>
      <c r="E43" s="309">
        <v>3.7064452501685885</v>
      </c>
      <c r="F43" s="353">
        <v>0</v>
      </c>
      <c r="G43" s="310" t="s">
        <v>138</v>
      </c>
      <c r="H43" s="78"/>
      <c r="I43" s="354">
        <v>11416.974956</v>
      </c>
      <c r="J43" s="312">
        <v>4.713640707936251</v>
      </c>
      <c r="K43" s="78"/>
    </row>
    <row r="44" spans="1:11" ht="12.75" customHeight="1">
      <c r="A44" s="299" t="s">
        <v>103</v>
      </c>
      <c r="B44" s="84">
        <v>7594.032816</v>
      </c>
      <c r="C44" s="300">
        <v>-0.3285892861468048</v>
      </c>
      <c r="D44" s="81">
        <v>5012.502308</v>
      </c>
      <c r="E44" s="301">
        <v>1.3172091384352496</v>
      </c>
      <c r="F44" s="81">
        <v>0</v>
      </c>
      <c r="G44" s="302">
        <v>-100</v>
      </c>
      <c r="H44" s="78"/>
      <c r="I44" s="352">
        <v>12883.419492</v>
      </c>
      <c r="J44" s="304">
        <v>4.915111367905864</v>
      </c>
      <c r="K44" s="78"/>
    </row>
    <row r="45" spans="1:11" ht="12.75" customHeight="1">
      <c r="A45" s="299" t="s">
        <v>104</v>
      </c>
      <c r="B45" s="84">
        <v>10468.511859</v>
      </c>
      <c r="C45" s="300">
        <v>0.08350812756971089</v>
      </c>
      <c r="D45" s="81">
        <v>6698.703489</v>
      </c>
      <c r="E45" s="301">
        <v>1.8188583863506664</v>
      </c>
      <c r="F45" s="81">
        <v>0</v>
      </c>
      <c r="G45" s="302">
        <v>-100</v>
      </c>
      <c r="H45" s="78"/>
      <c r="I45" s="352">
        <v>18797.993208</v>
      </c>
      <c r="J45" s="304">
        <v>4.534431820703608</v>
      </c>
      <c r="K45" s="78"/>
    </row>
    <row r="46" spans="1:11" ht="12.75" customHeight="1">
      <c r="A46" s="299" t="s">
        <v>105</v>
      </c>
      <c r="B46" s="84">
        <v>6060.399542</v>
      </c>
      <c r="C46" s="300">
        <v>-3.225371256168715</v>
      </c>
      <c r="D46" s="81">
        <v>3871.69693</v>
      </c>
      <c r="E46" s="301">
        <v>-3.9283274054468813</v>
      </c>
      <c r="F46" s="81">
        <v>0</v>
      </c>
      <c r="G46" s="302">
        <v>-100</v>
      </c>
      <c r="H46" s="78"/>
      <c r="I46" s="352">
        <v>12591.324653</v>
      </c>
      <c r="J46" s="304">
        <v>3.7558417874959096</v>
      </c>
      <c r="K46" s="78"/>
    </row>
    <row r="47" spans="1:11" ht="12.75" customHeight="1">
      <c r="A47" s="313" t="s">
        <v>106</v>
      </c>
      <c r="B47" s="334">
        <v>36318.580853</v>
      </c>
      <c r="C47" s="314">
        <v>0.48362150424485556</v>
      </c>
      <c r="D47" s="355">
        <v>20835.733008</v>
      </c>
      <c r="E47" s="315">
        <v>0.40040849876191614</v>
      </c>
      <c r="F47" s="355">
        <v>-0.01292</v>
      </c>
      <c r="G47" s="316">
        <v>-76.88316335659331</v>
      </c>
      <c r="H47" s="78"/>
      <c r="I47" s="356">
        <v>71211.649603</v>
      </c>
      <c r="J47" s="318">
        <v>7.154921802798912</v>
      </c>
      <c r="K47" s="78"/>
    </row>
    <row r="48" spans="1:11" ht="12.75" customHeight="1">
      <c r="A48" s="306" t="s">
        <v>107</v>
      </c>
      <c r="B48" s="330">
        <v>6843.353099</v>
      </c>
      <c r="C48" s="308">
        <v>0.011503286960121248</v>
      </c>
      <c r="D48" s="353">
        <v>4202.94487</v>
      </c>
      <c r="E48" s="309">
        <v>0.996285920400688</v>
      </c>
      <c r="F48" s="353">
        <v>0</v>
      </c>
      <c r="G48" s="310" t="s">
        <v>138</v>
      </c>
      <c r="H48" s="78"/>
      <c r="I48" s="354">
        <v>11490.079798</v>
      </c>
      <c r="J48" s="312">
        <v>6.642766137584903</v>
      </c>
      <c r="K48" s="78"/>
    </row>
    <row r="49" spans="1:11" ht="12.75" customHeight="1">
      <c r="A49" s="299" t="s">
        <v>108</v>
      </c>
      <c r="B49" s="84">
        <v>12017.549515</v>
      </c>
      <c r="C49" s="300">
        <v>0.6721902658588097</v>
      </c>
      <c r="D49" s="81">
        <v>7740.485839</v>
      </c>
      <c r="E49" s="301">
        <v>1.9837703085430733</v>
      </c>
      <c r="F49" s="81">
        <v>0.11603</v>
      </c>
      <c r="G49" s="302">
        <v>-105.19377159222246</v>
      </c>
      <c r="H49" s="78"/>
      <c r="I49" s="352">
        <v>20220.323259</v>
      </c>
      <c r="J49" s="304">
        <v>5.871035788348721</v>
      </c>
      <c r="K49" s="78"/>
    </row>
    <row r="50" spans="1:11" ht="12.75" customHeight="1">
      <c r="A50" s="299" t="s">
        <v>109</v>
      </c>
      <c r="B50" s="84">
        <v>14894.366793</v>
      </c>
      <c r="C50" s="300">
        <v>0.19382282075288826</v>
      </c>
      <c r="D50" s="81">
        <v>9215.819671</v>
      </c>
      <c r="E50" s="301">
        <v>2.5484368269012667</v>
      </c>
      <c r="F50" s="81">
        <v>-0.00413</v>
      </c>
      <c r="G50" s="302">
        <v>-100.4988043189449</v>
      </c>
      <c r="H50" s="78"/>
      <c r="I50" s="352">
        <v>26014.018768</v>
      </c>
      <c r="J50" s="304">
        <v>5.57377540298212</v>
      </c>
      <c r="K50" s="78"/>
    </row>
    <row r="51" spans="1:11" ht="12.75" customHeight="1">
      <c r="A51" s="299" t="s">
        <v>110</v>
      </c>
      <c r="B51" s="84">
        <v>9294.742423</v>
      </c>
      <c r="C51" s="300">
        <v>-0.7476392058589982</v>
      </c>
      <c r="D51" s="81">
        <v>6181.38725</v>
      </c>
      <c r="E51" s="301">
        <v>0.4631293015765068</v>
      </c>
      <c r="F51" s="81">
        <v>0</v>
      </c>
      <c r="G51" s="302">
        <v>-100</v>
      </c>
      <c r="H51" s="78"/>
      <c r="I51" s="352">
        <v>17004.480905</v>
      </c>
      <c r="J51" s="304">
        <v>5.140610968159491</v>
      </c>
      <c r="K51" s="78"/>
    </row>
    <row r="52" spans="1:11" ht="12.75" customHeight="1">
      <c r="A52" s="313" t="s">
        <v>111</v>
      </c>
      <c r="B52" s="334">
        <v>8837.787581</v>
      </c>
      <c r="C52" s="314">
        <v>-0.6336622010357784</v>
      </c>
      <c r="D52" s="355">
        <v>5422.506753</v>
      </c>
      <c r="E52" s="315">
        <v>0.4173346638741076</v>
      </c>
      <c r="F52" s="355">
        <v>0.02049</v>
      </c>
      <c r="G52" s="316">
        <v>-52.382059028584706</v>
      </c>
      <c r="H52" s="78"/>
      <c r="I52" s="356">
        <v>13755.043289</v>
      </c>
      <c r="J52" s="318">
        <v>4.925106861958442</v>
      </c>
      <c r="K52" s="78"/>
    </row>
    <row r="53" spans="1:11" ht="12.75" customHeight="1">
      <c r="A53" s="299" t="s">
        <v>112</v>
      </c>
      <c r="B53" s="84">
        <v>14663.788174</v>
      </c>
      <c r="C53" s="300">
        <v>-0.31076448393092215</v>
      </c>
      <c r="D53" s="81">
        <v>9308.637614</v>
      </c>
      <c r="E53" s="301">
        <v>1.2499128212361825</v>
      </c>
      <c r="F53" s="81">
        <v>0</v>
      </c>
      <c r="G53" s="302">
        <v>-100</v>
      </c>
      <c r="H53" s="78"/>
      <c r="I53" s="352">
        <v>24655.305323</v>
      </c>
      <c r="J53" s="304">
        <v>5.858786831361751</v>
      </c>
      <c r="K53" s="78"/>
    </row>
    <row r="54" spans="1:11" ht="12.75" customHeight="1" thickBot="1">
      <c r="A54" s="299" t="s">
        <v>113</v>
      </c>
      <c r="B54" s="84">
        <v>12080.855607</v>
      </c>
      <c r="C54" s="300">
        <v>6.928576850797777</v>
      </c>
      <c r="D54" s="81">
        <v>6131.281754</v>
      </c>
      <c r="E54" s="301">
        <v>9.33553315471013</v>
      </c>
      <c r="F54" s="81">
        <v>0</v>
      </c>
      <c r="G54" s="302">
        <v>-100</v>
      </c>
      <c r="H54" s="78"/>
      <c r="I54" s="352">
        <v>12453.161119</v>
      </c>
      <c r="J54" s="304">
        <v>6.518779158762173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2.75">
      <c r="A56" s="322" t="s">
        <v>114</v>
      </c>
      <c r="B56" s="343">
        <f>LARGE(B8:B54,1)</f>
        <v>82728.986386</v>
      </c>
      <c r="C56" s="361" t="str">
        <f>INDEX(A8:A54,MATCH(B56,$B$8:$B$54,0))</f>
        <v>東京都</v>
      </c>
      <c r="D56" s="372">
        <f>LARGE(D8:D54,1)</f>
        <v>45626.661757</v>
      </c>
      <c r="E56" s="323" t="str">
        <f>INDEX(A8:A54,MATCH(D56,$D$8:$D$54,0))</f>
        <v>東京都</v>
      </c>
      <c r="F56" s="366">
        <f>LARGE(F8:F54,1)</f>
        <v>0.64482</v>
      </c>
      <c r="G56" s="324" t="str">
        <f>INDEX(A8:A54,MATCH(F56,$F$8:$F$54,0))</f>
        <v>千葉県</v>
      </c>
      <c r="I56" s="343">
        <f>LARGE(I8:I54,1)</f>
        <v>131006.48704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62620.991341</v>
      </c>
      <c r="C57" s="362" t="str">
        <f>INDEX(A8:A54,MATCH(B57,$B$8:$B$54,0))</f>
        <v>大阪府</v>
      </c>
      <c r="D57" s="373">
        <f>LARGE(D8:D54,2)</f>
        <v>37148.379238</v>
      </c>
      <c r="E57" s="326" t="str">
        <f>INDEX(A8:A54,MATCH(D57,$D$8:$D$54,0))</f>
        <v>大阪府</v>
      </c>
      <c r="F57" s="367">
        <f>LARGE(F8:F54,2)</f>
        <v>0.57127</v>
      </c>
      <c r="G57" s="328" t="str">
        <f>INDEX(A8:A54,MATCH(F57,$F$8:$F$54,0))</f>
        <v>群馬県</v>
      </c>
      <c r="I57" s="327">
        <f>LARGE(I8:I54,2)</f>
        <v>108449.983118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55782.849588</v>
      </c>
      <c r="C58" s="362" t="str">
        <f>INDEX(A8:A54,MATCH(B58,$B$8:$B$54,0))</f>
        <v>神奈川県</v>
      </c>
      <c r="D58" s="374">
        <f>LARGE(D8:D54,3)</f>
        <v>33998.504116</v>
      </c>
      <c r="E58" s="326" t="str">
        <f>INDEX(A8:A54,MATCH(D58,$D$8:$D$54,0))</f>
        <v>神奈川県</v>
      </c>
      <c r="F58" s="368">
        <f>LARGE(F8:F54,3)</f>
        <v>0.42752</v>
      </c>
      <c r="G58" s="328" t="str">
        <f>INDEX(A8:A54,MATCH(F58,$F$8:$F$54,0))</f>
        <v>埼玉県</v>
      </c>
      <c r="I58" s="344">
        <f>LARGE(I8:I54,3)</f>
        <v>90771.613565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5160.842999</v>
      </c>
      <c r="C59" s="363" t="str">
        <f>INDEX(A8:A54,MATCH(B59,$B$8:$B$54,0))</f>
        <v>島根県</v>
      </c>
      <c r="D59" s="375">
        <f>SMALL(D8:D54,3)</f>
        <v>3475.774489</v>
      </c>
      <c r="E59" s="331" t="str">
        <f>INDEX(A8:A54,MATCH(D59,$D$8:$D$54,0))</f>
        <v>福井県</v>
      </c>
      <c r="F59" s="369">
        <f>SMALL(F8:F54,3)</f>
        <v>-0.02347</v>
      </c>
      <c r="G59" s="332" t="str">
        <f>INDEX(A8:A54,MATCH(F59,$F$8:$F$54,0))</f>
        <v>秋田県</v>
      </c>
      <c r="I59" s="345">
        <f>SMALL(I8:I54,3)</f>
        <v>9662.021606</v>
      </c>
      <c r="J59" s="332" t="str">
        <f>INDEX(A8:A54,MATCH(I59,$I$8:$I$54,0))</f>
        <v>山梨県</v>
      </c>
    </row>
    <row r="60" spans="1:10" ht="12.75">
      <c r="A60" s="325" t="s">
        <v>118</v>
      </c>
      <c r="B60" s="344">
        <f>SMALL(B8:B54,2)</f>
        <v>5133.280887</v>
      </c>
      <c r="C60" s="362" t="str">
        <f>INDEX(A8:A54,MATCH(B60,$B$8:$B$54,0))</f>
        <v>福井県</v>
      </c>
      <c r="D60" s="374">
        <f>SMALL(D8:D54,2)</f>
        <v>3456.841133</v>
      </c>
      <c r="E60" s="326" t="str">
        <f>INDEX(A8:A54,MATCH(D60,$D$8:$D$54,0))</f>
        <v>徳島県</v>
      </c>
      <c r="F60" s="368">
        <f>SMALL(F8:F54,2)</f>
        <v>-0.02745</v>
      </c>
      <c r="G60" s="328" t="str">
        <f>INDEX(A8:A54,MATCH(F60,$F$8:$F$54,0))</f>
        <v>京都府</v>
      </c>
      <c r="I60" s="344">
        <f>SMALL(I8:I54,2)</f>
        <v>9374.481108</v>
      </c>
      <c r="J60" s="328" t="str">
        <f>INDEX(A8:A54,MATCH(I60,$I$8:$I$54,0))</f>
        <v>福井県</v>
      </c>
    </row>
    <row r="61" spans="1:10" ht="12.75">
      <c r="A61" s="346" t="s">
        <v>119</v>
      </c>
      <c r="B61" s="347">
        <f>SMALL(B8:B54,1)</f>
        <v>3936.400322</v>
      </c>
      <c r="C61" s="364" t="str">
        <f>INDEX(A8:A54,MATCH(B61,$B$8:$B$54,0))</f>
        <v>鳥取県</v>
      </c>
      <c r="D61" s="376">
        <f>SMALL(D8:D54,1)</f>
        <v>2589.153468</v>
      </c>
      <c r="E61" s="335" t="str">
        <f>INDEX(A8:A54,MATCH(D61,$D$8:$D$54,0))</f>
        <v>鳥取県</v>
      </c>
      <c r="F61" s="370">
        <f>SMALL(F8:F54,1)</f>
        <v>-0.0482</v>
      </c>
      <c r="G61" s="336" t="str">
        <f>INDEX(A8:A54,MATCH(F61,$F$8:$F$54,0))</f>
        <v>長野県</v>
      </c>
      <c r="I61" s="347">
        <f>SMALL(I8:I54,1)</f>
        <v>7247.614552</v>
      </c>
      <c r="J61" s="336" t="str">
        <f>INDEX(A8:A54,MATCH(I61,$I$8:$I$54,0))</f>
        <v>鳥取県</v>
      </c>
    </row>
    <row r="62" spans="1:11" ht="13.5" thickBot="1">
      <c r="A62" s="337" t="s">
        <v>120</v>
      </c>
      <c r="B62" s="338">
        <f>IF(B61=0,0,B56/B61)</f>
        <v>21.016405756202964</v>
      </c>
      <c r="C62" s="365"/>
      <c r="D62" s="377">
        <f>IF(D61=0,0,D56/D61)</f>
        <v>17.622231482571973</v>
      </c>
      <c r="E62" s="339"/>
      <c r="F62" s="371">
        <f>IF(F61=0,0,F56/F61)</f>
        <v>-13.378008298755185</v>
      </c>
      <c r="G62" s="341"/>
      <c r="H62" s="340"/>
      <c r="I62" s="338">
        <f>IF(I61=0,0,I56/I61)</f>
        <v>18.075807715774342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2.7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125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126</v>
      </c>
      <c r="K4" s="78"/>
    </row>
    <row r="5" spans="1:11" ht="18.75" customHeight="1">
      <c r="A5" s="9"/>
      <c r="B5" s="10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358"/>
      <c r="B6" s="161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127</v>
      </c>
      <c r="B7" s="292">
        <v>25442662</v>
      </c>
      <c r="C7" s="293">
        <v>-3.1072692525306103</v>
      </c>
      <c r="D7" s="295">
        <v>11420824</v>
      </c>
      <c r="E7" s="296">
        <v>-3.860416069169713</v>
      </c>
      <c r="F7" s="294">
        <v>20</v>
      </c>
      <c r="G7" s="298">
        <v>-60.78431372549019</v>
      </c>
      <c r="H7" s="78"/>
      <c r="I7" s="292">
        <v>18589274</v>
      </c>
      <c r="J7" s="298">
        <v>2.9902808614201954</v>
      </c>
      <c r="K7" s="78"/>
    </row>
    <row r="8" spans="1:11" ht="12.75" customHeight="1">
      <c r="A8" s="299" t="s">
        <v>67</v>
      </c>
      <c r="B8" s="42">
        <v>1052341</v>
      </c>
      <c r="C8" s="300">
        <v>-2.851653987007388</v>
      </c>
      <c r="D8" s="38">
        <v>504630</v>
      </c>
      <c r="E8" s="301">
        <v>-3.347027896687448</v>
      </c>
      <c r="F8" s="38">
        <v>2</v>
      </c>
      <c r="G8" s="302">
        <v>-77.77777777777777</v>
      </c>
      <c r="H8" s="78"/>
      <c r="I8" s="303">
        <v>856641</v>
      </c>
      <c r="J8" s="304">
        <v>2.3045486681698324</v>
      </c>
      <c r="K8" s="78"/>
    </row>
    <row r="9" spans="1:11" ht="12.75" customHeight="1">
      <c r="A9" s="299" t="s">
        <v>68</v>
      </c>
      <c r="B9" s="42">
        <v>284414</v>
      </c>
      <c r="C9" s="300">
        <v>-3.7831913043772434</v>
      </c>
      <c r="D9" s="38">
        <v>136416</v>
      </c>
      <c r="E9" s="301">
        <v>-2.968916708158475</v>
      </c>
      <c r="F9" s="38">
        <v>0</v>
      </c>
      <c r="G9" s="302" t="s">
        <v>138</v>
      </c>
      <c r="H9" s="78"/>
      <c r="I9" s="305">
        <v>213339</v>
      </c>
      <c r="J9" s="304">
        <v>2.0043318814039885</v>
      </c>
      <c r="K9" s="78"/>
    </row>
    <row r="10" spans="1:11" ht="12.75" customHeight="1">
      <c r="A10" s="299" t="s">
        <v>69</v>
      </c>
      <c r="B10" s="42">
        <v>249856</v>
      </c>
      <c r="C10" s="300">
        <v>-2.8836847731027113</v>
      </c>
      <c r="D10" s="38">
        <v>131076</v>
      </c>
      <c r="E10" s="301">
        <v>-1.7502304907391444</v>
      </c>
      <c r="F10" s="38">
        <v>1</v>
      </c>
      <c r="G10" s="302">
        <v>-50</v>
      </c>
      <c r="H10" s="78"/>
      <c r="I10" s="305">
        <v>216524</v>
      </c>
      <c r="J10" s="304">
        <v>1.0528870386618627</v>
      </c>
      <c r="K10" s="78"/>
    </row>
    <row r="11" spans="1:11" ht="12.75" customHeight="1">
      <c r="A11" s="299" t="s">
        <v>70</v>
      </c>
      <c r="B11" s="42">
        <v>448836</v>
      </c>
      <c r="C11" s="300">
        <v>-1.8663145098519367</v>
      </c>
      <c r="D11" s="38">
        <v>217818</v>
      </c>
      <c r="E11" s="301">
        <v>-0.6925416140459658</v>
      </c>
      <c r="F11" s="38">
        <v>0</v>
      </c>
      <c r="G11" s="302" t="s">
        <v>138</v>
      </c>
      <c r="H11" s="78"/>
      <c r="I11" s="305">
        <v>320535</v>
      </c>
      <c r="J11" s="304">
        <v>2.0009737563127095</v>
      </c>
      <c r="K11" s="78"/>
    </row>
    <row r="12" spans="1:11" ht="12.75" customHeight="1">
      <c r="A12" s="299" t="s">
        <v>71</v>
      </c>
      <c r="B12" s="42">
        <v>198423</v>
      </c>
      <c r="C12" s="300">
        <v>-3.824752561629361</v>
      </c>
      <c r="D12" s="38">
        <v>112195</v>
      </c>
      <c r="E12" s="301">
        <v>-2.9345860693676626</v>
      </c>
      <c r="F12" s="38">
        <v>0</v>
      </c>
      <c r="G12" s="302" t="s">
        <v>138</v>
      </c>
      <c r="H12" s="78"/>
      <c r="I12" s="305">
        <v>190515</v>
      </c>
      <c r="J12" s="304">
        <v>1.5408476527523132</v>
      </c>
      <c r="K12" s="78"/>
    </row>
    <row r="13" spans="1:11" ht="12.75" customHeight="1">
      <c r="A13" s="306" t="s">
        <v>72</v>
      </c>
      <c r="B13" s="307">
        <v>210866</v>
      </c>
      <c r="C13" s="308">
        <v>-3.259164105152085</v>
      </c>
      <c r="D13" s="50">
        <v>113697</v>
      </c>
      <c r="E13" s="309">
        <v>-1.9126248770640302</v>
      </c>
      <c r="F13" s="50">
        <v>0</v>
      </c>
      <c r="G13" s="310" t="s">
        <v>138</v>
      </c>
      <c r="H13" s="78"/>
      <c r="I13" s="311">
        <v>190733</v>
      </c>
      <c r="J13" s="312">
        <v>0.7442268280830745</v>
      </c>
      <c r="K13" s="78"/>
    </row>
    <row r="14" spans="1:11" ht="12.75" customHeight="1">
      <c r="A14" s="299" t="s">
        <v>73</v>
      </c>
      <c r="B14" s="42">
        <v>390544</v>
      </c>
      <c r="C14" s="300">
        <v>-2.511694782404657</v>
      </c>
      <c r="D14" s="38">
        <v>197745</v>
      </c>
      <c r="E14" s="301">
        <v>-1.0943666128152931</v>
      </c>
      <c r="F14" s="38">
        <v>0</v>
      </c>
      <c r="G14" s="302" t="s">
        <v>138</v>
      </c>
      <c r="H14" s="78"/>
      <c r="I14" s="305">
        <v>298907</v>
      </c>
      <c r="J14" s="304">
        <v>1.031927910388232</v>
      </c>
      <c r="K14" s="78"/>
    </row>
    <row r="15" spans="1:11" ht="12.75" customHeight="1">
      <c r="A15" s="299" t="s">
        <v>74</v>
      </c>
      <c r="B15" s="42">
        <v>639028</v>
      </c>
      <c r="C15" s="300">
        <v>-3.4182983321872</v>
      </c>
      <c r="D15" s="38">
        <v>291951</v>
      </c>
      <c r="E15" s="301">
        <v>-3.3220413069609878</v>
      </c>
      <c r="F15" s="38">
        <v>0</v>
      </c>
      <c r="G15" s="302" t="s">
        <v>138</v>
      </c>
      <c r="H15" s="78"/>
      <c r="I15" s="305">
        <v>437274</v>
      </c>
      <c r="J15" s="304">
        <v>3.5774603182122884</v>
      </c>
      <c r="K15" s="78"/>
    </row>
    <row r="16" spans="1:11" ht="12.75" customHeight="1">
      <c r="A16" s="299" t="s">
        <v>75</v>
      </c>
      <c r="B16" s="42">
        <v>423534</v>
      </c>
      <c r="C16" s="300">
        <v>-3.690834877718782</v>
      </c>
      <c r="D16" s="38">
        <v>201486</v>
      </c>
      <c r="E16" s="301">
        <v>-3.008159433894144</v>
      </c>
      <c r="F16" s="38">
        <v>0</v>
      </c>
      <c r="G16" s="302" t="s">
        <v>138</v>
      </c>
      <c r="H16" s="78"/>
      <c r="I16" s="305">
        <v>280234</v>
      </c>
      <c r="J16" s="304">
        <v>3.5407221846584718</v>
      </c>
      <c r="K16" s="78"/>
    </row>
    <row r="17" spans="1:11" ht="12.75" customHeight="1">
      <c r="A17" s="313" t="s">
        <v>76</v>
      </c>
      <c r="B17" s="44">
        <v>422229</v>
      </c>
      <c r="C17" s="314">
        <v>-3.8577228459984836</v>
      </c>
      <c r="D17" s="68">
        <v>195842</v>
      </c>
      <c r="E17" s="315">
        <v>-4.225310785301396</v>
      </c>
      <c r="F17" s="68">
        <v>3</v>
      </c>
      <c r="G17" s="316">
        <v>-25</v>
      </c>
      <c r="H17" s="78"/>
      <c r="I17" s="317">
        <v>303610</v>
      </c>
      <c r="J17" s="318">
        <v>3.572378879572079</v>
      </c>
      <c r="K17" s="78"/>
    </row>
    <row r="18" spans="1:11" ht="12.75" customHeight="1">
      <c r="A18" s="299" t="s">
        <v>77</v>
      </c>
      <c r="B18" s="42">
        <v>1491349</v>
      </c>
      <c r="C18" s="300">
        <v>-3.619093042358253</v>
      </c>
      <c r="D18" s="38">
        <v>655527</v>
      </c>
      <c r="E18" s="301">
        <v>-4.7600575338883315</v>
      </c>
      <c r="F18" s="38">
        <v>3</v>
      </c>
      <c r="G18" s="302">
        <v>0</v>
      </c>
      <c r="H18" s="78"/>
      <c r="I18" s="305">
        <v>1004664</v>
      </c>
      <c r="J18" s="304">
        <v>4.759004988404878</v>
      </c>
      <c r="K18" s="78"/>
    </row>
    <row r="19" spans="1:11" ht="12.75" customHeight="1">
      <c r="A19" s="299" t="s">
        <v>78</v>
      </c>
      <c r="B19" s="42">
        <v>1275578</v>
      </c>
      <c r="C19" s="300">
        <v>-3.3996254361139866</v>
      </c>
      <c r="D19" s="38">
        <v>570864</v>
      </c>
      <c r="E19" s="301">
        <v>-4.898637111028555</v>
      </c>
      <c r="F19" s="38">
        <v>4</v>
      </c>
      <c r="G19" s="302">
        <v>-42.857142857142854</v>
      </c>
      <c r="H19" s="78"/>
      <c r="I19" s="305">
        <v>891084</v>
      </c>
      <c r="J19" s="304">
        <v>4.568545789312482</v>
      </c>
      <c r="K19" s="78"/>
    </row>
    <row r="20" spans="1:11" ht="12.75" customHeight="1">
      <c r="A20" s="299" t="s">
        <v>79</v>
      </c>
      <c r="B20" s="42">
        <v>2731996</v>
      </c>
      <c r="C20" s="300">
        <v>-2.741816167523551</v>
      </c>
      <c r="D20" s="38">
        <v>927167</v>
      </c>
      <c r="E20" s="301">
        <v>-4.58623922414902</v>
      </c>
      <c r="F20" s="38">
        <v>0</v>
      </c>
      <c r="G20" s="302" t="s">
        <v>138</v>
      </c>
      <c r="H20" s="78"/>
      <c r="I20" s="305">
        <v>1629964</v>
      </c>
      <c r="J20" s="304">
        <v>2.9588370321428163</v>
      </c>
      <c r="K20" s="78"/>
    </row>
    <row r="21" spans="1:11" ht="12.75" customHeight="1">
      <c r="A21" s="299" t="s">
        <v>80</v>
      </c>
      <c r="B21" s="42">
        <v>1714707</v>
      </c>
      <c r="C21" s="300">
        <v>-3.08425593293528</v>
      </c>
      <c r="D21" s="38">
        <v>725880</v>
      </c>
      <c r="E21" s="301">
        <v>-4.554527309018327</v>
      </c>
      <c r="F21" s="38">
        <v>0</v>
      </c>
      <c r="G21" s="302">
        <v>-100</v>
      </c>
      <c r="H21" s="78"/>
      <c r="I21" s="305">
        <v>1212136</v>
      </c>
      <c r="J21" s="304">
        <v>3.879978952095449</v>
      </c>
      <c r="K21" s="78"/>
    </row>
    <row r="22" spans="1:11" ht="12.75" customHeight="1">
      <c r="A22" s="299" t="s">
        <v>81</v>
      </c>
      <c r="B22" s="42">
        <v>432914</v>
      </c>
      <c r="C22" s="300">
        <v>-3.182419981035192</v>
      </c>
      <c r="D22" s="38">
        <v>238295</v>
      </c>
      <c r="E22" s="301">
        <v>-2.749039917398207</v>
      </c>
      <c r="F22" s="38">
        <v>0</v>
      </c>
      <c r="G22" s="302" t="s">
        <v>138</v>
      </c>
      <c r="H22" s="78"/>
      <c r="I22" s="305">
        <v>377203</v>
      </c>
      <c r="J22" s="304">
        <v>1.9660476306328225</v>
      </c>
      <c r="K22" s="78"/>
    </row>
    <row r="23" spans="1:11" ht="12.75" customHeight="1">
      <c r="A23" s="306" t="s">
        <v>82</v>
      </c>
      <c r="B23" s="307">
        <v>180358</v>
      </c>
      <c r="C23" s="308">
        <v>-4.591669399803214</v>
      </c>
      <c r="D23" s="50">
        <v>100114</v>
      </c>
      <c r="E23" s="309">
        <v>-6.060634494665628</v>
      </c>
      <c r="F23" s="50">
        <v>0</v>
      </c>
      <c r="G23" s="310" t="s">
        <v>138</v>
      </c>
      <c r="H23" s="78"/>
      <c r="I23" s="311">
        <v>187055</v>
      </c>
      <c r="J23" s="312">
        <v>3.5638751397978052</v>
      </c>
      <c r="K23" s="78"/>
    </row>
    <row r="24" spans="1:11" ht="12.75" customHeight="1">
      <c r="A24" s="299" t="s">
        <v>83</v>
      </c>
      <c r="B24" s="42">
        <v>207964</v>
      </c>
      <c r="C24" s="300">
        <v>-3.7996465875343466</v>
      </c>
      <c r="D24" s="38">
        <v>105423</v>
      </c>
      <c r="E24" s="301">
        <v>-5.346657329095512</v>
      </c>
      <c r="F24" s="38">
        <v>0</v>
      </c>
      <c r="G24" s="302" t="s">
        <v>138</v>
      </c>
      <c r="H24" s="78"/>
      <c r="I24" s="305">
        <v>178250</v>
      </c>
      <c r="J24" s="304">
        <v>4.055387237818368</v>
      </c>
      <c r="K24" s="78"/>
    </row>
    <row r="25" spans="1:11" ht="12.75" customHeight="1">
      <c r="A25" s="299" t="s">
        <v>84</v>
      </c>
      <c r="B25" s="42">
        <v>136480</v>
      </c>
      <c r="C25" s="300">
        <v>-3.176832815448573</v>
      </c>
      <c r="D25" s="38">
        <v>72432</v>
      </c>
      <c r="E25" s="301">
        <v>-3.0153714316319427</v>
      </c>
      <c r="F25" s="38">
        <v>0</v>
      </c>
      <c r="G25" s="302" t="s">
        <v>138</v>
      </c>
      <c r="H25" s="78"/>
      <c r="I25" s="305">
        <v>122669</v>
      </c>
      <c r="J25" s="304">
        <v>1.7679072159816822</v>
      </c>
      <c r="K25" s="78"/>
    </row>
    <row r="26" spans="1:11" ht="12.75" customHeight="1">
      <c r="A26" s="299" t="s">
        <v>85</v>
      </c>
      <c r="B26" s="42">
        <v>182258</v>
      </c>
      <c r="C26" s="300">
        <v>-2.978392679382283</v>
      </c>
      <c r="D26" s="38">
        <v>83205</v>
      </c>
      <c r="E26" s="301">
        <v>-2.829681879758957</v>
      </c>
      <c r="F26" s="38">
        <v>0</v>
      </c>
      <c r="G26" s="302" t="s">
        <v>138</v>
      </c>
      <c r="H26" s="78"/>
      <c r="I26" s="305">
        <v>132392</v>
      </c>
      <c r="J26" s="304">
        <v>2.3842114624658763</v>
      </c>
      <c r="K26" s="78"/>
    </row>
    <row r="27" spans="1:11" ht="12.75" customHeight="1">
      <c r="A27" s="313" t="s">
        <v>86</v>
      </c>
      <c r="B27" s="44">
        <v>421690</v>
      </c>
      <c r="C27" s="314">
        <v>-2.86415862748892</v>
      </c>
      <c r="D27" s="68">
        <v>204781</v>
      </c>
      <c r="E27" s="315">
        <v>-3.274700775574596</v>
      </c>
      <c r="F27" s="68">
        <v>0</v>
      </c>
      <c r="G27" s="316" t="s">
        <v>138</v>
      </c>
      <c r="H27" s="78"/>
      <c r="I27" s="317">
        <v>361807</v>
      </c>
      <c r="J27" s="318">
        <v>1.9562368788130697</v>
      </c>
      <c r="K27" s="78"/>
    </row>
    <row r="28" spans="1:11" ht="12.75" customHeight="1">
      <c r="A28" s="299" t="s">
        <v>87</v>
      </c>
      <c r="B28" s="42">
        <v>402694</v>
      </c>
      <c r="C28" s="300">
        <v>-3.5971464138657474</v>
      </c>
      <c r="D28" s="38">
        <v>197685</v>
      </c>
      <c r="E28" s="301">
        <v>-3.574407476599045</v>
      </c>
      <c r="F28" s="38">
        <v>0</v>
      </c>
      <c r="G28" s="302">
        <v>-100</v>
      </c>
      <c r="H28" s="78"/>
      <c r="I28" s="305">
        <v>317826</v>
      </c>
      <c r="J28" s="304">
        <v>2.4415715017840394</v>
      </c>
      <c r="K28" s="78"/>
    </row>
    <row r="29" spans="1:11" ht="12.75" customHeight="1">
      <c r="A29" s="299" t="s">
        <v>88</v>
      </c>
      <c r="B29" s="42">
        <v>747932</v>
      </c>
      <c r="C29" s="300">
        <v>-3.0179964652810463</v>
      </c>
      <c r="D29" s="38">
        <v>367883</v>
      </c>
      <c r="E29" s="301">
        <v>-3.341049240801999</v>
      </c>
      <c r="F29" s="38">
        <v>1</v>
      </c>
      <c r="G29" s="302">
        <v>0</v>
      </c>
      <c r="H29" s="78"/>
      <c r="I29" s="305">
        <v>575815</v>
      </c>
      <c r="J29" s="304">
        <v>2.6086290219111294</v>
      </c>
      <c r="K29" s="78"/>
    </row>
    <row r="30" spans="1:11" ht="12.75" customHeight="1">
      <c r="A30" s="299" t="s">
        <v>89</v>
      </c>
      <c r="B30" s="42">
        <v>1388761</v>
      </c>
      <c r="C30" s="300">
        <v>-2.967850210796527</v>
      </c>
      <c r="D30" s="38">
        <v>607078</v>
      </c>
      <c r="E30" s="301">
        <v>-4.2749085840340975</v>
      </c>
      <c r="F30" s="38">
        <v>0</v>
      </c>
      <c r="G30" s="302" t="s">
        <v>138</v>
      </c>
      <c r="H30" s="78"/>
      <c r="I30" s="305">
        <v>1015890</v>
      </c>
      <c r="J30" s="304">
        <v>3.2730740180117173</v>
      </c>
      <c r="K30" s="78"/>
    </row>
    <row r="31" spans="1:11" ht="12.75" customHeight="1">
      <c r="A31" s="299" t="s">
        <v>90</v>
      </c>
      <c r="B31" s="42">
        <v>343552</v>
      </c>
      <c r="C31" s="300">
        <v>-3.358453519217083</v>
      </c>
      <c r="D31" s="38">
        <v>174606</v>
      </c>
      <c r="E31" s="301">
        <v>-3.401842272689552</v>
      </c>
      <c r="F31" s="38">
        <v>0</v>
      </c>
      <c r="G31" s="302" t="s">
        <v>138</v>
      </c>
      <c r="H31" s="78"/>
      <c r="I31" s="305">
        <v>280503</v>
      </c>
      <c r="J31" s="304">
        <v>2.4159686877021826</v>
      </c>
      <c r="K31" s="78"/>
    </row>
    <row r="32" spans="1:11" ht="12.75" customHeight="1">
      <c r="A32" s="299" t="s">
        <v>91</v>
      </c>
      <c r="B32" s="42">
        <v>264658</v>
      </c>
      <c r="C32" s="300">
        <v>-2.360037630739149</v>
      </c>
      <c r="D32" s="38">
        <v>128025</v>
      </c>
      <c r="E32" s="301">
        <v>-2.849446046441038</v>
      </c>
      <c r="F32" s="38">
        <v>0</v>
      </c>
      <c r="G32" s="302" t="s">
        <v>138</v>
      </c>
      <c r="H32" s="78"/>
      <c r="I32" s="305">
        <v>191220</v>
      </c>
      <c r="J32" s="304">
        <v>3.671495489243581</v>
      </c>
      <c r="K32" s="78"/>
    </row>
    <row r="33" spans="1:11" ht="12.75" customHeight="1">
      <c r="A33" s="306" t="s">
        <v>92</v>
      </c>
      <c r="B33" s="307">
        <v>512485</v>
      </c>
      <c r="C33" s="308">
        <v>-2.976851965793843</v>
      </c>
      <c r="D33" s="50">
        <v>224763</v>
      </c>
      <c r="E33" s="309">
        <v>-5.113245382585752</v>
      </c>
      <c r="F33" s="50">
        <v>0</v>
      </c>
      <c r="G33" s="310">
        <v>-100</v>
      </c>
      <c r="H33" s="78"/>
      <c r="I33" s="311">
        <v>388779</v>
      </c>
      <c r="J33" s="312">
        <v>3.387396587074282</v>
      </c>
      <c r="K33" s="78"/>
    </row>
    <row r="34" spans="1:11" ht="12.75" customHeight="1">
      <c r="A34" s="299" t="s">
        <v>93</v>
      </c>
      <c r="B34" s="42">
        <v>1808724</v>
      </c>
      <c r="C34" s="300">
        <v>-3.405979489463557</v>
      </c>
      <c r="D34" s="38">
        <v>706208</v>
      </c>
      <c r="E34" s="301">
        <v>-5.874199133391356</v>
      </c>
      <c r="F34" s="38">
        <v>0</v>
      </c>
      <c r="G34" s="302" t="s">
        <v>138</v>
      </c>
      <c r="H34" s="78"/>
      <c r="I34" s="305">
        <v>1216650</v>
      </c>
      <c r="J34" s="304">
        <v>3.3980755796462208</v>
      </c>
      <c r="K34" s="78"/>
    </row>
    <row r="35" spans="1:11" ht="12.75" customHeight="1">
      <c r="A35" s="299" t="s">
        <v>94</v>
      </c>
      <c r="B35" s="42">
        <v>1079212</v>
      </c>
      <c r="C35" s="300">
        <v>-3.015020282863721</v>
      </c>
      <c r="D35" s="38">
        <v>498923</v>
      </c>
      <c r="E35" s="301">
        <v>-4.388827672112298</v>
      </c>
      <c r="F35" s="38">
        <v>1</v>
      </c>
      <c r="G35" s="302">
        <v>-66.66666666666667</v>
      </c>
      <c r="H35" s="78"/>
      <c r="I35" s="305">
        <v>822481</v>
      </c>
      <c r="J35" s="304">
        <v>3.250877181970537</v>
      </c>
      <c r="K35" s="78"/>
    </row>
    <row r="36" spans="1:11" ht="12.75" customHeight="1">
      <c r="A36" s="299" t="s">
        <v>95</v>
      </c>
      <c r="B36" s="42">
        <v>286752</v>
      </c>
      <c r="C36" s="300">
        <v>-3.4592814794614632</v>
      </c>
      <c r="D36" s="38">
        <v>135061</v>
      </c>
      <c r="E36" s="301">
        <v>-4.616590629811156</v>
      </c>
      <c r="F36" s="38">
        <v>1</v>
      </c>
      <c r="G36" s="302">
        <v>0</v>
      </c>
      <c r="H36" s="78"/>
      <c r="I36" s="305">
        <v>221842</v>
      </c>
      <c r="J36" s="304">
        <v>3.8051565205184597</v>
      </c>
      <c r="K36" s="78"/>
    </row>
    <row r="37" spans="1:11" ht="12.75" customHeight="1">
      <c r="A37" s="313" t="s">
        <v>96</v>
      </c>
      <c r="B37" s="44">
        <v>230177</v>
      </c>
      <c r="C37" s="314">
        <v>-3.1983076936017025</v>
      </c>
      <c r="D37" s="68">
        <v>102810</v>
      </c>
      <c r="E37" s="315">
        <v>-3.8808537691308045</v>
      </c>
      <c r="F37" s="68">
        <v>0</v>
      </c>
      <c r="G37" s="316" t="s">
        <v>138</v>
      </c>
      <c r="H37" s="78"/>
      <c r="I37" s="317">
        <v>164482</v>
      </c>
      <c r="J37" s="318">
        <v>2.0910789321780365</v>
      </c>
      <c r="K37" s="78"/>
    </row>
    <row r="38" spans="1:11" ht="12.75" customHeight="1">
      <c r="A38" s="299" t="s">
        <v>97</v>
      </c>
      <c r="B38" s="42">
        <v>110964</v>
      </c>
      <c r="C38" s="300">
        <v>-2.8531906883902542</v>
      </c>
      <c r="D38" s="38">
        <v>58283</v>
      </c>
      <c r="E38" s="301">
        <v>-2.3686282392750053</v>
      </c>
      <c r="F38" s="38">
        <v>0</v>
      </c>
      <c r="G38" s="302" t="s">
        <v>138</v>
      </c>
      <c r="H38" s="78"/>
      <c r="I38" s="305">
        <v>92872</v>
      </c>
      <c r="J38" s="304">
        <v>1.6405283836581923</v>
      </c>
      <c r="K38" s="78"/>
    </row>
    <row r="39" spans="1:11" ht="12.75" customHeight="1">
      <c r="A39" s="299" t="s">
        <v>98</v>
      </c>
      <c r="B39" s="42">
        <v>121816</v>
      </c>
      <c r="C39" s="300">
        <v>-3.9048325260716594</v>
      </c>
      <c r="D39" s="38">
        <v>69987</v>
      </c>
      <c r="E39" s="301">
        <v>-4.002468966463206</v>
      </c>
      <c r="F39" s="38">
        <v>0</v>
      </c>
      <c r="G39" s="302">
        <v>-100</v>
      </c>
      <c r="H39" s="78"/>
      <c r="I39" s="305">
        <v>124357</v>
      </c>
      <c r="J39" s="304">
        <v>1.8985578498852835</v>
      </c>
      <c r="K39" s="78"/>
    </row>
    <row r="40" spans="1:11" ht="12.75" customHeight="1">
      <c r="A40" s="299" t="s">
        <v>99</v>
      </c>
      <c r="B40" s="42">
        <v>357228</v>
      </c>
      <c r="C40" s="300">
        <v>-3.380863770122901</v>
      </c>
      <c r="D40" s="38">
        <v>176894</v>
      </c>
      <c r="E40" s="301">
        <v>-4.342324414354005</v>
      </c>
      <c r="F40" s="38">
        <v>0</v>
      </c>
      <c r="G40" s="302" t="s">
        <v>138</v>
      </c>
      <c r="H40" s="78"/>
      <c r="I40" s="305">
        <v>305413</v>
      </c>
      <c r="J40" s="304">
        <v>2.873185733100245</v>
      </c>
      <c r="K40" s="78"/>
    </row>
    <row r="41" spans="1:11" ht="12.75" customHeight="1">
      <c r="A41" s="299" t="s">
        <v>100</v>
      </c>
      <c r="B41" s="42">
        <v>511627</v>
      </c>
      <c r="C41" s="300">
        <v>-3.317749591824394</v>
      </c>
      <c r="D41" s="38">
        <v>253484</v>
      </c>
      <c r="E41" s="301">
        <v>-4.88904898054136</v>
      </c>
      <c r="F41" s="38">
        <v>0</v>
      </c>
      <c r="G41" s="302" t="s">
        <v>138</v>
      </c>
      <c r="H41" s="78"/>
      <c r="I41" s="305">
        <v>443493</v>
      </c>
      <c r="J41" s="304">
        <v>3.620586125603684</v>
      </c>
      <c r="K41" s="78"/>
    </row>
    <row r="42" spans="1:11" ht="12.75" customHeight="1">
      <c r="A42" s="299" t="s">
        <v>101</v>
      </c>
      <c r="B42" s="42">
        <v>267571</v>
      </c>
      <c r="C42" s="300">
        <v>-3.9507927790162145</v>
      </c>
      <c r="D42" s="38">
        <v>149867</v>
      </c>
      <c r="E42" s="301">
        <v>-4.825199250627123</v>
      </c>
      <c r="F42" s="38">
        <v>0</v>
      </c>
      <c r="G42" s="302" t="s">
        <v>138</v>
      </c>
      <c r="H42" s="78"/>
      <c r="I42" s="305">
        <v>248883</v>
      </c>
      <c r="J42" s="304">
        <v>2.7071305654023763</v>
      </c>
      <c r="K42" s="78"/>
    </row>
    <row r="43" spans="1:11" ht="12.75" customHeight="1">
      <c r="A43" s="306" t="s">
        <v>102</v>
      </c>
      <c r="B43" s="307">
        <v>147352</v>
      </c>
      <c r="C43" s="308">
        <v>-3.6543503704042735</v>
      </c>
      <c r="D43" s="50">
        <v>75141</v>
      </c>
      <c r="E43" s="309">
        <v>-2.933653697101225</v>
      </c>
      <c r="F43" s="50">
        <v>0</v>
      </c>
      <c r="G43" s="310" t="s">
        <v>138</v>
      </c>
      <c r="H43" s="78"/>
      <c r="I43" s="311">
        <v>126589</v>
      </c>
      <c r="J43" s="312">
        <v>2.060741899333242</v>
      </c>
      <c r="K43" s="78"/>
    </row>
    <row r="44" spans="1:11" ht="12.75" customHeight="1">
      <c r="A44" s="299" t="s">
        <v>103</v>
      </c>
      <c r="B44" s="42">
        <v>187256</v>
      </c>
      <c r="C44" s="300">
        <v>-3.784278161143967</v>
      </c>
      <c r="D44" s="38">
        <v>97330</v>
      </c>
      <c r="E44" s="301">
        <v>-4.576560324712249</v>
      </c>
      <c r="F44" s="38">
        <v>0</v>
      </c>
      <c r="G44" s="302" t="s">
        <v>138</v>
      </c>
      <c r="H44" s="78"/>
      <c r="I44" s="305">
        <v>158538</v>
      </c>
      <c r="J44" s="304">
        <v>3.449220891081356</v>
      </c>
      <c r="K44" s="78"/>
    </row>
    <row r="45" spans="1:11" ht="12.75" customHeight="1">
      <c r="A45" s="299" t="s">
        <v>104</v>
      </c>
      <c r="B45" s="42">
        <v>289442</v>
      </c>
      <c r="C45" s="300">
        <v>-3.3714917156582906</v>
      </c>
      <c r="D45" s="38">
        <v>145107</v>
      </c>
      <c r="E45" s="301">
        <v>-3.5519870256761337</v>
      </c>
      <c r="F45" s="38">
        <v>0</v>
      </c>
      <c r="G45" s="302" t="s">
        <v>138</v>
      </c>
      <c r="H45" s="78"/>
      <c r="I45" s="305">
        <v>232951</v>
      </c>
      <c r="J45" s="304">
        <v>2.2495237593602133</v>
      </c>
      <c r="K45" s="78"/>
    </row>
    <row r="46" spans="1:11" ht="12.75" customHeight="1">
      <c r="A46" s="299" t="s">
        <v>105</v>
      </c>
      <c r="B46" s="42">
        <v>157790</v>
      </c>
      <c r="C46" s="300">
        <v>-3.862791689514409</v>
      </c>
      <c r="D46" s="38">
        <v>75752</v>
      </c>
      <c r="E46" s="301">
        <v>-4.793504763341126</v>
      </c>
      <c r="F46" s="38">
        <v>0</v>
      </c>
      <c r="G46" s="302" t="s">
        <v>138</v>
      </c>
      <c r="H46" s="78"/>
      <c r="I46" s="305">
        <v>129819</v>
      </c>
      <c r="J46" s="304">
        <v>2.59289699536898</v>
      </c>
      <c r="K46" s="78"/>
    </row>
    <row r="47" spans="1:11" ht="12.75" customHeight="1">
      <c r="A47" s="313" t="s">
        <v>106</v>
      </c>
      <c r="B47" s="44">
        <v>1045535</v>
      </c>
      <c r="C47" s="314">
        <v>-2.221841908625606</v>
      </c>
      <c r="D47" s="68">
        <v>441647</v>
      </c>
      <c r="E47" s="315">
        <v>-3.3184765524095567</v>
      </c>
      <c r="F47" s="68">
        <v>0</v>
      </c>
      <c r="G47" s="316" t="s">
        <v>138</v>
      </c>
      <c r="H47" s="78"/>
      <c r="I47" s="317">
        <v>713787</v>
      </c>
      <c r="J47" s="318">
        <v>3.1707740117077403</v>
      </c>
      <c r="K47" s="78"/>
    </row>
    <row r="48" spans="1:11" ht="12.75" customHeight="1">
      <c r="A48" s="306" t="s">
        <v>107</v>
      </c>
      <c r="B48" s="307">
        <v>165528</v>
      </c>
      <c r="C48" s="308">
        <v>-2.8220858895705523</v>
      </c>
      <c r="D48" s="50">
        <v>79605</v>
      </c>
      <c r="E48" s="309">
        <v>-2.469952585731613</v>
      </c>
      <c r="F48" s="50">
        <v>0</v>
      </c>
      <c r="G48" s="310" t="s">
        <v>138</v>
      </c>
      <c r="H48" s="78"/>
      <c r="I48" s="311">
        <v>125867</v>
      </c>
      <c r="J48" s="312">
        <v>2.2444437223810763</v>
      </c>
      <c r="K48" s="78"/>
    </row>
    <row r="49" spans="1:11" ht="12.75" customHeight="1">
      <c r="A49" s="299" t="s">
        <v>108</v>
      </c>
      <c r="B49" s="42">
        <v>304435</v>
      </c>
      <c r="C49" s="300">
        <v>-3.1377964154923528</v>
      </c>
      <c r="D49" s="38">
        <v>149137</v>
      </c>
      <c r="E49" s="301">
        <v>-2.4572579695736914</v>
      </c>
      <c r="F49" s="38">
        <v>0</v>
      </c>
      <c r="G49" s="302" t="s">
        <v>138</v>
      </c>
      <c r="H49" s="78"/>
      <c r="I49" s="305">
        <v>219786</v>
      </c>
      <c r="J49" s="304">
        <v>2.122024542442814</v>
      </c>
      <c r="K49" s="78"/>
    </row>
    <row r="50" spans="1:11" ht="12.75" customHeight="1">
      <c r="A50" s="299" t="s">
        <v>109</v>
      </c>
      <c r="B50" s="42">
        <v>387479</v>
      </c>
      <c r="C50" s="300">
        <v>-3.4695545158766934</v>
      </c>
      <c r="D50" s="38">
        <v>180949</v>
      </c>
      <c r="E50" s="301">
        <v>-2.563149874265652</v>
      </c>
      <c r="F50" s="38">
        <v>3</v>
      </c>
      <c r="G50" s="302">
        <v>-62.5</v>
      </c>
      <c r="H50" s="78"/>
      <c r="I50" s="305">
        <v>285231</v>
      </c>
      <c r="J50" s="304">
        <v>2.022340893564206</v>
      </c>
      <c r="K50" s="78"/>
    </row>
    <row r="51" spans="1:11" ht="12.75" customHeight="1">
      <c r="A51" s="299" t="s">
        <v>110</v>
      </c>
      <c r="B51" s="42">
        <v>230864</v>
      </c>
      <c r="C51" s="300">
        <v>-3.243462990825765</v>
      </c>
      <c r="D51" s="38">
        <v>118838</v>
      </c>
      <c r="E51" s="301">
        <v>-3.5867563423360567</v>
      </c>
      <c r="F51" s="38">
        <v>1</v>
      </c>
      <c r="G51" s="302">
        <v>-50</v>
      </c>
      <c r="H51" s="78"/>
      <c r="I51" s="305">
        <v>194172</v>
      </c>
      <c r="J51" s="304">
        <v>2.6322466066218446</v>
      </c>
      <c r="K51" s="78"/>
    </row>
    <row r="52" spans="1:11" ht="12.75" customHeight="1">
      <c r="A52" s="313" t="s">
        <v>111</v>
      </c>
      <c r="B52" s="44">
        <v>245957</v>
      </c>
      <c r="C52" s="314">
        <v>-3.709779081011459</v>
      </c>
      <c r="D52" s="68">
        <v>118703</v>
      </c>
      <c r="E52" s="315">
        <v>-2.5666912911433966</v>
      </c>
      <c r="F52" s="68">
        <v>0</v>
      </c>
      <c r="G52" s="316" t="s">
        <v>138</v>
      </c>
      <c r="H52" s="78"/>
      <c r="I52" s="317">
        <v>178398</v>
      </c>
      <c r="J52" s="318">
        <v>1.8602261048304214</v>
      </c>
      <c r="K52" s="78"/>
    </row>
    <row r="53" spans="1:11" ht="12.75" customHeight="1">
      <c r="A53" s="299" t="s">
        <v>112</v>
      </c>
      <c r="B53" s="42">
        <v>359759</v>
      </c>
      <c r="C53" s="300">
        <v>-2.5339192440234943</v>
      </c>
      <c r="D53" s="38">
        <v>178640</v>
      </c>
      <c r="E53" s="301">
        <v>-0.7417696902347548</v>
      </c>
      <c r="F53" s="38">
        <v>0</v>
      </c>
      <c r="G53" s="302" t="s">
        <v>138</v>
      </c>
      <c r="H53" s="78"/>
      <c r="I53" s="305">
        <v>262147</v>
      </c>
      <c r="J53" s="304">
        <v>0.8164630957142418</v>
      </c>
      <c r="K53" s="78"/>
    </row>
    <row r="54" spans="1:11" ht="12.75" customHeight="1" thickBot="1">
      <c r="A54" s="359" t="s">
        <v>113</v>
      </c>
      <c r="B54" s="42">
        <v>391747</v>
      </c>
      <c r="C54" s="300">
        <v>-0.8376027702401685</v>
      </c>
      <c r="D54" s="38">
        <v>121874</v>
      </c>
      <c r="E54" s="301">
        <v>1.8825968467338783</v>
      </c>
      <c r="F54" s="38">
        <v>0</v>
      </c>
      <c r="G54" s="302" t="s">
        <v>138</v>
      </c>
      <c r="H54" s="78"/>
      <c r="I54" s="305">
        <v>145947</v>
      </c>
      <c r="J54" s="304">
        <v>1.274720699465686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2731996</v>
      </c>
      <c r="C56" s="361" t="str">
        <f>INDEX(A8:A54,MATCH(B56,$B$8:$B$54,0))</f>
        <v>東京都</v>
      </c>
      <c r="D56" s="372">
        <f>LARGE(D8:D54,1)</f>
        <v>927167</v>
      </c>
      <c r="E56" s="323" t="str">
        <f>INDEX(A8:A54,MATCH(D56,$D$8:$D$54,0))</f>
        <v>東京都</v>
      </c>
      <c r="F56" s="366">
        <f>LARGE(F8:F54,1)</f>
        <v>4</v>
      </c>
      <c r="G56" s="324" t="str">
        <f>INDEX(A8:A54,MATCH(F56,$F$8:$F$54,0))</f>
        <v>千葉県</v>
      </c>
      <c r="I56" s="343">
        <f>LARGE(I8:I54,1)</f>
        <v>1629964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1808724</v>
      </c>
      <c r="C57" s="362" t="str">
        <f>INDEX(A8:A54,MATCH(B57,$B$8:$B$54,0))</f>
        <v>大阪府</v>
      </c>
      <c r="D57" s="373">
        <f>LARGE(D8:D54,2)</f>
        <v>725880</v>
      </c>
      <c r="E57" s="326" t="str">
        <f>INDEX(A8:A54,MATCH(D57,$D$8:$D$54,0))</f>
        <v>神奈川県</v>
      </c>
      <c r="F57" s="367">
        <f>LARGE(F8:F54,2)</f>
        <v>3</v>
      </c>
      <c r="G57" s="328" t="str">
        <f>INDEX(A8:A54,MATCH(F57,$F$8:$F$54,0))</f>
        <v>群馬県</v>
      </c>
      <c r="I57" s="327">
        <f>LARGE(I8:I54,2)</f>
        <v>1216650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1714707</v>
      </c>
      <c r="C58" s="362" t="str">
        <f>INDEX(A8:A54,MATCH(B58,$B$8:$B$54,0))</f>
        <v>神奈川県</v>
      </c>
      <c r="D58" s="374">
        <f>LARGE(D8:D54,3)</f>
        <v>706208</v>
      </c>
      <c r="E58" s="326" t="str">
        <f>INDEX(A8:A54,MATCH(D58,$D$8:$D$54,0))</f>
        <v>大阪府</v>
      </c>
      <c r="F58" s="368">
        <f>LARGE(F8:F54,3)</f>
        <v>3</v>
      </c>
      <c r="G58" s="328" t="str">
        <f>INDEX(A8:A54,MATCH(F58,$F$8:$F$54,0))</f>
        <v>群馬県</v>
      </c>
      <c r="I58" s="344">
        <f>LARGE(I8:I54,3)</f>
        <v>1212136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136480</v>
      </c>
      <c r="C59" s="363" t="str">
        <f>INDEX(A8:A54,MATCH(B59,$B$8:$B$54,0))</f>
        <v>福井県</v>
      </c>
      <c r="D59" s="375">
        <f>SMALL(D8:D54,3)</f>
        <v>72432</v>
      </c>
      <c r="E59" s="331" t="str">
        <f>INDEX(A8:A54,MATCH(D59,$D$8:$D$54,0))</f>
        <v>福井県</v>
      </c>
      <c r="F59" s="369">
        <f>SMALL(F8:F54,3)</f>
        <v>0</v>
      </c>
      <c r="G59" s="332" t="str">
        <f>INDEX(A8:A54,MATCH(F59,$F$8:$F$54,0))</f>
        <v>青森県</v>
      </c>
      <c r="I59" s="345">
        <f>SMALL(I8:I54,3)</f>
        <v>124357</v>
      </c>
      <c r="J59" s="332" t="str">
        <f>INDEX(A8:A54,MATCH(I59,$I$8:$I$54,0))</f>
        <v>島根県</v>
      </c>
    </row>
    <row r="60" spans="1:10" ht="12.75">
      <c r="A60" s="325" t="s">
        <v>118</v>
      </c>
      <c r="B60" s="344">
        <f>SMALL(B8:B54,2)</f>
        <v>121816</v>
      </c>
      <c r="C60" s="362" t="str">
        <f>INDEX(A8:A54,MATCH(B60,$B$8:$B$54,0))</f>
        <v>島根県</v>
      </c>
      <c r="D60" s="374">
        <f>SMALL(D8:D54,2)</f>
        <v>69987</v>
      </c>
      <c r="E60" s="326" t="str">
        <f>INDEX(A8:A54,MATCH(D60,$D$8:$D$54,0))</f>
        <v>島根県</v>
      </c>
      <c r="F60" s="368">
        <f>SMALL(F8:F54,2)</f>
        <v>0</v>
      </c>
      <c r="G60" s="328" t="str">
        <f>INDEX(A8:A54,MATCH(F60,$F$8:$F$54,0))</f>
        <v>青森県</v>
      </c>
      <c r="I60" s="344">
        <f>SMALL(I8:I54,2)</f>
        <v>122669</v>
      </c>
      <c r="J60" s="328" t="str">
        <f>INDEX(A8:A54,MATCH(I60,$I$8:$I$54,0))</f>
        <v>福井県</v>
      </c>
    </row>
    <row r="61" spans="1:11" ht="12.75">
      <c r="A61" s="346" t="s">
        <v>119</v>
      </c>
      <c r="B61" s="347">
        <f>SMALL(B8:B54,1)</f>
        <v>110964</v>
      </c>
      <c r="C61" s="364" t="str">
        <f>INDEX(A8:A54,MATCH(B61,$B$8:$B$54,0))</f>
        <v>鳥取県</v>
      </c>
      <c r="D61" s="376">
        <f>SMALL(D8:D54,1)</f>
        <v>58283</v>
      </c>
      <c r="E61" s="335" t="str">
        <f>INDEX(A8:A54,MATCH(D61,$D$8:$D$54,0))</f>
        <v>鳥取県</v>
      </c>
      <c r="F61" s="370">
        <f>SMALL(F8:F54,1)</f>
        <v>0</v>
      </c>
      <c r="G61" s="336" t="str">
        <f>INDEX(A8:A54,MATCH(F61,$F$8:$F$54,0))</f>
        <v>青森県</v>
      </c>
      <c r="I61" s="347">
        <f>SMALL(I8:I54,1)</f>
        <v>92872</v>
      </c>
      <c r="J61" s="336" t="str">
        <f>INDEX(A8:A54,MATCH(I61,$I$8:$I$54,0))</f>
        <v>鳥取県</v>
      </c>
      <c r="K61" s="78"/>
    </row>
    <row r="62" spans="1:11" ht="13.5" thickBot="1">
      <c r="A62" s="337" t="s">
        <v>120</v>
      </c>
      <c r="B62" s="338">
        <f>IF(B61=0,0,B56/B61)</f>
        <v>24.620561623589634</v>
      </c>
      <c r="C62" s="365"/>
      <c r="D62" s="377">
        <f>IF(D61=0,0,D56/D61)</f>
        <v>15.908017775337576</v>
      </c>
      <c r="E62" s="339"/>
      <c r="F62" s="371">
        <f>IF(F61=0,0,F56/F61)</f>
        <v>0</v>
      </c>
      <c r="G62" s="341"/>
      <c r="H62" s="340"/>
      <c r="I62" s="338">
        <f>IF(I61=0,0,I56/I61)</f>
        <v>17.550650357481263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K1"/>
    </sheetView>
  </sheetViews>
  <sheetFormatPr defaultColWidth="10.375" defaultRowHeight="15.75" customHeight="1"/>
  <cols>
    <col min="1" max="1" width="10.125" style="8" customWidth="1"/>
    <col min="2" max="2" width="14.625" style="155" customWidth="1"/>
    <col min="3" max="3" width="12.125" style="155" customWidth="1"/>
    <col min="4" max="4" width="10.625" style="155" customWidth="1"/>
    <col min="5" max="5" width="12.125" style="155" customWidth="1"/>
    <col min="6" max="6" width="10.625" style="155" customWidth="1"/>
    <col min="7" max="7" width="12.125" style="155" customWidth="1"/>
    <col min="8" max="8" width="10.625" style="155" customWidth="1"/>
    <col min="9" max="9" width="2.125" style="155" customWidth="1"/>
    <col min="10" max="10" width="14.375" style="155" customWidth="1"/>
    <col min="11" max="11" width="10.625" style="155" customWidth="1"/>
    <col min="12" max="12" width="14.50390625" style="155" customWidth="1"/>
    <col min="13" max="16384" width="10.375" style="155" customWidth="1"/>
  </cols>
  <sheetData>
    <row r="1" spans="1:11" s="152" customFormat="1" ht="15.75" customHeight="1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8" t="s">
        <v>32</v>
      </c>
      <c r="B7" s="166" t="s">
        <v>33</v>
      </c>
      <c r="C7" s="167">
        <v>9119.792255990002</v>
      </c>
      <c r="D7" s="168">
        <v>0.1093307944478875</v>
      </c>
      <c r="E7" s="169">
        <v>5423.960188839999</v>
      </c>
      <c r="F7" s="170">
        <v>0.439812084564193</v>
      </c>
      <c r="G7" s="169">
        <v>0.0215225</v>
      </c>
      <c r="H7" s="171">
        <v>55.032980299700405</v>
      </c>
      <c r="J7" s="172">
        <v>14822.294644819998</v>
      </c>
      <c r="K7" s="171">
        <v>6.818887129694631</v>
      </c>
    </row>
    <row r="8" spans="1:12" ht="15.75" customHeight="1">
      <c r="A8" s="389"/>
      <c r="B8" s="173" t="s">
        <v>34</v>
      </c>
      <c r="C8" s="167">
        <v>3366.8970699</v>
      </c>
      <c r="D8" s="168">
        <v>0.7716824858000403</v>
      </c>
      <c r="E8" s="169">
        <v>2069.4453581</v>
      </c>
      <c r="F8" s="170">
        <v>2.41390205595938</v>
      </c>
      <c r="G8" s="169">
        <v>0.0052888</v>
      </c>
      <c r="H8" s="171">
        <v>-186.04711701158402</v>
      </c>
      <c r="J8" s="172">
        <v>7146.0272953</v>
      </c>
      <c r="K8" s="171">
        <v>8.930161117628446</v>
      </c>
      <c r="L8" s="174"/>
    </row>
    <row r="9" spans="1:12" ht="15.75" customHeight="1">
      <c r="A9" s="389"/>
      <c r="B9" s="173" t="s">
        <v>35</v>
      </c>
      <c r="C9" s="167">
        <v>3278.136361</v>
      </c>
      <c r="D9" s="168">
        <v>0.15647102858728246</v>
      </c>
      <c r="E9" s="169">
        <v>1954.3229539</v>
      </c>
      <c r="F9" s="170">
        <v>-0.41476904720990526</v>
      </c>
      <c r="G9" s="169">
        <v>0.0046186</v>
      </c>
      <c r="H9" s="171">
        <v>-58.47217601625651</v>
      </c>
      <c r="J9" s="172">
        <v>4344.0490667</v>
      </c>
      <c r="K9" s="171">
        <v>6.021251911196401</v>
      </c>
      <c r="L9" s="174"/>
    </row>
    <row r="10" spans="1:12" ht="15.75" customHeight="1">
      <c r="A10" s="389"/>
      <c r="B10" s="173" t="s">
        <v>36</v>
      </c>
      <c r="C10" s="167">
        <v>681.9206719</v>
      </c>
      <c r="D10" s="168">
        <v>1.75751214031902</v>
      </c>
      <c r="E10" s="169">
        <v>365.40608499999996</v>
      </c>
      <c r="F10" s="170">
        <v>4.160189870955591</v>
      </c>
      <c r="G10" s="169">
        <v>0.0022386</v>
      </c>
      <c r="H10" s="171">
        <v>-2252.5</v>
      </c>
      <c r="J10" s="172">
        <v>624.8829431</v>
      </c>
      <c r="K10" s="171">
        <v>12.65325540532658</v>
      </c>
      <c r="L10" s="174"/>
    </row>
    <row r="11" spans="1:11" ht="15.75" customHeight="1">
      <c r="A11" s="389"/>
      <c r="B11" s="175" t="s">
        <v>37</v>
      </c>
      <c r="C11" s="176">
        <v>1540.3446296</v>
      </c>
      <c r="D11" s="177">
        <v>-2.7393470976752963</v>
      </c>
      <c r="E11" s="178">
        <v>918.3425209</v>
      </c>
      <c r="F11" s="179">
        <v>-3.6809500437951486</v>
      </c>
      <c r="G11" s="178">
        <v>0.0065222</v>
      </c>
      <c r="H11" s="180">
        <v>-38.11895748536514</v>
      </c>
      <c r="J11" s="181">
        <v>2210.4852049</v>
      </c>
      <c r="K11" s="180">
        <v>0.24491027654463163</v>
      </c>
    </row>
    <row r="12" spans="1:11" ht="15.75" customHeight="1">
      <c r="A12" s="389"/>
      <c r="B12" s="182" t="s">
        <v>38</v>
      </c>
      <c r="C12" s="183">
        <v>146.33608844</v>
      </c>
      <c r="D12" s="184">
        <v>-2.133018226007809</v>
      </c>
      <c r="E12" s="185">
        <v>76.83522059</v>
      </c>
      <c r="F12" s="186">
        <v>-1.5291495806064725</v>
      </c>
      <c r="G12" s="185">
        <v>0.0005175</v>
      </c>
      <c r="H12" s="187">
        <v>-69.6236858942376</v>
      </c>
      <c r="J12" s="188">
        <v>336.19090052</v>
      </c>
      <c r="K12" s="187">
        <v>3.641234953221443</v>
      </c>
    </row>
    <row r="13" spans="1:11" ht="15.75" customHeight="1">
      <c r="A13" s="390"/>
      <c r="B13" s="173" t="s">
        <v>39</v>
      </c>
      <c r="C13" s="189">
        <v>106.15743515</v>
      </c>
      <c r="D13" s="168">
        <v>15.00560622650525</v>
      </c>
      <c r="E13" s="169">
        <v>39.60805035</v>
      </c>
      <c r="F13" s="170">
        <v>13.815500336678419</v>
      </c>
      <c r="G13" s="169">
        <v>0.0023368</v>
      </c>
      <c r="H13" s="171">
        <v>-172.2952696222504</v>
      </c>
      <c r="J13" s="172">
        <v>160.6592343</v>
      </c>
      <c r="K13" s="171">
        <v>19.529756486346777</v>
      </c>
    </row>
    <row r="14" spans="1:11" ht="15.75" customHeight="1">
      <c r="A14" s="386" t="s">
        <v>40</v>
      </c>
      <c r="B14" s="190" t="s">
        <v>33</v>
      </c>
      <c r="C14" s="191">
        <v>3892.1041000000005</v>
      </c>
      <c r="D14" s="192">
        <v>-0.8932962295771253</v>
      </c>
      <c r="E14" s="193">
        <v>2250.8595</v>
      </c>
      <c r="F14" s="194">
        <v>-1.6535512406058228</v>
      </c>
      <c r="G14" s="193">
        <v>0.0073999999999999995</v>
      </c>
      <c r="H14" s="195">
        <v>-45.98540145985401</v>
      </c>
      <c r="J14" s="196">
        <v>4631.9201</v>
      </c>
      <c r="K14" s="195">
        <v>4.612414256767932</v>
      </c>
    </row>
    <row r="15" spans="1:11" ht="15.75" customHeight="1">
      <c r="A15" s="391"/>
      <c r="B15" s="173" t="s">
        <v>41</v>
      </c>
      <c r="C15" s="167">
        <v>55.2212</v>
      </c>
      <c r="D15" s="168">
        <v>0.42135316742287815</v>
      </c>
      <c r="E15" s="169">
        <v>32.097500000000004</v>
      </c>
      <c r="F15" s="170">
        <v>2.580368870665166</v>
      </c>
      <c r="G15" s="169">
        <v>0.0002</v>
      </c>
      <c r="H15" s="171">
        <v>0</v>
      </c>
      <c r="J15" s="172">
        <v>117.9449</v>
      </c>
      <c r="K15" s="171">
        <v>7.2317023166504075</v>
      </c>
    </row>
    <row r="16" spans="1:12" ht="15.75" customHeight="1">
      <c r="A16" s="391"/>
      <c r="B16" s="173" t="s">
        <v>128</v>
      </c>
      <c r="C16" s="167">
        <v>2000.6922</v>
      </c>
      <c r="D16" s="168">
        <v>-1.531928397924577</v>
      </c>
      <c r="E16" s="169">
        <v>1167.4960999999998</v>
      </c>
      <c r="F16" s="170">
        <v>-2.5777553105522935</v>
      </c>
      <c r="G16" s="169">
        <v>0.0033</v>
      </c>
      <c r="H16" s="171">
        <v>-59.25925925925926</v>
      </c>
      <c r="J16" s="172">
        <v>2399.9815</v>
      </c>
      <c r="K16" s="171">
        <v>3.761912824102832</v>
      </c>
      <c r="L16" s="174"/>
    </row>
    <row r="17" spans="1:11" ht="15.75" customHeight="1">
      <c r="A17" s="391"/>
      <c r="B17" s="173" t="s">
        <v>42</v>
      </c>
      <c r="C17" s="167">
        <v>501.6674</v>
      </c>
      <c r="D17" s="168">
        <v>2.745492073725957</v>
      </c>
      <c r="E17" s="169">
        <v>266.0769</v>
      </c>
      <c r="F17" s="170">
        <v>4.696648472028108</v>
      </c>
      <c r="G17" s="169">
        <v>0.0015</v>
      </c>
      <c r="H17" s="171">
        <v>-11.764705882352935</v>
      </c>
      <c r="J17" s="172">
        <v>418.1523</v>
      </c>
      <c r="K17" s="171">
        <v>12.940540636898499</v>
      </c>
    </row>
    <row r="18" spans="1:12" ht="15.75" customHeight="1">
      <c r="A18" s="391"/>
      <c r="B18" s="175" t="s">
        <v>37</v>
      </c>
      <c r="C18" s="176">
        <v>1321.678</v>
      </c>
      <c r="D18" s="177">
        <v>-1.4175610491070507</v>
      </c>
      <c r="E18" s="178">
        <v>781.14</v>
      </c>
      <c r="F18" s="179">
        <v>-2.5031967853039676</v>
      </c>
      <c r="G18" s="178">
        <v>0.0022</v>
      </c>
      <c r="H18" s="180">
        <v>-51.11111111111111</v>
      </c>
      <c r="J18" s="181">
        <v>1682.6553</v>
      </c>
      <c r="K18" s="180">
        <v>3.684697224569072</v>
      </c>
      <c r="L18" s="197"/>
    </row>
    <row r="19" spans="1:11" ht="15.75" customHeight="1">
      <c r="A19" s="391"/>
      <c r="B19" s="182" t="s">
        <v>38</v>
      </c>
      <c r="C19" s="198">
        <v>52.3418</v>
      </c>
      <c r="D19" s="184">
        <v>0.8574709808697266</v>
      </c>
      <c r="E19" s="185">
        <v>30.677300000000002</v>
      </c>
      <c r="F19" s="186">
        <v>3.085442772126853</v>
      </c>
      <c r="G19" s="185">
        <v>0.0001</v>
      </c>
      <c r="H19" s="187">
        <v>-66.66666666666666</v>
      </c>
      <c r="J19" s="188">
        <v>111.2604</v>
      </c>
      <c r="K19" s="187">
        <v>7.795110580178997</v>
      </c>
    </row>
    <row r="20" spans="1:11" ht="15.75" customHeight="1">
      <c r="A20" s="392"/>
      <c r="B20" s="173" t="s">
        <v>39</v>
      </c>
      <c r="C20" s="167">
        <v>12.8453</v>
      </c>
      <c r="D20" s="168">
        <v>12.3567692388433</v>
      </c>
      <c r="E20" s="169">
        <v>4.0489999999999995</v>
      </c>
      <c r="F20" s="170">
        <v>9.717103836982417</v>
      </c>
      <c r="G20" s="169">
        <v>0.0002</v>
      </c>
      <c r="H20" s="171">
        <v>-125</v>
      </c>
      <c r="J20" s="172">
        <v>13.1861</v>
      </c>
      <c r="K20" s="171">
        <v>13.310876421101472</v>
      </c>
    </row>
    <row r="21" spans="1:11" ht="15.75" customHeight="1">
      <c r="A21" s="386" t="s">
        <v>43</v>
      </c>
      <c r="B21" s="190" t="s">
        <v>33</v>
      </c>
      <c r="C21" s="191">
        <v>4796.937</v>
      </c>
      <c r="D21" s="192">
        <v>-1.7575471808049687</v>
      </c>
      <c r="E21" s="193">
        <v>2703.1695000000004</v>
      </c>
      <c r="F21" s="194">
        <v>-1.7758667282015668</v>
      </c>
      <c r="G21" s="193">
        <v>0.0158</v>
      </c>
      <c r="H21" s="195">
        <v>-36.0323886639676</v>
      </c>
      <c r="J21" s="196">
        <v>6944.3051000000005</v>
      </c>
      <c r="K21" s="195">
        <v>4.1290060315396415</v>
      </c>
    </row>
    <row r="22" spans="1:11" ht="15.75" customHeight="1">
      <c r="A22" s="393"/>
      <c r="B22" s="173" t="s">
        <v>41</v>
      </c>
      <c r="C22" s="167">
        <v>831.9209</v>
      </c>
      <c r="D22" s="168">
        <v>-1.8992206378383347</v>
      </c>
      <c r="E22" s="169">
        <v>440.58709999999996</v>
      </c>
      <c r="F22" s="170">
        <v>-1.2182394225200914</v>
      </c>
      <c r="G22" s="169">
        <v>0.0034</v>
      </c>
      <c r="H22" s="171">
        <v>-60.46511627906977</v>
      </c>
      <c r="J22" s="172">
        <v>1972.2345</v>
      </c>
      <c r="K22" s="171">
        <v>3.7410126359624236</v>
      </c>
    </row>
    <row r="23" spans="1:12" ht="15.75" customHeight="1">
      <c r="A23" s="393"/>
      <c r="B23" s="173" t="s">
        <v>128</v>
      </c>
      <c r="C23" s="167">
        <v>3018.303</v>
      </c>
      <c r="D23" s="168">
        <v>-2.4925733160917445</v>
      </c>
      <c r="E23" s="169">
        <v>1767.8111</v>
      </c>
      <c r="F23" s="170">
        <v>-3.10382619090752</v>
      </c>
      <c r="G23" s="169">
        <v>0.0053</v>
      </c>
      <c r="H23" s="171">
        <v>-60.150375939849624</v>
      </c>
      <c r="J23" s="172">
        <v>4083.4438</v>
      </c>
      <c r="K23" s="171">
        <v>2.7810671723727505</v>
      </c>
      <c r="L23" s="174"/>
    </row>
    <row r="24" spans="1:11" ht="15.75" customHeight="1">
      <c r="A24" s="393"/>
      <c r="B24" s="173" t="s">
        <v>42</v>
      </c>
      <c r="C24" s="167">
        <v>853.7864</v>
      </c>
      <c r="D24" s="168">
        <v>-0.46075814481920613</v>
      </c>
      <c r="E24" s="169">
        <v>461.42969999999997</v>
      </c>
      <c r="F24" s="170">
        <v>2.1360194218596877</v>
      </c>
      <c r="G24" s="169">
        <v>0.0045</v>
      </c>
      <c r="H24" s="171">
        <v>12.49999999999999</v>
      </c>
      <c r="J24" s="172">
        <v>760.4378</v>
      </c>
      <c r="K24" s="171">
        <v>11.063339177354258</v>
      </c>
    </row>
    <row r="25" spans="1:11" ht="15.75" customHeight="1">
      <c r="A25" s="199" t="s">
        <v>44</v>
      </c>
      <c r="B25" s="175" t="s">
        <v>37</v>
      </c>
      <c r="C25" s="176">
        <v>1544.822</v>
      </c>
      <c r="D25" s="177">
        <v>-2.6383509309318813</v>
      </c>
      <c r="E25" s="178">
        <v>901.0932</v>
      </c>
      <c r="F25" s="179">
        <v>-3.6356714326963187</v>
      </c>
      <c r="G25" s="178">
        <v>0.0026</v>
      </c>
      <c r="H25" s="180">
        <v>-58.730158730158735</v>
      </c>
      <c r="J25" s="181">
        <v>2102.4073</v>
      </c>
      <c r="K25" s="180">
        <v>2.0704093065518365</v>
      </c>
    </row>
    <row r="26" spans="1:11" ht="15.75" customHeight="1">
      <c r="A26" s="200" t="s">
        <v>45</v>
      </c>
      <c r="B26" s="182" t="s">
        <v>38</v>
      </c>
      <c r="C26" s="198">
        <v>2199.5232</v>
      </c>
      <c r="D26" s="184">
        <v>-2.1412575047231397</v>
      </c>
      <c r="E26" s="185">
        <v>1139.1251</v>
      </c>
      <c r="F26" s="186">
        <v>-1.5624106143991445</v>
      </c>
      <c r="G26" s="185">
        <v>0.009</v>
      </c>
      <c r="H26" s="187">
        <v>-67.50902527075813</v>
      </c>
      <c r="J26" s="188">
        <v>4932.6925</v>
      </c>
      <c r="K26" s="187">
        <v>3.633754515009396</v>
      </c>
    </row>
    <row r="27" spans="1:11" ht="15.75" customHeight="1">
      <c r="A27" s="201"/>
      <c r="B27" s="173" t="s">
        <v>39</v>
      </c>
      <c r="C27" s="167">
        <v>92.9267</v>
      </c>
      <c r="D27" s="168">
        <v>13.980213127140338</v>
      </c>
      <c r="E27" s="169">
        <v>33.3416</v>
      </c>
      <c r="F27" s="170">
        <v>11.872175228917602</v>
      </c>
      <c r="G27" s="169">
        <v>0.0026</v>
      </c>
      <c r="H27" s="171">
        <v>-316.6666666666667</v>
      </c>
      <c r="J27" s="172">
        <v>128.189</v>
      </c>
      <c r="K27" s="171">
        <v>16.335885621665376</v>
      </c>
    </row>
    <row r="28" spans="1:11" ht="15.75" customHeight="1" thickBot="1">
      <c r="A28" s="381" t="s">
        <v>15</v>
      </c>
      <c r="B28" s="382"/>
      <c r="C28" s="202">
        <v>2811.4258</v>
      </c>
      <c r="D28" s="203">
        <v>-2.9382471065150306</v>
      </c>
      <c r="E28" s="204">
        <v>1175.4897999999998</v>
      </c>
      <c r="F28" s="203">
        <v>-3.849174649858289</v>
      </c>
      <c r="G28" s="204">
        <v>0.002</v>
      </c>
      <c r="H28" s="205">
        <v>-60.7843137254902</v>
      </c>
      <c r="J28" s="202">
        <v>1858.9274</v>
      </c>
      <c r="K28" s="205">
        <v>2.990280861420203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8" t="s">
        <v>47</v>
      </c>
      <c r="B33" s="190" t="s">
        <v>33</v>
      </c>
      <c r="C33" s="191">
        <v>32438.317440175735</v>
      </c>
      <c r="D33" s="192">
        <v>3.139833982091086</v>
      </c>
      <c r="E33" s="193">
        <v>46142.12891375153</v>
      </c>
      <c r="F33" s="194">
        <v>4.460686342320788</v>
      </c>
      <c r="G33" s="193">
        <v>107612.5</v>
      </c>
      <c r="H33" s="195">
        <v>295.3340997642361</v>
      </c>
      <c r="J33" s="196">
        <v>79735.73709667198</v>
      </c>
      <c r="K33" s="195">
        <v>3.7174442444972557</v>
      </c>
    </row>
    <row r="34" spans="1:11" ht="15.75" customHeight="1">
      <c r="A34" s="389"/>
      <c r="B34" s="173" t="s">
        <v>34</v>
      </c>
      <c r="C34" s="167">
        <v>11975.763578394992</v>
      </c>
      <c r="D34" s="168">
        <v>3.8222363410089435</v>
      </c>
      <c r="E34" s="169">
        <v>17604.96227274792</v>
      </c>
      <c r="F34" s="170">
        <v>6.513804414065212</v>
      </c>
      <c r="G34" s="169">
        <v>26444</v>
      </c>
      <c r="H34" s="171">
        <v>-319.4201483795393</v>
      </c>
      <c r="J34" s="172">
        <v>38441.669617113614</v>
      </c>
      <c r="K34" s="171">
        <v>5.76741825202004</v>
      </c>
    </row>
    <row r="35" spans="1:11" ht="15.75" customHeight="1">
      <c r="A35" s="389"/>
      <c r="B35" s="173" t="s">
        <v>35</v>
      </c>
      <c r="C35" s="167">
        <v>11660.049363564922</v>
      </c>
      <c r="D35" s="168">
        <v>3.188401242349746</v>
      </c>
      <c r="E35" s="169">
        <v>16625.6053765843</v>
      </c>
      <c r="F35" s="170">
        <v>3.571894042658176</v>
      </c>
      <c r="G35" s="169">
        <v>23092.999999999996</v>
      </c>
      <c r="H35" s="171">
        <v>5.895951158545895</v>
      </c>
      <c r="J35" s="172">
        <v>23368.578389344308</v>
      </c>
      <c r="K35" s="171">
        <v>2.9429680397265368</v>
      </c>
    </row>
    <row r="36" spans="1:11" ht="15.75" customHeight="1">
      <c r="A36" s="389"/>
      <c r="B36" s="173" t="s">
        <v>36</v>
      </c>
      <c r="C36" s="167">
        <v>2425.533236196381</v>
      </c>
      <c r="D36" s="168">
        <v>4.837908967074953</v>
      </c>
      <c r="E36" s="169">
        <v>3108.543221727658</v>
      </c>
      <c r="F36" s="170">
        <v>8.330000799938086</v>
      </c>
      <c r="G36" s="169">
        <v>11193</v>
      </c>
      <c r="H36" s="171">
        <v>-5588.875</v>
      </c>
      <c r="J36" s="172">
        <v>3361.524194543585</v>
      </c>
      <c r="K36" s="171">
        <v>9.382414013326674</v>
      </c>
    </row>
    <row r="37" spans="1:11" ht="15.75" customHeight="1">
      <c r="A37" s="389"/>
      <c r="B37" s="175" t="s">
        <v>37</v>
      </c>
      <c r="C37" s="176">
        <v>5478.873494011473</v>
      </c>
      <c r="D37" s="177">
        <v>0.2049210970442665</v>
      </c>
      <c r="E37" s="178">
        <v>7812.424411509143</v>
      </c>
      <c r="F37" s="179">
        <v>0.17495908688307132</v>
      </c>
      <c r="G37" s="178">
        <v>32610.999999999996</v>
      </c>
      <c r="H37" s="180">
        <v>57.79665841231889</v>
      </c>
      <c r="J37" s="181">
        <v>11891.18630937389</v>
      </c>
      <c r="K37" s="180">
        <v>-2.6656598680118484</v>
      </c>
    </row>
    <row r="38" spans="1:11" ht="15.75" customHeight="1">
      <c r="A38" s="389"/>
      <c r="B38" s="182" t="s">
        <v>38</v>
      </c>
      <c r="C38" s="183">
        <v>520.5048927131564</v>
      </c>
      <c r="D38" s="184">
        <v>0.8296047171030205</v>
      </c>
      <c r="E38" s="185">
        <v>653.644298657462</v>
      </c>
      <c r="F38" s="186">
        <v>2.412901876612346</v>
      </c>
      <c r="G38" s="185">
        <v>2587.5</v>
      </c>
      <c r="H38" s="187">
        <v>-22.540399030305878</v>
      </c>
      <c r="J38" s="188">
        <v>1808.520873488658</v>
      </c>
      <c r="K38" s="187">
        <v>0.6320539048506275</v>
      </c>
    </row>
    <row r="39" spans="1:11" ht="15.75" customHeight="1">
      <c r="A39" s="390"/>
      <c r="B39" s="173" t="s">
        <v>39</v>
      </c>
      <c r="C39" s="189">
        <v>377.5928752948059</v>
      </c>
      <c r="D39" s="168">
        <v>18.48704850067126</v>
      </c>
      <c r="E39" s="169">
        <v>336.9493325250462</v>
      </c>
      <c r="F39" s="170">
        <v>18.3718391622841</v>
      </c>
      <c r="G39" s="169">
        <v>11683.999999999998</v>
      </c>
      <c r="H39" s="171">
        <v>-284.3529375367385</v>
      </c>
      <c r="J39" s="172">
        <v>864.2577128079344</v>
      </c>
      <c r="K39" s="171">
        <v>16.05925868595452</v>
      </c>
    </row>
    <row r="40" spans="1:11" ht="15.75" customHeight="1">
      <c r="A40" s="386" t="s">
        <v>48</v>
      </c>
      <c r="B40" s="190" t="s">
        <v>33</v>
      </c>
      <c r="C40" s="212">
        <v>1.7062292734170683</v>
      </c>
      <c r="D40" s="192">
        <v>1.2164419975041667</v>
      </c>
      <c r="E40" s="213">
        <v>2.2996111918623208</v>
      </c>
      <c r="F40" s="194">
        <v>2.1563079818676494</v>
      </c>
      <c r="G40" s="213">
        <v>7.9</v>
      </c>
      <c r="H40" s="195">
        <v>63.11740890688261</v>
      </c>
      <c r="J40" s="214">
        <v>3.7356515913424055</v>
      </c>
      <c r="K40" s="195">
        <v>1.1056627485574686</v>
      </c>
    </row>
    <row r="41" spans="1:11" ht="15.75" customHeight="1">
      <c r="A41" s="387"/>
      <c r="B41" s="173" t="s">
        <v>41</v>
      </c>
      <c r="C41" s="215">
        <v>0.29590711588404717</v>
      </c>
      <c r="D41" s="168">
        <v>1.0704798107416438</v>
      </c>
      <c r="E41" s="216">
        <v>0.3748115041066286</v>
      </c>
      <c r="F41" s="170">
        <v>2.736258599712926</v>
      </c>
      <c r="G41" s="216">
        <v>1.7</v>
      </c>
      <c r="H41" s="171">
        <v>0.8139534883721034</v>
      </c>
      <c r="J41" s="217">
        <v>1.0609529452306745</v>
      </c>
      <c r="K41" s="171">
        <v>0.7289345832082704</v>
      </c>
    </row>
    <row r="42" spans="1:11" ht="15.75" customHeight="1">
      <c r="A42" s="387"/>
      <c r="B42" s="173" t="s">
        <v>128</v>
      </c>
      <c r="C42" s="215">
        <v>1.0735844424562084</v>
      </c>
      <c r="D42" s="168">
        <v>0.45916519858481847</v>
      </c>
      <c r="E42" s="216">
        <v>1.503893185632066</v>
      </c>
      <c r="F42" s="170">
        <v>0.7751867508536894</v>
      </c>
      <c r="G42" s="216">
        <v>2.65</v>
      </c>
      <c r="H42" s="171">
        <v>1.6165413533834703</v>
      </c>
      <c r="J42" s="217">
        <v>2.1966666369003973</v>
      </c>
      <c r="K42" s="171">
        <v>-0.20313925478946437</v>
      </c>
    </row>
    <row r="43" spans="1:11" ht="15.75" customHeight="1">
      <c r="A43" s="387"/>
      <c r="B43" s="173" t="s">
        <v>42</v>
      </c>
      <c r="C43" s="215">
        <v>0.30368448635564205</v>
      </c>
      <c r="D43" s="168">
        <v>2.552487347322698</v>
      </c>
      <c r="E43" s="216">
        <v>0.39254249590255913</v>
      </c>
      <c r="F43" s="170">
        <v>6.224797395053412</v>
      </c>
      <c r="G43" s="216">
        <v>2.25</v>
      </c>
      <c r="H43" s="171">
        <v>186.875</v>
      </c>
      <c r="J43" s="217">
        <v>0.4090734258906507</v>
      </c>
      <c r="K43" s="171">
        <v>7.8386603555308785</v>
      </c>
    </row>
    <row r="44" spans="1:11" ht="15.75" customHeight="1">
      <c r="A44" s="199" t="s">
        <v>49</v>
      </c>
      <c r="B44" s="175" t="s">
        <v>37</v>
      </c>
      <c r="C44" s="218">
        <v>0.5494799115808071</v>
      </c>
      <c r="D44" s="177">
        <v>0.3089746132158388</v>
      </c>
      <c r="E44" s="219">
        <v>0.7665682849821412</v>
      </c>
      <c r="F44" s="179">
        <v>0.22205032186097332</v>
      </c>
      <c r="G44" s="219">
        <v>1.2999999999999998</v>
      </c>
      <c r="H44" s="180">
        <v>5.238095238095238</v>
      </c>
      <c r="J44" s="220">
        <v>1.1309787030951288</v>
      </c>
      <c r="K44" s="180">
        <v>-0.8931634588958058</v>
      </c>
    </row>
    <row r="45" spans="1:11" ht="15.75" customHeight="1">
      <c r="A45" s="200" t="s">
        <v>50</v>
      </c>
      <c r="B45" s="182" t="s">
        <v>38</v>
      </c>
      <c r="C45" s="221">
        <v>0.7823515029278028</v>
      </c>
      <c r="D45" s="184">
        <v>0.8211160194752598</v>
      </c>
      <c r="E45" s="222">
        <v>0.9690642147639223</v>
      </c>
      <c r="F45" s="186">
        <v>2.3783093146956227</v>
      </c>
      <c r="G45" s="222">
        <v>4.5</v>
      </c>
      <c r="H45" s="187">
        <v>-17.148014440433204</v>
      </c>
      <c r="J45" s="223">
        <v>2.6535154089395854</v>
      </c>
      <c r="K45" s="187">
        <v>0.6247906581156236</v>
      </c>
    </row>
    <row r="46" spans="1:11" ht="15.75" customHeight="1">
      <c r="A46" s="224" t="s">
        <v>51</v>
      </c>
      <c r="B46" s="173" t="s">
        <v>39</v>
      </c>
      <c r="C46" s="225">
        <v>0.033053228721170586</v>
      </c>
      <c r="D46" s="168">
        <v>17.43061476771554</v>
      </c>
      <c r="E46" s="216">
        <v>0.02836400622106632</v>
      </c>
      <c r="F46" s="170">
        <v>16.350717553931755</v>
      </c>
      <c r="G46" s="216">
        <v>1.2999999999999998</v>
      </c>
      <c r="H46" s="171">
        <v>-652.5</v>
      </c>
      <c r="J46" s="217">
        <v>0.06895858332068266</v>
      </c>
      <c r="K46" s="171">
        <v>12.958120561106641</v>
      </c>
    </row>
    <row r="47" spans="1:11" ht="15.75" customHeight="1">
      <c r="A47" s="386" t="s">
        <v>52</v>
      </c>
      <c r="B47" s="190" t="s">
        <v>33</v>
      </c>
      <c r="C47" s="191">
        <v>19011.699040429343</v>
      </c>
      <c r="D47" s="192">
        <v>1.9002762264991968</v>
      </c>
      <c r="E47" s="193">
        <v>20065.187139911126</v>
      </c>
      <c r="F47" s="194">
        <v>2.255737708201219</v>
      </c>
      <c r="G47" s="193">
        <v>13621.835443037973</v>
      </c>
      <c r="H47" s="195">
        <v>142.36168439256963</v>
      </c>
      <c r="J47" s="196">
        <v>21344.532579393723</v>
      </c>
      <c r="K47" s="195">
        <v>2.583219796931756</v>
      </c>
    </row>
    <row r="48" spans="1:11" ht="15.75" customHeight="1">
      <c r="A48" s="387"/>
      <c r="B48" s="173" t="s">
        <v>34</v>
      </c>
      <c r="C48" s="167">
        <v>40471.360557235676</v>
      </c>
      <c r="D48" s="168">
        <v>2.722611523582421</v>
      </c>
      <c r="E48" s="169">
        <v>46970.17588803666</v>
      </c>
      <c r="F48" s="170">
        <v>3.676935354508658</v>
      </c>
      <c r="G48" s="169">
        <v>15555.29411764706</v>
      </c>
      <c r="H48" s="171">
        <v>-317.64859008812425</v>
      </c>
      <c r="J48" s="172">
        <v>36233.15227119291</v>
      </c>
      <c r="K48" s="171">
        <v>5.002022199142462</v>
      </c>
    </row>
    <row r="49" spans="1:11" ht="15.75" customHeight="1">
      <c r="A49" s="387"/>
      <c r="B49" s="173" t="s">
        <v>35</v>
      </c>
      <c r="C49" s="167">
        <v>10860.859101952323</v>
      </c>
      <c r="D49" s="168">
        <v>2.716761619877938</v>
      </c>
      <c r="E49" s="169">
        <v>11055.044025348638</v>
      </c>
      <c r="F49" s="170">
        <v>2.7751943528706033</v>
      </c>
      <c r="G49" s="169">
        <v>8714.339622641508</v>
      </c>
      <c r="H49" s="171">
        <v>4.2113318837336395</v>
      </c>
      <c r="J49" s="172">
        <v>10638.199714417522</v>
      </c>
      <c r="K49" s="171">
        <v>3.1525112824423</v>
      </c>
    </row>
    <row r="50" spans="1:11" ht="15.75" customHeight="1">
      <c r="A50" s="387"/>
      <c r="B50" s="173" t="s">
        <v>36</v>
      </c>
      <c r="C50" s="167">
        <v>7987.017266848008</v>
      </c>
      <c r="D50" s="168">
        <v>2.2285384575920104</v>
      </c>
      <c r="E50" s="169">
        <v>7918.997953534416</v>
      </c>
      <c r="F50" s="170">
        <v>1.9818380044118538</v>
      </c>
      <c r="G50" s="169">
        <v>4974.666666666667</v>
      </c>
      <c r="H50" s="171">
        <v>-2013.3333333333335</v>
      </c>
      <c r="J50" s="172">
        <v>8217.410327314083</v>
      </c>
      <c r="K50" s="171">
        <v>1.431540092121168</v>
      </c>
    </row>
    <row r="51" spans="1:11" ht="15.75" customHeight="1">
      <c r="A51" s="199" t="s">
        <v>53</v>
      </c>
      <c r="B51" s="175" t="s">
        <v>37</v>
      </c>
      <c r="C51" s="176">
        <v>9971.016917159388</v>
      </c>
      <c r="D51" s="177">
        <v>-0.10373300751281828</v>
      </c>
      <c r="E51" s="178">
        <v>10191.426601599034</v>
      </c>
      <c r="F51" s="179">
        <v>-0.046986900414308204</v>
      </c>
      <c r="G51" s="178">
        <v>25085.384615384613</v>
      </c>
      <c r="H51" s="180">
        <v>49.942526093153695</v>
      </c>
      <c r="J51" s="181">
        <v>10514.067397406774</v>
      </c>
      <c r="K51" s="180">
        <v>-1.7884703729605067</v>
      </c>
    </row>
    <row r="52" spans="1:11" ht="15.75" customHeight="1">
      <c r="A52" s="200" t="s">
        <v>54</v>
      </c>
      <c r="B52" s="182" t="s">
        <v>38</v>
      </c>
      <c r="C52" s="183">
        <v>665.3082288015875</v>
      </c>
      <c r="D52" s="184">
        <v>0.00841956324518159</v>
      </c>
      <c r="E52" s="185">
        <v>674.510820541133</v>
      </c>
      <c r="F52" s="186">
        <v>0.03378895602815375</v>
      </c>
      <c r="G52" s="185">
        <v>575</v>
      </c>
      <c r="H52" s="187">
        <v>-6.508455474486831</v>
      </c>
      <c r="J52" s="188">
        <v>681.5565748726482</v>
      </c>
      <c r="K52" s="187">
        <v>0.007218148418015047</v>
      </c>
    </row>
    <row r="53" spans="1:11" ht="15.75" customHeight="1">
      <c r="A53" s="226" t="s">
        <v>55</v>
      </c>
      <c r="B53" s="175" t="s">
        <v>39</v>
      </c>
      <c r="C53" s="227">
        <v>11423.78187862046</v>
      </c>
      <c r="D53" s="177">
        <v>0.8996237778754855</v>
      </c>
      <c r="E53" s="178">
        <v>11879.468996688822</v>
      </c>
      <c r="F53" s="179">
        <v>1.7370942361532857</v>
      </c>
      <c r="G53" s="178">
        <v>8987.692307692307</v>
      </c>
      <c r="H53" s="180">
        <v>-66.63295248203828</v>
      </c>
      <c r="J53" s="181">
        <v>12532.996926413345</v>
      </c>
      <c r="K53" s="180">
        <v>2.7453875024153516</v>
      </c>
    </row>
    <row r="54" spans="1:11" ht="16.5" customHeight="1">
      <c r="A54" s="383" t="s">
        <v>56</v>
      </c>
      <c r="B54" s="228" t="s">
        <v>33</v>
      </c>
      <c r="C54" s="229">
        <v>23431.521926636033</v>
      </c>
      <c r="D54" s="192">
        <v>1.0116641820189678</v>
      </c>
      <c r="E54" s="230">
        <v>24097.284565473765</v>
      </c>
      <c r="F54" s="194">
        <v>2.1285601580708424</v>
      </c>
      <c r="G54" s="230">
        <v>29084.45945945946</v>
      </c>
      <c r="H54" s="195">
        <v>187.02051758187778</v>
      </c>
      <c r="I54" s="231"/>
      <c r="J54" s="232">
        <v>32000.324541047237</v>
      </c>
      <c r="K54" s="195">
        <v>2.109188367941658</v>
      </c>
    </row>
    <row r="55" spans="1:11" ht="16.5" customHeight="1">
      <c r="A55" s="384"/>
      <c r="B55" s="233" t="s">
        <v>34</v>
      </c>
      <c r="C55" s="207">
        <v>609710.9570056427</v>
      </c>
      <c r="D55" s="168">
        <v>0.3488593882947182</v>
      </c>
      <c r="E55" s="234">
        <v>644737.2406262169</v>
      </c>
      <c r="F55" s="170">
        <v>-0.16227940739389776</v>
      </c>
      <c r="G55" s="234">
        <v>264440</v>
      </c>
      <c r="H55" s="171">
        <v>-186.04711701158402</v>
      </c>
      <c r="I55" s="231"/>
      <c r="J55" s="235">
        <v>605878.4479278036</v>
      </c>
      <c r="K55" s="171">
        <v>1.5839147978482755</v>
      </c>
    </row>
    <row r="56" spans="1:11" ht="16.5" customHeight="1">
      <c r="A56" s="384"/>
      <c r="B56" s="233" t="s">
        <v>35</v>
      </c>
      <c r="C56" s="207">
        <v>16385.010952709268</v>
      </c>
      <c r="D56" s="168">
        <v>1.7146668956156152</v>
      </c>
      <c r="E56" s="234">
        <v>16739.438820395208</v>
      </c>
      <c r="F56" s="170">
        <v>2.220218052085884</v>
      </c>
      <c r="G56" s="234">
        <v>13995.757575757574</v>
      </c>
      <c r="H56" s="171">
        <v>1.9319315964612784</v>
      </c>
      <c r="I56" s="231"/>
      <c r="J56" s="235">
        <v>18100.34396806809</v>
      </c>
      <c r="K56" s="171">
        <v>2.1774262112183655</v>
      </c>
    </row>
    <row r="57" spans="1:11" ht="16.5" customHeight="1">
      <c r="A57" s="384"/>
      <c r="B57" s="233" t="s">
        <v>36</v>
      </c>
      <c r="C57" s="207">
        <v>13593.08322406439</v>
      </c>
      <c r="D57" s="168">
        <v>-0.9615798352476691</v>
      </c>
      <c r="E57" s="234">
        <v>13733.100656238852</v>
      </c>
      <c r="F57" s="170">
        <v>-0.5123932894717745</v>
      </c>
      <c r="G57" s="234">
        <v>14924</v>
      </c>
      <c r="H57" s="171">
        <v>-2539.4999999999995</v>
      </c>
      <c r="I57" s="231"/>
      <c r="J57" s="235">
        <v>14943.907832146326</v>
      </c>
      <c r="K57" s="171">
        <v>-0.25436856415937353</v>
      </c>
    </row>
    <row r="58" spans="1:11" ht="16.5" customHeight="1">
      <c r="A58" s="384"/>
      <c r="B58" s="236" t="s">
        <v>37</v>
      </c>
      <c r="C58" s="237">
        <v>11654.462203350588</v>
      </c>
      <c r="D58" s="177">
        <v>-1.3407926022470125</v>
      </c>
      <c r="E58" s="238">
        <v>11756.439574212049</v>
      </c>
      <c r="F58" s="179">
        <v>-1.2079916670679554</v>
      </c>
      <c r="G58" s="238">
        <v>29646.363636363632</v>
      </c>
      <c r="H58" s="180">
        <v>26.57485968902582</v>
      </c>
      <c r="I58" s="231"/>
      <c r="J58" s="239">
        <v>13136.886710546125</v>
      </c>
      <c r="K58" s="180">
        <v>-3.3175454431566207</v>
      </c>
    </row>
    <row r="59" spans="1:11" ht="16.5" customHeight="1">
      <c r="A59" s="384"/>
      <c r="B59" s="240" t="s">
        <v>38</v>
      </c>
      <c r="C59" s="241">
        <v>27957.786786086835</v>
      </c>
      <c r="D59" s="184">
        <v>-2.965064638042298</v>
      </c>
      <c r="E59" s="242">
        <v>25046.278710968698</v>
      </c>
      <c r="F59" s="186">
        <v>-4.476473329928842</v>
      </c>
      <c r="G59" s="242">
        <v>51749.99999999999</v>
      </c>
      <c r="H59" s="187">
        <v>-8.871057682712816</v>
      </c>
      <c r="I59" s="231"/>
      <c r="J59" s="243">
        <v>30216.58204716143</v>
      </c>
      <c r="K59" s="187">
        <v>-3.8534916886307857</v>
      </c>
    </row>
    <row r="60" spans="1:11" ht="16.5" customHeight="1" thickBot="1">
      <c r="A60" s="385"/>
      <c r="B60" s="244" t="s">
        <v>39</v>
      </c>
      <c r="C60" s="245">
        <v>82643.01740714502</v>
      </c>
      <c r="D60" s="246">
        <v>2.3575232766182137</v>
      </c>
      <c r="E60" s="247">
        <v>97821.80871820204</v>
      </c>
      <c r="F60" s="248">
        <v>3.735421694857527</v>
      </c>
      <c r="G60" s="247">
        <v>116839.99999999999</v>
      </c>
      <c r="H60" s="249">
        <v>189.1810784890016</v>
      </c>
      <c r="I60" s="231"/>
      <c r="J60" s="250">
        <v>121839.84218229803</v>
      </c>
      <c r="K60" s="249">
        <v>5.48833462564869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14.375" style="155" customWidth="1"/>
    <col min="5" max="5" width="11.50390625" style="155" customWidth="1"/>
    <col min="6" max="6" width="14.375" style="155" customWidth="1"/>
    <col min="7" max="7" width="11.50390625" style="155" customWidth="1"/>
    <col min="8" max="8" width="14.375" style="155" customWidth="1"/>
    <col min="9" max="9" width="11.50390625" style="155" customWidth="1"/>
    <col min="10" max="10" width="2.125" style="155" customWidth="1"/>
    <col min="11" max="11" width="10.625" style="155" bestFit="1" customWidth="1"/>
    <col min="12" max="12" width="10.50390625" style="155" bestFit="1" customWidth="1"/>
    <col min="13" max="13" width="10.625" style="155" bestFit="1" customWidth="1"/>
    <col min="14" max="14" width="10.50390625" style="155" bestFit="1" customWidth="1"/>
    <col min="15" max="15" width="10.625" style="155" bestFit="1" customWidth="1"/>
    <col min="16" max="16" width="10.50390625" style="155" bestFit="1" customWidth="1"/>
    <col min="17" max="17" width="10.625" style="155" bestFit="1" customWidth="1"/>
    <col min="18" max="16384" width="10.375" style="155" customWidth="1"/>
  </cols>
  <sheetData>
    <row r="1" spans="2:10" s="152" customFormat="1" ht="15.75" customHeight="1">
      <c r="B1" s="380" t="s">
        <v>135</v>
      </c>
      <c r="C1" s="380"/>
      <c r="D1" s="380"/>
      <c r="E1" s="380"/>
      <c r="F1" s="380"/>
      <c r="G1" s="380"/>
      <c r="H1" s="380"/>
      <c r="I1" s="380"/>
      <c r="J1" s="380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8" t="s">
        <v>32</v>
      </c>
      <c r="C7" s="166" t="s">
        <v>33</v>
      </c>
      <c r="D7" s="167">
        <v>8639.195313310001</v>
      </c>
      <c r="E7" s="168">
        <v>0.009220271669869143</v>
      </c>
      <c r="F7" s="169">
        <v>5282.77334906</v>
      </c>
      <c r="G7" s="170">
        <v>0.452347610601139</v>
      </c>
      <c r="H7" s="169">
        <v>0.0215225</v>
      </c>
      <c r="I7" s="171">
        <v>55.032980299700405</v>
      </c>
    </row>
    <row r="8" spans="2:11" ht="15.75" customHeight="1">
      <c r="B8" s="389"/>
      <c r="C8" s="173" t="s">
        <v>34</v>
      </c>
      <c r="D8" s="167">
        <v>3229.1556673</v>
      </c>
      <c r="E8" s="168">
        <v>0.7856370676427483</v>
      </c>
      <c r="F8" s="169">
        <v>2018.1442524000001</v>
      </c>
      <c r="G8" s="170">
        <v>2.404102634339102</v>
      </c>
      <c r="H8" s="169">
        <v>0.0052888</v>
      </c>
      <c r="I8" s="171">
        <v>-186.04711701158402</v>
      </c>
      <c r="K8" s="174"/>
    </row>
    <row r="9" spans="2:11" ht="15.75" customHeight="1">
      <c r="B9" s="389"/>
      <c r="C9" s="173" t="s">
        <v>35</v>
      </c>
      <c r="D9" s="167">
        <v>3081.0205272</v>
      </c>
      <c r="E9" s="168">
        <v>-0.0872968342783759</v>
      </c>
      <c r="F9" s="169">
        <v>1900.6881982999998</v>
      </c>
      <c r="G9" s="170">
        <v>-0.3882688717590571</v>
      </c>
      <c r="H9" s="169">
        <v>0.0046186</v>
      </c>
      <c r="I9" s="171">
        <v>-58.47217601625651</v>
      </c>
      <c r="K9" s="174"/>
    </row>
    <row r="10" spans="2:9" ht="15.75" customHeight="1">
      <c r="B10" s="389"/>
      <c r="C10" s="173" t="s">
        <v>36</v>
      </c>
      <c r="D10" s="167">
        <v>629.7230643</v>
      </c>
      <c r="E10" s="168">
        <v>1.788521527184859</v>
      </c>
      <c r="F10" s="169">
        <v>355.8892703</v>
      </c>
      <c r="G10" s="170">
        <v>4.21837397385269</v>
      </c>
      <c r="H10" s="169">
        <v>0.0022386</v>
      </c>
      <c r="I10" s="171">
        <v>-2252.5</v>
      </c>
    </row>
    <row r="11" spans="2:9" ht="15.75" customHeight="1">
      <c r="B11" s="389"/>
      <c r="C11" s="175" t="s">
        <v>37</v>
      </c>
      <c r="D11" s="176">
        <v>1452.3903908</v>
      </c>
      <c r="E11" s="177">
        <v>-2.8926006931272337</v>
      </c>
      <c r="F11" s="178">
        <v>893.468081</v>
      </c>
      <c r="G11" s="179">
        <v>-3.684683515781883</v>
      </c>
      <c r="H11" s="178">
        <v>0.0065222</v>
      </c>
      <c r="I11" s="180">
        <v>-38.11895748536514</v>
      </c>
    </row>
    <row r="12" spans="2:9" ht="15.75" customHeight="1">
      <c r="B12" s="389"/>
      <c r="C12" s="182" t="s">
        <v>38</v>
      </c>
      <c r="D12" s="183">
        <v>143.05588551</v>
      </c>
      <c r="E12" s="184">
        <v>-2.107188790163033</v>
      </c>
      <c r="F12" s="185">
        <v>75.58308101</v>
      </c>
      <c r="G12" s="186">
        <v>-1.5164094123386451</v>
      </c>
      <c r="H12" s="185">
        <v>0.0005175</v>
      </c>
      <c r="I12" s="187">
        <v>-69.6236858942376</v>
      </c>
    </row>
    <row r="13" spans="2:9" ht="15.75" customHeight="1">
      <c r="B13" s="390"/>
      <c r="C13" s="173" t="s">
        <v>39</v>
      </c>
      <c r="D13" s="189">
        <v>103.84977819999999</v>
      </c>
      <c r="E13" s="168">
        <v>15.062378646283667</v>
      </c>
      <c r="F13" s="169">
        <v>39.00046605</v>
      </c>
      <c r="G13" s="170">
        <v>13.89459129497985</v>
      </c>
      <c r="H13" s="169">
        <v>0.0023368</v>
      </c>
      <c r="I13" s="171">
        <v>-172.2952696222504</v>
      </c>
    </row>
    <row r="14" spans="2:11" ht="15.75" customHeight="1">
      <c r="B14" s="386" t="s">
        <v>40</v>
      </c>
      <c r="C14" s="190" t="s">
        <v>33</v>
      </c>
      <c r="D14" s="191">
        <v>3619.2114</v>
      </c>
      <c r="E14" s="192">
        <v>-1.0778873887140084</v>
      </c>
      <c r="F14" s="193">
        <v>2192.4078000000004</v>
      </c>
      <c r="G14" s="194">
        <v>-1.6538767967537882</v>
      </c>
      <c r="H14" s="193">
        <v>0.0073999999999999995</v>
      </c>
      <c r="I14" s="195">
        <v>-45.98540145985401</v>
      </c>
      <c r="K14" s="174"/>
    </row>
    <row r="15" spans="2:11" ht="15.75" customHeight="1">
      <c r="B15" s="391"/>
      <c r="C15" s="173" t="s">
        <v>41</v>
      </c>
      <c r="D15" s="167">
        <v>52.8756</v>
      </c>
      <c r="E15" s="168">
        <v>0.5096231525923051</v>
      </c>
      <c r="F15" s="169">
        <v>31.345399999999998</v>
      </c>
      <c r="G15" s="170">
        <v>2.5841247815471906</v>
      </c>
      <c r="H15" s="169">
        <v>0.0002</v>
      </c>
      <c r="I15" s="171">
        <v>0</v>
      </c>
      <c r="K15" s="174"/>
    </row>
    <row r="16" spans="2:9" ht="15.75" customHeight="1">
      <c r="B16" s="391"/>
      <c r="C16" s="173" t="s">
        <v>129</v>
      </c>
      <c r="D16" s="167">
        <v>1859.2935</v>
      </c>
      <c r="E16" s="168">
        <v>-1.7555296194930228</v>
      </c>
      <c r="F16" s="169">
        <v>1136.7656000000002</v>
      </c>
      <c r="G16" s="170">
        <v>-2.581555494329139</v>
      </c>
      <c r="H16" s="169">
        <v>0.0033</v>
      </c>
      <c r="I16" s="171">
        <v>-59.25925925925926</v>
      </c>
    </row>
    <row r="17" spans="2:9" ht="15.75" customHeight="1">
      <c r="B17" s="391"/>
      <c r="C17" s="173" t="s">
        <v>42</v>
      </c>
      <c r="D17" s="167">
        <v>461.11740000000003</v>
      </c>
      <c r="E17" s="168">
        <v>2.7673711756758697</v>
      </c>
      <c r="F17" s="169">
        <v>259.1944</v>
      </c>
      <c r="G17" s="170">
        <v>4.715109763359744</v>
      </c>
      <c r="H17" s="169">
        <v>0.0015</v>
      </c>
      <c r="I17" s="171">
        <v>-11.764705882352935</v>
      </c>
    </row>
    <row r="18" spans="2:12" ht="15.75" customHeight="1">
      <c r="B18" s="391"/>
      <c r="C18" s="175" t="s">
        <v>37</v>
      </c>
      <c r="D18" s="176">
        <v>1233.3629999999998</v>
      </c>
      <c r="E18" s="177">
        <v>-1.6177481992891622</v>
      </c>
      <c r="F18" s="178">
        <v>761.1128000000001</v>
      </c>
      <c r="G18" s="179">
        <v>-2.506168036779292</v>
      </c>
      <c r="H18" s="178">
        <v>0.0022</v>
      </c>
      <c r="I18" s="180">
        <v>-51.11111111111111</v>
      </c>
      <c r="L18" s="197"/>
    </row>
    <row r="19" spans="2:9" ht="15.75" customHeight="1">
      <c r="B19" s="391"/>
      <c r="C19" s="182" t="s">
        <v>38</v>
      </c>
      <c r="D19" s="198">
        <v>50.2306</v>
      </c>
      <c r="E19" s="184">
        <v>0.9335691034039247</v>
      </c>
      <c r="F19" s="185">
        <v>29.9675</v>
      </c>
      <c r="G19" s="186">
        <v>3.088084541345315</v>
      </c>
      <c r="H19" s="185">
        <v>0.0001</v>
      </c>
      <c r="I19" s="187">
        <v>-66.66666666666666</v>
      </c>
    </row>
    <row r="20" spans="2:9" ht="15.75" customHeight="1">
      <c r="B20" s="392"/>
      <c r="C20" s="173" t="s">
        <v>39</v>
      </c>
      <c r="D20" s="167">
        <v>12.5619</v>
      </c>
      <c r="E20" s="168">
        <v>12.372526568146839</v>
      </c>
      <c r="F20" s="169">
        <v>3.9895999999999994</v>
      </c>
      <c r="G20" s="170">
        <v>9.88514611507421</v>
      </c>
      <c r="H20" s="169">
        <v>0.0002</v>
      </c>
      <c r="I20" s="171">
        <v>-125</v>
      </c>
    </row>
    <row r="21" spans="2:9" ht="15.75" customHeight="1">
      <c r="B21" s="386" t="s">
        <v>43</v>
      </c>
      <c r="C21" s="190" t="s">
        <v>33</v>
      </c>
      <c r="D21" s="191">
        <v>4510.4490000000005</v>
      </c>
      <c r="E21" s="192">
        <v>-1.8487098644434652</v>
      </c>
      <c r="F21" s="193">
        <v>2637.8208999999997</v>
      </c>
      <c r="G21" s="194">
        <v>-1.7625472325006837</v>
      </c>
      <c r="H21" s="193">
        <v>0.0158</v>
      </c>
      <c r="I21" s="195">
        <v>-36.0323886639676</v>
      </c>
    </row>
    <row r="22" spans="2:9" ht="15.75" customHeight="1">
      <c r="B22" s="393"/>
      <c r="C22" s="173" t="s">
        <v>41</v>
      </c>
      <c r="D22" s="167">
        <v>810.6778</v>
      </c>
      <c r="E22" s="168">
        <v>-1.87160794436874</v>
      </c>
      <c r="F22" s="169">
        <v>432.9398</v>
      </c>
      <c r="G22" s="170">
        <v>-1.1997794600239386</v>
      </c>
      <c r="H22" s="169">
        <v>0.0034</v>
      </c>
      <c r="I22" s="171">
        <v>-60.46511627906977</v>
      </c>
    </row>
    <row r="23" spans="2:9" ht="15.75" customHeight="1">
      <c r="B23" s="393"/>
      <c r="C23" s="173" t="s">
        <v>129</v>
      </c>
      <c r="D23" s="167">
        <v>2819.9202999999998</v>
      </c>
      <c r="E23" s="168">
        <v>-2.672569431537562</v>
      </c>
      <c r="F23" s="169">
        <v>1722.5929</v>
      </c>
      <c r="G23" s="170">
        <v>-3.102973287338259</v>
      </c>
      <c r="H23" s="169">
        <v>0.0053</v>
      </c>
      <c r="I23" s="171">
        <v>-60.150375939849624</v>
      </c>
    </row>
    <row r="24" spans="2:9" ht="15.75" customHeight="1">
      <c r="B24" s="393"/>
      <c r="C24" s="173" t="s">
        <v>42</v>
      </c>
      <c r="D24" s="167">
        <v>788.8612</v>
      </c>
      <c r="E24" s="168">
        <v>-0.41042165491201577</v>
      </c>
      <c r="F24" s="169">
        <v>449.43399999999997</v>
      </c>
      <c r="G24" s="170">
        <v>2.1769965463877763</v>
      </c>
      <c r="H24" s="169">
        <v>0.0045</v>
      </c>
      <c r="I24" s="171">
        <v>12.49999999999999</v>
      </c>
    </row>
    <row r="25" spans="2:9" ht="15.75" customHeight="1">
      <c r="B25" s="199" t="s">
        <v>44</v>
      </c>
      <c r="C25" s="175" t="s">
        <v>37</v>
      </c>
      <c r="D25" s="176">
        <v>1442.4059</v>
      </c>
      <c r="E25" s="177">
        <v>-2.8179446766597738</v>
      </c>
      <c r="F25" s="178">
        <v>878.1311000000001</v>
      </c>
      <c r="G25" s="179">
        <v>-3.6411090371804122</v>
      </c>
      <c r="H25" s="178">
        <v>0.0026</v>
      </c>
      <c r="I25" s="180">
        <v>-58.730158730158735</v>
      </c>
    </row>
    <row r="26" spans="2:9" ht="15.75" customHeight="1">
      <c r="B26" s="200" t="s">
        <v>45</v>
      </c>
      <c r="C26" s="182" t="s">
        <v>38</v>
      </c>
      <c r="D26" s="198">
        <v>2150.2925</v>
      </c>
      <c r="E26" s="184">
        <v>-2.1095303621987345</v>
      </c>
      <c r="F26" s="185">
        <v>1120.6841</v>
      </c>
      <c r="G26" s="186">
        <v>-1.5434104222966452</v>
      </c>
      <c r="H26" s="185">
        <v>0.009</v>
      </c>
      <c r="I26" s="187">
        <v>-67.50902527075813</v>
      </c>
    </row>
    <row r="27" spans="2:9" ht="15.75" customHeight="1">
      <c r="B27" s="201"/>
      <c r="C27" s="173" t="s">
        <v>39</v>
      </c>
      <c r="D27" s="167">
        <v>90.9897</v>
      </c>
      <c r="E27" s="168">
        <v>14.024323765484306</v>
      </c>
      <c r="F27" s="169">
        <v>32.8542</v>
      </c>
      <c r="G27" s="170">
        <v>11.992009871762521</v>
      </c>
      <c r="H27" s="169">
        <v>0.0026</v>
      </c>
      <c r="I27" s="171">
        <v>-316.6666666666667</v>
      </c>
    </row>
    <row r="28" spans="2:9" ht="15.75" customHeight="1" thickBot="1">
      <c r="B28" s="381" t="s">
        <v>15</v>
      </c>
      <c r="C28" s="382"/>
      <c r="D28" s="202">
        <v>2544.2662</v>
      </c>
      <c r="E28" s="203">
        <v>-3.107269252530601</v>
      </c>
      <c r="F28" s="204">
        <v>1142.0824</v>
      </c>
      <c r="G28" s="203">
        <v>-3.8604160691696965</v>
      </c>
      <c r="H28" s="204">
        <v>0.002</v>
      </c>
      <c r="I28" s="205">
        <v>-60.7843137254902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8" t="s">
        <v>47</v>
      </c>
      <c r="C33" s="190" t="s">
        <v>33</v>
      </c>
      <c r="D33" s="191">
        <v>33955.54802131161</v>
      </c>
      <c r="E33" s="192">
        <v>3.21643275007175</v>
      </c>
      <c r="F33" s="193">
        <v>46255.62349143985</v>
      </c>
      <c r="G33" s="194">
        <v>4.485939613462185</v>
      </c>
      <c r="H33" s="193">
        <v>107612.5</v>
      </c>
      <c r="I33" s="195">
        <v>295.3340997642361</v>
      </c>
    </row>
    <row r="34" spans="2:9" ht="15.75" customHeight="1">
      <c r="B34" s="389"/>
      <c r="C34" s="173" t="s">
        <v>34</v>
      </c>
      <c r="D34" s="167">
        <v>12691.893903633198</v>
      </c>
      <c r="E34" s="168">
        <v>4.017748586650327</v>
      </c>
      <c r="F34" s="169">
        <v>17670.741203962167</v>
      </c>
      <c r="G34" s="170">
        <v>6.516065960942717</v>
      </c>
      <c r="H34" s="169">
        <v>26444</v>
      </c>
      <c r="I34" s="171">
        <v>-319.4201483795393</v>
      </c>
    </row>
    <row r="35" spans="2:9" ht="15.75" customHeight="1">
      <c r="B35" s="389"/>
      <c r="C35" s="173" t="s">
        <v>35</v>
      </c>
      <c r="D35" s="167">
        <v>12109.662609989473</v>
      </c>
      <c r="E35" s="168">
        <v>3.116820420845757</v>
      </c>
      <c r="F35" s="169">
        <v>16642.303552703375</v>
      </c>
      <c r="G35" s="170">
        <v>3.611568778900434</v>
      </c>
      <c r="H35" s="169">
        <v>23092.999999999996</v>
      </c>
      <c r="I35" s="171">
        <v>5.895951158545895</v>
      </c>
    </row>
    <row r="36" spans="2:9" ht="15.75" customHeight="1">
      <c r="B36" s="389"/>
      <c r="C36" s="173" t="s">
        <v>36</v>
      </c>
      <c r="D36" s="167">
        <v>2475.067523594819</v>
      </c>
      <c r="E36" s="168">
        <v>5.052794716329458</v>
      </c>
      <c r="F36" s="169">
        <v>3116.1435488367565</v>
      </c>
      <c r="G36" s="170">
        <v>8.403188065422514</v>
      </c>
      <c r="H36" s="169">
        <v>11193</v>
      </c>
      <c r="I36" s="171">
        <v>-5588.875</v>
      </c>
    </row>
    <row r="37" spans="2:9" ht="15.75" customHeight="1">
      <c r="B37" s="389"/>
      <c r="C37" s="175" t="s">
        <v>37</v>
      </c>
      <c r="D37" s="176">
        <v>5708.48439836995</v>
      </c>
      <c r="E37" s="177">
        <v>0.2215528014819381</v>
      </c>
      <c r="F37" s="178">
        <v>7823.149021471656</v>
      </c>
      <c r="G37" s="179">
        <v>0.1827889680844302</v>
      </c>
      <c r="H37" s="178">
        <v>32610.999999999996</v>
      </c>
      <c r="I37" s="180">
        <v>57.79665841231889</v>
      </c>
    </row>
    <row r="38" spans="2:9" ht="15.75" customHeight="1">
      <c r="B38" s="389"/>
      <c r="C38" s="182" t="s">
        <v>38</v>
      </c>
      <c r="D38" s="183">
        <v>562.2677592069572</v>
      </c>
      <c r="E38" s="184">
        <v>1.0321522106483458</v>
      </c>
      <c r="F38" s="185">
        <v>661.8005934598064</v>
      </c>
      <c r="G38" s="186">
        <v>2.438128563690786</v>
      </c>
      <c r="H38" s="185">
        <v>2587.5</v>
      </c>
      <c r="I38" s="187">
        <v>-22.540399030305878</v>
      </c>
    </row>
    <row r="39" spans="2:9" ht="15.75" customHeight="1">
      <c r="B39" s="390"/>
      <c r="C39" s="173" t="s">
        <v>39</v>
      </c>
      <c r="D39" s="189">
        <v>408.1718265172095</v>
      </c>
      <c r="E39" s="168">
        <v>18.75233338832162</v>
      </c>
      <c r="F39" s="169">
        <v>341.485571006085</v>
      </c>
      <c r="G39" s="170">
        <v>18.467946956088124</v>
      </c>
      <c r="H39" s="169">
        <v>11683.999999999998</v>
      </c>
      <c r="I39" s="171">
        <v>-284.3529375367385</v>
      </c>
    </row>
    <row r="40" spans="2:9" ht="15.75" customHeight="1">
      <c r="B40" s="386" t="s">
        <v>48</v>
      </c>
      <c r="C40" s="190" t="s">
        <v>33</v>
      </c>
      <c r="D40" s="212">
        <v>1.7727897340301892</v>
      </c>
      <c r="E40" s="192">
        <v>1.2989203404405048</v>
      </c>
      <c r="F40" s="213">
        <v>2.3096590053397197</v>
      </c>
      <c r="G40" s="194">
        <v>2.1821072558191816</v>
      </c>
      <c r="H40" s="213">
        <v>7.9</v>
      </c>
      <c r="I40" s="195">
        <v>63.11740890688261</v>
      </c>
    </row>
    <row r="41" spans="2:9" ht="15.75" customHeight="1">
      <c r="B41" s="387"/>
      <c r="C41" s="173" t="s">
        <v>41</v>
      </c>
      <c r="D41" s="215">
        <v>0.31862931638206726</v>
      </c>
      <c r="E41" s="168">
        <v>1.2752879381450717</v>
      </c>
      <c r="F41" s="216">
        <v>0.3790793028594084</v>
      </c>
      <c r="G41" s="170">
        <v>2.7674725647450433</v>
      </c>
      <c r="H41" s="216">
        <v>1.7</v>
      </c>
      <c r="I41" s="171">
        <v>0.8139534883721034</v>
      </c>
    </row>
    <row r="42" spans="2:9" ht="15.75" customHeight="1">
      <c r="B42" s="387"/>
      <c r="C42" s="173" t="s">
        <v>129</v>
      </c>
      <c r="D42" s="215">
        <v>1.1083432621948126</v>
      </c>
      <c r="E42" s="168">
        <v>0.44864028254709215</v>
      </c>
      <c r="F42" s="216">
        <v>1.5082912581438959</v>
      </c>
      <c r="G42" s="170">
        <v>0.787857353716446</v>
      </c>
      <c r="H42" s="216">
        <v>2.65</v>
      </c>
      <c r="I42" s="171">
        <v>1.6165413533834703</v>
      </c>
    </row>
    <row r="43" spans="2:9" ht="15.75" customHeight="1">
      <c r="B43" s="387"/>
      <c r="C43" s="173" t="s">
        <v>42</v>
      </c>
      <c r="D43" s="215">
        <v>0.3100545060890248</v>
      </c>
      <c r="E43" s="168">
        <v>2.783333256080206</v>
      </c>
      <c r="F43" s="216">
        <v>0.393521518237213</v>
      </c>
      <c r="G43" s="170">
        <v>6.279840590844688</v>
      </c>
      <c r="H43" s="216">
        <v>2.25</v>
      </c>
      <c r="I43" s="171">
        <v>186.875</v>
      </c>
    </row>
    <row r="44" spans="2:9" ht="15.75" customHeight="1">
      <c r="B44" s="199" t="s">
        <v>49</v>
      </c>
      <c r="C44" s="175" t="s">
        <v>37</v>
      </c>
      <c r="D44" s="218">
        <v>0.5669241292440232</v>
      </c>
      <c r="E44" s="177">
        <v>0.2986029742776969</v>
      </c>
      <c r="F44" s="219">
        <v>0.7688859402789151</v>
      </c>
      <c r="G44" s="179">
        <v>0.22811314863507834</v>
      </c>
      <c r="H44" s="219">
        <v>1.2999999999999998</v>
      </c>
      <c r="I44" s="180">
        <v>5.238095238095238</v>
      </c>
    </row>
    <row r="45" spans="2:9" ht="15.75" customHeight="1">
      <c r="B45" s="200" t="s">
        <v>50</v>
      </c>
      <c r="C45" s="182" t="s">
        <v>38</v>
      </c>
      <c r="D45" s="221">
        <v>0.845152327221106</v>
      </c>
      <c r="E45" s="184">
        <v>1.029735546345845</v>
      </c>
      <c r="F45" s="222">
        <v>0.9812637862206789</v>
      </c>
      <c r="G45" s="186">
        <v>2.410043347535251</v>
      </c>
      <c r="H45" s="222">
        <v>4.5</v>
      </c>
      <c r="I45" s="187">
        <v>-17.148014440433204</v>
      </c>
    </row>
    <row r="46" spans="2:9" ht="15.75" customHeight="1">
      <c r="B46" s="224" t="s">
        <v>51</v>
      </c>
      <c r="C46" s="173" t="s">
        <v>39</v>
      </c>
      <c r="D46" s="225">
        <v>0.035762649364284284</v>
      </c>
      <c r="E46" s="168">
        <v>17.68098895124012</v>
      </c>
      <c r="F46" s="216">
        <v>0.028766926099202648</v>
      </c>
      <c r="G46" s="170">
        <v>16.488968739803983</v>
      </c>
      <c r="H46" s="216">
        <v>1.2999999999999998</v>
      </c>
      <c r="I46" s="171">
        <v>-652.5</v>
      </c>
    </row>
    <row r="47" spans="2:9" ht="15.75" customHeight="1">
      <c r="B47" s="386" t="s">
        <v>52</v>
      </c>
      <c r="C47" s="190" t="s">
        <v>33</v>
      </c>
      <c r="D47" s="191">
        <v>19153.736830435286</v>
      </c>
      <c r="E47" s="192">
        <v>1.89292482406226</v>
      </c>
      <c r="F47" s="193">
        <v>20027.035759175313</v>
      </c>
      <c r="G47" s="194">
        <v>2.25463382926252</v>
      </c>
      <c r="H47" s="193">
        <v>13621.835443037973</v>
      </c>
      <c r="I47" s="195">
        <v>142.36168439256963</v>
      </c>
    </row>
    <row r="48" spans="2:9" ht="15.75" customHeight="1">
      <c r="B48" s="387"/>
      <c r="C48" s="173" t="s">
        <v>34</v>
      </c>
      <c r="D48" s="167">
        <v>39832.78766607399</v>
      </c>
      <c r="E48" s="168">
        <v>2.7079267848443167</v>
      </c>
      <c r="F48" s="169">
        <v>46614.893165285335</v>
      </c>
      <c r="G48" s="170">
        <v>3.6476457994391303</v>
      </c>
      <c r="H48" s="169">
        <v>15555.29411764706</v>
      </c>
      <c r="I48" s="171">
        <v>-317.64859008812425</v>
      </c>
    </row>
    <row r="49" spans="2:9" ht="15.75" customHeight="1">
      <c r="B49" s="387"/>
      <c r="C49" s="173" t="s">
        <v>35</v>
      </c>
      <c r="D49" s="167">
        <v>10925.913499044636</v>
      </c>
      <c r="E49" s="168">
        <v>2.656263072146593</v>
      </c>
      <c r="F49" s="169">
        <v>11033.87920790803</v>
      </c>
      <c r="G49" s="170">
        <v>2.8016385101571752</v>
      </c>
      <c r="H49" s="169">
        <v>8714.339622641508</v>
      </c>
      <c r="I49" s="171">
        <v>4.2113318837336395</v>
      </c>
    </row>
    <row r="50" spans="2:9" ht="15.75" customHeight="1">
      <c r="B50" s="387"/>
      <c r="C50" s="173" t="s">
        <v>36</v>
      </c>
      <c r="D50" s="167">
        <v>7982.685221430588</v>
      </c>
      <c r="E50" s="168">
        <v>2.2080053140473357</v>
      </c>
      <c r="F50" s="169">
        <v>7918.610303181335</v>
      </c>
      <c r="G50" s="170">
        <v>1.9978835711207648</v>
      </c>
      <c r="H50" s="169">
        <v>4974.666666666667</v>
      </c>
      <c r="I50" s="171">
        <v>-2013.3333333333335</v>
      </c>
    </row>
    <row r="51" spans="2:9" ht="15.75" customHeight="1">
      <c r="B51" s="199" t="s">
        <v>53</v>
      </c>
      <c r="C51" s="175" t="s">
        <v>37</v>
      </c>
      <c r="D51" s="176">
        <v>10069.221089569864</v>
      </c>
      <c r="E51" s="177">
        <v>-0.0768207836509225</v>
      </c>
      <c r="F51" s="178">
        <v>10174.654798127523</v>
      </c>
      <c r="G51" s="179">
        <v>-0.04522102544566179</v>
      </c>
      <c r="H51" s="178">
        <v>25085.384615384613</v>
      </c>
      <c r="I51" s="180">
        <v>49.942526093153695</v>
      </c>
    </row>
    <row r="52" spans="2:9" ht="15.75" customHeight="1">
      <c r="B52" s="200" t="s">
        <v>54</v>
      </c>
      <c r="C52" s="182" t="s">
        <v>38</v>
      </c>
      <c r="D52" s="183">
        <v>665.2857018754426</v>
      </c>
      <c r="E52" s="184">
        <v>0.002392032691608833</v>
      </c>
      <c r="F52" s="185">
        <v>674.4369890676597</v>
      </c>
      <c r="G52" s="186">
        <v>0.027424279140510165</v>
      </c>
      <c r="H52" s="185">
        <v>575</v>
      </c>
      <c r="I52" s="187">
        <v>-6.508455474486831</v>
      </c>
    </row>
    <row r="53" spans="2:9" ht="15.75" customHeight="1">
      <c r="B53" s="226" t="s">
        <v>55</v>
      </c>
      <c r="C53" s="175" t="s">
        <v>39</v>
      </c>
      <c r="D53" s="227">
        <v>11413.355379784743</v>
      </c>
      <c r="E53" s="177">
        <v>0.9103802123258713</v>
      </c>
      <c r="F53" s="178">
        <v>11870.770266815201</v>
      </c>
      <c r="G53" s="179">
        <v>1.6988546106065028</v>
      </c>
      <c r="H53" s="178">
        <v>8987.692307692307</v>
      </c>
      <c r="I53" s="180">
        <v>-66.63295248203828</v>
      </c>
    </row>
    <row r="54" spans="2:17" ht="16.5" customHeight="1">
      <c r="B54" s="383" t="s">
        <v>56</v>
      </c>
      <c r="C54" s="228" t="s">
        <v>33</v>
      </c>
      <c r="D54" s="229">
        <v>23870.380473796034</v>
      </c>
      <c r="E54" s="192">
        <v>1.0989531376626103</v>
      </c>
      <c r="F54" s="230">
        <v>24095.76060192816</v>
      </c>
      <c r="G54" s="194">
        <v>2.1416445699665396</v>
      </c>
      <c r="H54" s="230">
        <v>29084.45945945946</v>
      </c>
      <c r="I54" s="195">
        <v>187.02051758187778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4"/>
      <c r="C55" s="233" t="s">
        <v>34</v>
      </c>
      <c r="D55" s="207">
        <v>610708.0897994539</v>
      </c>
      <c r="E55" s="168">
        <v>0.27461441640409284</v>
      </c>
      <c r="F55" s="234">
        <v>643840.6440498447</v>
      </c>
      <c r="G55" s="170">
        <v>-0.17548733548338769</v>
      </c>
      <c r="H55" s="234">
        <v>264440</v>
      </c>
      <c r="I55" s="171">
        <v>-186.04711701158402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4"/>
      <c r="C56" s="233" t="s">
        <v>35</v>
      </c>
      <c r="D56" s="207">
        <v>16570.92076748507</v>
      </c>
      <c r="E56" s="168">
        <v>1.6980424229002262</v>
      </c>
      <c r="F56" s="234">
        <v>16720.141762734547</v>
      </c>
      <c r="G56" s="170">
        <v>2.251407968685449</v>
      </c>
      <c r="H56" s="234">
        <v>13995.757575757574</v>
      </c>
      <c r="I56" s="171">
        <v>1.9319315964612784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4"/>
      <c r="C57" s="233" t="s">
        <v>36</v>
      </c>
      <c r="D57" s="207">
        <v>13656.458513601958</v>
      </c>
      <c r="E57" s="168">
        <v>-0.9524906955318678</v>
      </c>
      <c r="F57" s="234">
        <v>13730.592570672825</v>
      </c>
      <c r="G57" s="170">
        <v>-0.4743687808088016</v>
      </c>
      <c r="H57" s="234">
        <v>14924</v>
      </c>
      <c r="I57" s="171">
        <v>-2539.4999999999995</v>
      </c>
      <c r="J57" s="231"/>
      <c r="K57" s="207"/>
      <c r="L57" s="208"/>
    </row>
    <row r="58" spans="2:12" ht="16.5" customHeight="1">
      <c r="B58" s="384"/>
      <c r="C58" s="255" t="s">
        <v>37</v>
      </c>
      <c r="D58" s="237">
        <v>11775.85504672996</v>
      </c>
      <c r="E58" s="177">
        <v>-1.2958155261789315</v>
      </c>
      <c r="F58" s="238">
        <v>11738.970636152748</v>
      </c>
      <c r="G58" s="179">
        <v>-1.20881029627307</v>
      </c>
      <c r="H58" s="238">
        <v>29646.363636363632</v>
      </c>
      <c r="I58" s="180">
        <v>26.57485968902582</v>
      </c>
      <c r="J58" s="231"/>
      <c r="K58" s="207"/>
      <c r="L58" s="208"/>
    </row>
    <row r="59" spans="2:12" ht="16.5" customHeight="1">
      <c r="B59" s="384"/>
      <c r="C59" s="256" t="s">
        <v>38</v>
      </c>
      <c r="D59" s="241">
        <v>28479.828134643027</v>
      </c>
      <c r="E59" s="184">
        <v>-3.012632883765138</v>
      </c>
      <c r="F59" s="242">
        <v>25221.68382747977</v>
      </c>
      <c r="G59" s="186">
        <v>-4.466562720774224</v>
      </c>
      <c r="H59" s="242">
        <v>51749.99999999999</v>
      </c>
      <c r="I59" s="187">
        <v>-8.871057682712816</v>
      </c>
      <c r="J59" s="231"/>
      <c r="K59" s="207"/>
      <c r="L59" s="208"/>
    </row>
    <row r="60" spans="2:12" ht="16.5" customHeight="1" thickBot="1">
      <c r="B60" s="385"/>
      <c r="C60" s="257" t="s">
        <v>39</v>
      </c>
      <c r="D60" s="245">
        <v>82670.43854830877</v>
      </c>
      <c r="E60" s="246">
        <v>2.393691910545046</v>
      </c>
      <c r="F60" s="247">
        <v>97755.32898034892</v>
      </c>
      <c r="G60" s="248">
        <v>3.6487599294875244</v>
      </c>
      <c r="H60" s="247">
        <v>116839.99999999999</v>
      </c>
      <c r="I60" s="249">
        <v>189.1810784890016</v>
      </c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20.00390625" style="155" customWidth="1"/>
    <col min="5" max="5" width="15.625" style="155" customWidth="1"/>
    <col min="6" max="6" width="20.00390625" style="155" customWidth="1"/>
    <col min="7" max="7" width="15.625" style="155" customWidth="1"/>
    <col min="8" max="8" width="2.125" style="155" customWidth="1"/>
    <col min="9" max="16384" width="10.375" style="155" customWidth="1"/>
  </cols>
  <sheetData>
    <row r="1" spans="2:8" s="152" customFormat="1" ht="15.75" customHeight="1">
      <c r="B1" s="380" t="s">
        <v>135</v>
      </c>
      <c r="C1" s="380"/>
      <c r="D1" s="380"/>
      <c r="E1" s="380"/>
      <c r="F1" s="380"/>
      <c r="G1" s="380"/>
      <c r="H1" s="380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8" t="s">
        <v>32</v>
      </c>
      <c r="C7" s="166" t="s">
        <v>33</v>
      </c>
      <c r="D7" s="167">
        <v>480.59694268</v>
      </c>
      <c r="E7" s="168">
        <v>1.9437241634839206</v>
      </c>
      <c r="F7" s="169">
        <v>141.18683978</v>
      </c>
      <c r="G7" s="171">
        <v>-0.026990229549549945</v>
      </c>
    </row>
    <row r="8" spans="2:9" ht="15.75" customHeight="1">
      <c r="B8" s="389"/>
      <c r="C8" s="173" t="s">
        <v>34</v>
      </c>
      <c r="D8" s="258">
        <v>137.7414026</v>
      </c>
      <c r="E8" s="168">
        <v>0.4456403315816538</v>
      </c>
      <c r="F8" s="169">
        <v>51.3011057</v>
      </c>
      <c r="G8" s="171">
        <v>2.8008971611649147</v>
      </c>
      <c r="I8" s="174"/>
    </row>
    <row r="9" spans="2:9" ht="15.75" customHeight="1">
      <c r="B9" s="389"/>
      <c r="C9" s="173" t="s">
        <v>35</v>
      </c>
      <c r="D9" s="258">
        <v>197.1158338</v>
      </c>
      <c r="E9" s="168">
        <v>4.127416414282767</v>
      </c>
      <c r="F9" s="169">
        <v>53.634755600000005</v>
      </c>
      <c r="G9" s="171">
        <v>-1.344853913245873</v>
      </c>
      <c r="I9" s="174"/>
    </row>
    <row r="10" spans="2:7" ht="15.75" customHeight="1">
      <c r="B10" s="389"/>
      <c r="C10" s="173" t="s">
        <v>36</v>
      </c>
      <c r="D10" s="258">
        <v>52.1976076</v>
      </c>
      <c r="E10" s="168">
        <v>1.3848917498470068</v>
      </c>
      <c r="F10" s="169">
        <v>9.516814700000001</v>
      </c>
      <c r="G10" s="171">
        <v>2.0300341014449597</v>
      </c>
    </row>
    <row r="11" spans="2:7" ht="15.75" customHeight="1">
      <c r="B11" s="389"/>
      <c r="C11" s="175" t="s">
        <v>37</v>
      </c>
      <c r="D11" s="259">
        <v>87.9542388</v>
      </c>
      <c r="E11" s="177">
        <v>-0.13685031572730413</v>
      </c>
      <c r="F11" s="178">
        <v>24.8744399</v>
      </c>
      <c r="G11" s="180">
        <v>-3.5466548201067063</v>
      </c>
    </row>
    <row r="12" spans="2:7" ht="15.75" customHeight="1">
      <c r="B12" s="389"/>
      <c r="C12" s="182" t="s">
        <v>38</v>
      </c>
      <c r="D12" s="260">
        <v>3.28020293</v>
      </c>
      <c r="E12" s="184">
        <v>-3.2463801385979467</v>
      </c>
      <c r="F12" s="185">
        <v>1.25213958</v>
      </c>
      <c r="G12" s="187">
        <v>-2.2921287634952097</v>
      </c>
    </row>
    <row r="13" spans="2:7" ht="15.75" customHeight="1">
      <c r="B13" s="390"/>
      <c r="C13" s="173" t="s">
        <v>39</v>
      </c>
      <c r="D13" s="261">
        <v>2.30765695</v>
      </c>
      <c r="E13" s="168">
        <v>12.507449607403741</v>
      </c>
      <c r="F13" s="169">
        <v>0.6075843000000001</v>
      </c>
      <c r="G13" s="171">
        <v>8.958714411758388</v>
      </c>
    </row>
    <row r="14" spans="2:9" ht="15.75" customHeight="1">
      <c r="B14" s="386" t="s">
        <v>40</v>
      </c>
      <c r="C14" s="190" t="s">
        <v>33</v>
      </c>
      <c r="D14" s="262">
        <v>272.89269999999993</v>
      </c>
      <c r="E14" s="192">
        <v>1.6216326925797924</v>
      </c>
      <c r="F14" s="193">
        <v>58.45169999999999</v>
      </c>
      <c r="G14" s="195">
        <v>-1.6413387158384216</v>
      </c>
      <c r="I14" s="174"/>
    </row>
    <row r="15" spans="2:7" ht="15.75" customHeight="1">
      <c r="B15" s="391"/>
      <c r="C15" s="173" t="s">
        <v>41</v>
      </c>
      <c r="D15" s="258">
        <v>2.3456</v>
      </c>
      <c r="E15" s="168">
        <v>-1.5281276238455075</v>
      </c>
      <c r="F15" s="169">
        <v>0.7521</v>
      </c>
      <c r="G15" s="171">
        <v>2.4240773525806945</v>
      </c>
    </row>
    <row r="16" spans="2:7" ht="15.75" customHeight="1">
      <c r="B16" s="391"/>
      <c r="C16" s="173" t="s">
        <v>130</v>
      </c>
      <c r="D16" s="258">
        <v>141.3987</v>
      </c>
      <c r="E16" s="168">
        <v>1.505875765428822</v>
      </c>
      <c r="F16" s="169">
        <v>30.7305</v>
      </c>
      <c r="G16" s="171">
        <v>-2.4369723888107586</v>
      </c>
    </row>
    <row r="17" spans="2:7" ht="15.75" customHeight="1">
      <c r="B17" s="391"/>
      <c r="C17" s="173" t="s">
        <v>42</v>
      </c>
      <c r="D17" s="258">
        <v>40.55</v>
      </c>
      <c r="E17" s="168">
        <v>2.4973459380213328</v>
      </c>
      <c r="F17" s="169">
        <v>6.8825</v>
      </c>
      <c r="G17" s="171">
        <v>4.006105116813255</v>
      </c>
    </row>
    <row r="18" spans="2:10" ht="15.75" customHeight="1">
      <c r="B18" s="391"/>
      <c r="C18" s="175" t="s">
        <v>37</v>
      </c>
      <c r="D18" s="259">
        <v>88.315</v>
      </c>
      <c r="E18" s="177">
        <v>1.4657763398560693</v>
      </c>
      <c r="F18" s="178">
        <v>20.0272</v>
      </c>
      <c r="G18" s="180">
        <v>-2.3901430966584836</v>
      </c>
      <c r="J18" s="197"/>
    </row>
    <row r="19" spans="2:7" ht="15.75" customHeight="1">
      <c r="B19" s="391"/>
      <c r="C19" s="182" t="s">
        <v>38</v>
      </c>
      <c r="D19" s="263">
        <v>2.1112</v>
      </c>
      <c r="E19" s="184">
        <v>-0.9198423127463685</v>
      </c>
      <c r="F19" s="185">
        <v>0.7098</v>
      </c>
      <c r="G19" s="187">
        <v>2.9740316262875326</v>
      </c>
    </row>
    <row r="20" spans="2:7" ht="15.75" customHeight="1">
      <c r="B20" s="392"/>
      <c r="C20" s="173" t="s">
        <v>39</v>
      </c>
      <c r="D20" s="258">
        <v>0.2834</v>
      </c>
      <c r="E20" s="168">
        <v>11.66272655634356</v>
      </c>
      <c r="F20" s="169">
        <v>0.059399999999999994</v>
      </c>
      <c r="G20" s="171">
        <v>-0.5025125628140847</v>
      </c>
    </row>
    <row r="21" spans="2:7" ht="15.75" customHeight="1">
      <c r="B21" s="386" t="s">
        <v>43</v>
      </c>
      <c r="C21" s="190" t="s">
        <v>33</v>
      </c>
      <c r="D21" s="262">
        <v>286.488</v>
      </c>
      <c r="E21" s="192">
        <v>-0.2996356347159691</v>
      </c>
      <c r="F21" s="193">
        <v>65.3486</v>
      </c>
      <c r="G21" s="195">
        <v>-2.3105142149842695</v>
      </c>
    </row>
    <row r="22" spans="2:7" ht="15.75" customHeight="1">
      <c r="B22" s="393"/>
      <c r="C22" s="173" t="s">
        <v>41</v>
      </c>
      <c r="D22" s="258">
        <v>21.2431</v>
      </c>
      <c r="E22" s="168">
        <v>-2.9414855461486202</v>
      </c>
      <c r="F22" s="169">
        <v>7.6473</v>
      </c>
      <c r="G22" s="171">
        <v>-2.2521889180034473</v>
      </c>
    </row>
    <row r="23" spans="2:7" ht="15.75" customHeight="1">
      <c r="B23" s="393"/>
      <c r="C23" s="173" t="s">
        <v>130</v>
      </c>
      <c r="D23" s="258">
        <v>198.3827</v>
      </c>
      <c r="E23" s="168">
        <v>0.13992544376607083</v>
      </c>
      <c r="F23" s="169">
        <v>45.218199999999996</v>
      </c>
      <c r="G23" s="171">
        <v>-3.1363064801862848</v>
      </c>
    </row>
    <row r="24" spans="2:7" ht="15.75" customHeight="1">
      <c r="B24" s="393"/>
      <c r="C24" s="173" t="s">
        <v>42</v>
      </c>
      <c r="D24" s="258">
        <v>64.9252</v>
      </c>
      <c r="E24" s="168">
        <v>-1.0683216941988147</v>
      </c>
      <c r="F24" s="169">
        <v>11.9957</v>
      </c>
      <c r="G24" s="171">
        <v>0.624093009990527</v>
      </c>
    </row>
    <row r="25" spans="2:7" ht="15.75" customHeight="1">
      <c r="B25" s="199" t="s">
        <v>44</v>
      </c>
      <c r="C25" s="175" t="s">
        <v>37</v>
      </c>
      <c r="D25" s="259">
        <v>102.4161</v>
      </c>
      <c r="E25" s="177">
        <v>-0.03660193492468231</v>
      </c>
      <c r="F25" s="178">
        <v>22.9621</v>
      </c>
      <c r="G25" s="180">
        <v>-3.427261639399426</v>
      </c>
    </row>
    <row r="26" spans="2:7" ht="15.75" customHeight="1">
      <c r="B26" s="200" t="s">
        <v>45</v>
      </c>
      <c r="C26" s="182" t="s">
        <v>38</v>
      </c>
      <c r="D26" s="263">
        <v>49.2307</v>
      </c>
      <c r="E26" s="184">
        <v>-3.507245183760911</v>
      </c>
      <c r="F26" s="185">
        <v>18.441000000000003</v>
      </c>
      <c r="G26" s="187">
        <v>-2.7034727278482986</v>
      </c>
    </row>
    <row r="27" spans="2:7" ht="15.75" customHeight="1">
      <c r="B27" s="201"/>
      <c r="C27" s="173" t="s">
        <v>39</v>
      </c>
      <c r="D27" s="258">
        <v>1.937</v>
      </c>
      <c r="E27" s="168">
        <v>11.945905334335093</v>
      </c>
      <c r="F27" s="169">
        <v>0.48740000000000006</v>
      </c>
      <c r="G27" s="171">
        <v>4.345964461571419</v>
      </c>
    </row>
    <row r="28" spans="2:7" ht="15.75" customHeight="1" thickBot="1">
      <c r="B28" s="381" t="s">
        <v>15</v>
      </c>
      <c r="C28" s="382"/>
      <c r="D28" s="202">
        <v>267.1596</v>
      </c>
      <c r="E28" s="203">
        <v>-1.298534327590633</v>
      </c>
      <c r="F28" s="204">
        <v>33.407399999999996</v>
      </c>
      <c r="G28" s="205">
        <v>-3.4632822726760546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8" t="s">
        <v>47</v>
      </c>
      <c r="C33" s="190" t="s">
        <v>33</v>
      </c>
      <c r="D33" s="262">
        <v>17989.132439186164</v>
      </c>
      <c r="E33" s="192">
        <v>3.2849142299827925</v>
      </c>
      <c r="F33" s="193">
        <v>42262.14544681718</v>
      </c>
      <c r="G33" s="195">
        <v>3.5595699999171297</v>
      </c>
    </row>
    <row r="34" spans="2:7" ht="15.75" customHeight="1">
      <c r="B34" s="389"/>
      <c r="C34" s="173" t="s">
        <v>34</v>
      </c>
      <c r="D34" s="258">
        <v>5155.772152675778</v>
      </c>
      <c r="E34" s="168">
        <v>1.767121336334765</v>
      </c>
      <c r="F34" s="169">
        <v>15356.210210911358</v>
      </c>
      <c r="G34" s="171">
        <v>6.488908657050757</v>
      </c>
    </row>
    <row r="35" spans="2:7" ht="15.75" customHeight="1">
      <c r="B35" s="389"/>
      <c r="C35" s="173" t="s">
        <v>35</v>
      </c>
      <c r="D35" s="258">
        <v>7378.2051552704825</v>
      </c>
      <c r="E35" s="168">
        <v>5.497335530844255</v>
      </c>
      <c r="F35" s="169">
        <v>16054.75301879225</v>
      </c>
      <c r="G35" s="171">
        <v>2.1944275808235614</v>
      </c>
    </row>
    <row r="36" spans="2:7" ht="15.75" customHeight="1">
      <c r="B36" s="389"/>
      <c r="C36" s="173" t="s">
        <v>36</v>
      </c>
      <c r="D36" s="258">
        <v>1953.7986881250008</v>
      </c>
      <c r="E36" s="168">
        <v>2.7187297160752824</v>
      </c>
      <c r="F36" s="169">
        <v>2848.7145662338294</v>
      </c>
      <c r="G36" s="171">
        <v>5.690390665277601</v>
      </c>
    </row>
    <row r="37" spans="2:7" ht="15.75" customHeight="1">
      <c r="B37" s="389"/>
      <c r="C37" s="175" t="s">
        <v>37</v>
      </c>
      <c r="D37" s="259">
        <v>3292.1983263936613</v>
      </c>
      <c r="E37" s="177">
        <v>1.1769673367556448</v>
      </c>
      <c r="F37" s="178">
        <v>7445.787430329808</v>
      </c>
      <c r="G37" s="180">
        <v>-0.08636356134061479</v>
      </c>
    </row>
    <row r="38" spans="2:7" ht="15.75" customHeight="1">
      <c r="B38" s="389"/>
      <c r="C38" s="182" t="s">
        <v>38</v>
      </c>
      <c r="D38" s="260">
        <v>122.78064984376381</v>
      </c>
      <c r="E38" s="184">
        <v>-1.9734720226670464</v>
      </c>
      <c r="F38" s="185">
        <v>374.8090482946892</v>
      </c>
      <c r="G38" s="187">
        <v>1.2131689752378587</v>
      </c>
    </row>
    <row r="39" spans="2:7" ht="15.75" customHeight="1">
      <c r="B39" s="390"/>
      <c r="C39" s="173" t="s">
        <v>39</v>
      </c>
      <c r="D39" s="261">
        <v>86.37746687747699</v>
      </c>
      <c r="E39" s="168">
        <v>13.987617955762174</v>
      </c>
      <c r="F39" s="169">
        <v>181.8711722552489</v>
      </c>
      <c r="G39" s="171">
        <v>12.867639357204402</v>
      </c>
    </row>
    <row r="40" spans="2:7" ht="15.75" customHeight="1">
      <c r="B40" s="386" t="s">
        <v>48</v>
      </c>
      <c r="C40" s="190" t="s">
        <v>33</v>
      </c>
      <c r="D40" s="268">
        <v>1.0723477651561089</v>
      </c>
      <c r="E40" s="192">
        <v>1.0120403846787882</v>
      </c>
      <c r="F40" s="213">
        <v>1.9561115202021113</v>
      </c>
      <c r="G40" s="195">
        <v>1.1941239404346404</v>
      </c>
    </row>
    <row r="41" spans="2:7" ht="15.75" customHeight="1">
      <c r="B41" s="387"/>
      <c r="C41" s="173" t="s">
        <v>41</v>
      </c>
      <c r="D41" s="269">
        <v>0.07951464218392301</v>
      </c>
      <c r="E41" s="168">
        <v>-1.6645661818345765</v>
      </c>
      <c r="F41" s="216">
        <v>0.22891036117746372</v>
      </c>
      <c r="G41" s="171">
        <v>1.2545416740741473</v>
      </c>
    </row>
    <row r="42" spans="2:7" ht="15.75" customHeight="1">
      <c r="B42" s="387"/>
      <c r="C42" s="173" t="s">
        <v>130</v>
      </c>
      <c r="D42" s="269">
        <v>0.7425624982220366</v>
      </c>
      <c r="E42" s="168">
        <v>1.4573844081819036</v>
      </c>
      <c r="F42" s="216">
        <v>1.3535384375916715</v>
      </c>
      <c r="G42" s="171">
        <v>0.33870614227153917</v>
      </c>
    </row>
    <row r="43" spans="2:7" ht="15.75" customHeight="1">
      <c r="B43" s="387"/>
      <c r="C43" s="173" t="s">
        <v>42</v>
      </c>
      <c r="D43" s="269">
        <v>0.24302027701793236</v>
      </c>
      <c r="E43" s="168">
        <v>0.23324135241911767</v>
      </c>
      <c r="F43" s="216">
        <v>0.35907313948406644</v>
      </c>
      <c r="G43" s="171">
        <v>4.234011036310266</v>
      </c>
    </row>
    <row r="44" spans="2:7" ht="15.75" customHeight="1">
      <c r="B44" s="199" t="s">
        <v>49</v>
      </c>
      <c r="C44" s="175" t="s">
        <v>37</v>
      </c>
      <c r="D44" s="270">
        <v>0.3833517492914348</v>
      </c>
      <c r="E44" s="177">
        <v>1.2785346033809817</v>
      </c>
      <c r="F44" s="219">
        <v>0.6873357399857517</v>
      </c>
      <c r="G44" s="180">
        <v>0.03731288376549373</v>
      </c>
    </row>
    <row r="45" spans="2:7" ht="15.75" customHeight="1">
      <c r="B45" s="200" t="s">
        <v>50</v>
      </c>
      <c r="C45" s="182" t="s">
        <v>38</v>
      </c>
      <c r="D45" s="271">
        <v>0.184274493598583</v>
      </c>
      <c r="E45" s="184">
        <v>-2.2377690555285175</v>
      </c>
      <c r="F45" s="222">
        <v>0.5520034483377936</v>
      </c>
      <c r="G45" s="187">
        <v>0.7870679288826684</v>
      </c>
    </row>
    <row r="46" spans="2:7" ht="15.75" customHeight="1">
      <c r="B46" s="224" t="s">
        <v>51</v>
      </c>
      <c r="C46" s="173" t="s">
        <v>39</v>
      </c>
      <c r="D46" s="272">
        <v>0.007250347732216997</v>
      </c>
      <c r="E46" s="168">
        <v>13.418685904709953</v>
      </c>
      <c r="F46" s="216">
        <v>0.014589581948909526</v>
      </c>
      <c r="G46" s="171">
        <v>8.08940568738348</v>
      </c>
    </row>
    <row r="47" spans="2:7" ht="15.75" customHeight="1">
      <c r="B47" s="386" t="s">
        <v>52</v>
      </c>
      <c r="C47" s="190" t="s">
        <v>33</v>
      </c>
      <c r="D47" s="262">
        <v>16775.46503448661</v>
      </c>
      <c r="E47" s="192">
        <v>2.250101905325685</v>
      </c>
      <c r="F47" s="193">
        <v>21605.182020731892</v>
      </c>
      <c r="G47" s="195">
        <v>2.3375330180978278</v>
      </c>
    </row>
    <row r="48" spans="2:7" ht="15.75" customHeight="1">
      <c r="B48" s="387"/>
      <c r="C48" s="173" t="s">
        <v>34</v>
      </c>
      <c r="D48" s="258">
        <v>64840.53768047036</v>
      </c>
      <c r="E48" s="168">
        <v>3.489777168741595</v>
      </c>
      <c r="F48" s="169">
        <v>67083.94557556261</v>
      </c>
      <c r="G48" s="171">
        <v>5.169513284476038</v>
      </c>
    </row>
    <row r="49" spans="2:7" ht="15.75" customHeight="1">
      <c r="B49" s="387"/>
      <c r="C49" s="173" t="s">
        <v>35</v>
      </c>
      <c r="D49" s="258">
        <v>9936.14028844249</v>
      </c>
      <c r="E49" s="168">
        <v>3.9819192523324505</v>
      </c>
      <c r="F49" s="169">
        <v>11861.32035330907</v>
      </c>
      <c r="G49" s="171">
        <v>1.8494572133716602</v>
      </c>
    </row>
    <row r="50" spans="2:7" ht="15.75" customHeight="1">
      <c r="B50" s="387"/>
      <c r="C50" s="173" t="s">
        <v>36</v>
      </c>
      <c r="D50" s="258">
        <v>8039.652954476844</v>
      </c>
      <c r="E50" s="168">
        <v>2.4797046669549574</v>
      </c>
      <c r="F50" s="169">
        <v>7933.521761964706</v>
      </c>
      <c r="G50" s="171">
        <v>1.3972211320352996</v>
      </c>
    </row>
    <row r="51" spans="2:7" ht="15.75" customHeight="1">
      <c r="B51" s="199" t="s">
        <v>53</v>
      </c>
      <c r="C51" s="175" t="s">
        <v>37</v>
      </c>
      <c r="D51" s="259">
        <v>8587.930881960941</v>
      </c>
      <c r="E51" s="177">
        <v>-0.10028508708493362</v>
      </c>
      <c r="F51" s="178">
        <v>10832.82448033934</v>
      </c>
      <c r="G51" s="180">
        <v>-0.12363031507036223</v>
      </c>
    </row>
    <row r="52" spans="2:7" ht="15.75" customHeight="1">
      <c r="B52" s="200" t="s">
        <v>54</v>
      </c>
      <c r="C52" s="182" t="s">
        <v>38</v>
      </c>
      <c r="D52" s="260">
        <v>666.292157129596</v>
      </c>
      <c r="E52" s="184">
        <v>0.2703467692053709</v>
      </c>
      <c r="F52" s="185">
        <v>678.9976573938504</v>
      </c>
      <c r="G52" s="187">
        <v>0.42277353147712204</v>
      </c>
    </row>
    <row r="53" spans="2:7" ht="15.75" customHeight="1">
      <c r="B53" s="226" t="s">
        <v>55</v>
      </c>
      <c r="C53" s="175" t="s">
        <v>39</v>
      </c>
      <c r="D53" s="273">
        <v>11913.561951471347</v>
      </c>
      <c r="E53" s="177">
        <v>0.5016210922512434</v>
      </c>
      <c r="F53" s="178">
        <v>12465.824784571194</v>
      </c>
      <c r="G53" s="180">
        <v>4.420630902200114</v>
      </c>
    </row>
    <row r="54" spans="2:7" ht="15.75" customHeight="1">
      <c r="B54" s="383" t="s">
        <v>56</v>
      </c>
      <c r="C54" s="228" t="s">
        <v>33</v>
      </c>
      <c r="D54" s="274">
        <v>17611.205528033548</v>
      </c>
      <c r="E54" s="275">
        <v>0.31695167886005904</v>
      </c>
      <c r="F54" s="230">
        <v>24154.44542759236</v>
      </c>
      <c r="G54" s="195">
        <v>1.6412875746905096</v>
      </c>
    </row>
    <row r="55" spans="2:7" ht="15.75" customHeight="1">
      <c r="B55" s="384"/>
      <c r="C55" s="233" t="s">
        <v>34</v>
      </c>
      <c r="D55" s="264">
        <v>587233.1284106411</v>
      </c>
      <c r="E55" s="276">
        <v>2.0043977105335524</v>
      </c>
      <c r="F55" s="234">
        <v>682104.8490892169</v>
      </c>
      <c r="G55" s="171">
        <v>0.36790158947399</v>
      </c>
    </row>
    <row r="56" spans="2:7" ht="15.75" customHeight="1">
      <c r="B56" s="384"/>
      <c r="C56" s="233" t="s">
        <v>35</v>
      </c>
      <c r="D56" s="264">
        <v>13940.427585260686</v>
      </c>
      <c r="E56" s="276">
        <v>2.5826491610319247</v>
      </c>
      <c r="F56" s="234">
        <v>17453.26486715153</v>
      </c>
      <c r="G56" s="171">
        <v>1.1193978931416773</v>
      </c>
    </row>
    <row r="57" spans="2:7" ht="15.75" customHeight="1">
      <c r="B57" s="384"/>
      <c r="C57" s="233" t="s">
        <v>36</v>
      </c>
      <c r="D57" s="264">
        <v>12872.406313193589</v>
      </c>
      <c r="E57" s="276">
        <v>-1.0853492624550651</v>
      </c>
      <c r="F57" s="234">
        <v>13827.554958227389</v>
      </c>
      <c r="G57" s="171">
        <v>-1.8999567507589032</v>
      </c>
    </row>
    <row r="58" spans="2:7" ht="15.75" customHeight="1">
      <c r="B58" s="384"/>
      <c r="C58" s="236" t="s">
        <v>37</v>
      </c>
      <c r="D58" s="277">
        <v>9959.150631263094</v>
      </c>
      <c r="E58" s="278">
        <v>-1.5794750835152656</v>
      </c>
      <c r="F58" s="238">
        <v>12420.328303507229</v>
      </c>
      <c r="G58" s="180">
        <v>-1.1848308768585432</v>
      </c>
    </row>
    <row r="59" spans="2:7" ht="15.75" customHeight="1">
      <c r="B59" s="384"/>
      <c r="C59" s="240" t="s">
        <v>38</v>
      </c>
      <c r="D59" s="279">
        <v>15537.149156877605</v>
      </c>
      <c r="E59" s="280">
        <v>-2.3481369833860155</v>
      </c>
      <c r="F59" s="242">
        <v>17640.73795435334</v>
      </c>
      <c r="G59" s="187">
        <v>-5.114066436569797</v>
      </c>
    </row>
    <row r="60" spans="2:7" ht="15.75" customHeight="1" thickBot="1">
      <c r="B60" s="385"/>
      <c r="C60" s="257" t="s">
        <v>39</v>
      </c>
      <c r="D60" s="281">
        <v>81427.55645730418</v>
      </c>
      <c r="E60" s="282">
        <v>0.7564950965387247</v>
      </c>
      <c r="F60" s="247">
        <v>102286.91919191921</v>
      </c>
      <c r="G60" s="249">
        <v>9.509010949191527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33955.54802131161</v>
      </c>
      <c r="C7" s="293">
        <v>3.21643275007175</v>
      </c>
      <c r="D7" s="295">
        <v>46255.623491439845</v>
      </c>
      <c r="E7" s="296">
        <v>4.485939613462186</v>
      </c>
      <c r="F7" s="295">
        <v>107612.5</v>
      </c>
      <c r="G7" s="297">
        <v>295.3340997642361</v>
      </c>
      <c r="H7" s="78"/>
      <c r="I7" s="292">
        <v>79735.73709667199</v>
      </c>
      <c r="J7" s="298">
        <v>3.7174442444972944</v>
      </c>
      <c r="K7" s="78"/>
    </row>
    <row r="8" spans="1:11" ht="12.75" customHeight="1">
      <c r="A8" s="299" t="s">
        <v>67</v>
      </c>
      <c r="B8" s="42">
        <v>36937.29030798952</v>
      </c>
      <c r="C8" s="300">
        <v>4.611861930119435</v>
      </c>
      <c r="D8" s="38">
        <v>47309.54254602382</v>
      </c>
      <c r="E8" s="301">
        <v>5.614473833108443</v>
      </c>
      <c r="F8" s="38">
        <v>71265</v>
      </c>
      <c r="G8" s="302">
        <v>-162.85278346151134</v>
      </c>
      <c r="H8" s="78"/>
      <c r="I8" s="303">
        <v>91088.26985983626</v>
      </c>
      <c r="J8" s="304">
        <v>4.3778072492038635</v>
      </c>
      <c r="K8" s="78"/>
    </row>
    <row r="9" spans="1:11" ht="12.75" customHeight="1">
      <c r="A9" s="299" t="s">
        <v>68</v>
      </c>
      <c r="B9" s="42">
        <v>32685.605821091787</v>
      </c>
      <c r="C9" s="300">
        <v>3.7363979627310506</v>
      </c>
      <c r="D9" s="38">
        <v>39515.17605706076</v>
      </c>
      <c r="E9" s="301">
        <v>1.512781937089462</v>
      </c>
      <c r="F9" s="38" t="s">
        <v>138</v>
      </c>
      <c r="G9" s="302" t="s">
        <v>138</v>
      </c>
      <c r="H9" s="78"/>
      <c r="I9" s="305">
        <v>67845.59243738838</v>
      </c>
      <c r="J9" s="304">
        <v>0.8436770462894947</v>
      </c>
      <c r="K9" s="78"/>
    </row>
    <row r="10" spans="1:11" ht="12.75" customHeight="1">
      <c r="A10" s="299" t="s">
        <v>69</v>
      </c>
      <c r="B10" s="42">
        <v>35019.27142033812</v>
      </c>
      <c r="C10" s="300">
        <v>2.55885675411475</v>
      </c>
      <c r="D10" s="38">
        <v>41775.18390857213</v>
      </c>
      <c r="E10" s="301">
        <v>3.37707068656552</v>
      </c>
      <c r="F10" s="38">
        <v>77930</v>
      </c>
      <c r="G10" s="302">
        <v>-151.113370281704</v>
      </c>
      <c r="H10" s="78"/>
      <c r="I10" s="305">
        <v>65529.766972714344</v>
      </c>
      <c r="J10" s="304">
        <v>3.93654915023995</v>
      </c>
      <c r="K10" s="78"/>
    </row>
    <row r="11" spans="1:11" ht="12.75" customHeight="1">
      <c r="A11" s="299" t="s">
        <v>70</v>
      </c>
      <c r="B11" s="42">
        <v>35346.38367911665</v>
      </c>
      <c r="C11" s="300">
        <v>4.03604544660635</v>
      </c>
      <c r="D11" s="38">
        <v>47004.567459989536</v>
      </c>
      <c r="E11" s="301">
        <v>5.053897803353086</v>
      </c>
      <c r="F11" s="38" t="s">
        <v>138</v>
      </c>
      <c r="G11" s="302" t="s">
        <v>138</v>
      </c>
      <c r="H11" s="78"/>
      <c r="I11" s="305">
        <v>70989.812644485</v>
      </c>
      <c r="J11" s="304">
        <v>2.6892718780993436</v>
      </c>
      <c r="K11" s="78"/>
    </row>
    <row r="12" spans="1:11" ht="12.75" customHeight="1">
      <c r="A12" s="299" t="s">
        <v>71</v>
      </c>
      <c r="B12" s="42">
        <v>37062.24165545325</v>
      </c>
      <c r="C12" s="300">
        <v>2.5128598803950712</v>
      </c>
      <c r="D12" s="38">
        <v>43609.58299389456</v>
      </c>
      <c r="E12" s="301">
        <v>2.600618729178091</v>
      </c>
      <c r="F12" s="38" t="s">
        <v>138</v>
      </c>
      <c r="G12" s="302" t="s">
        <v>138</v>
      </c>
      <c r="H12" s="78"/>
      <c r="I12" s="305">
        <v>68221.89882686402</v>
      </c>
      <c r="J12" s="304">
        <v>0.6966374953384613</v>
      </c>
      <c r="K12" s="78"/>
    </row>
    <row r="13" spans="1:11" ht="12.75" customHeight="1">
      <c r="A13" s="306" t="s">
        <v>72</v>
      </c>
      <c r="B13" s="307">
        <v>35431.65693852968</v>
      </c>
      <c r="C13" s="308">
        <v>3.127208790012244</v>
      </c>
      <c r="D13" s="50">
        <v>41877.63215388269</v>
      </c>
      <c r="E13" s="309">
        <v>2.9590648777474926</v>
      </c>
      <c r="F13" s="50" t="s">
        <v>138</v>
      </c>
      <c r="G13" s="310" t="s">
        <v>138</v>
      </c>
      <c r="H13" s="78"/>
      <c r="I13" s="311">
        <v>71270.01853376186</v>
      </c>
      <c r="J13" s="312">
        <v>3.0348907391915922</v>
      </c>
      <c r="K13" s="78"/>
    </row>
    <row r="14" spans="1:11" ht="12.75" customHeight="1">
      <c r="A14" s="299" t="s">
        <v>73</v>
      </c>
      <c r="B14" s="42">
        <v>32893.21095702405</v>
      </c>
      <c r="C14" s="300">
        <v>3.6985353033611004</v>
      </c>
      <c r="D14" s="38">
        <v>40180.49767124327</v>
      </c>
      <c r="E14" s="301">
        <v>4.052784255674685</v>
      </c>
      <c r="F14" s="38" t="s">
        <v>138</v>
      </c>
      <c r="G14" s="302" t="s">
        <v>138</v>
      </c>
      <c r="H14" s="78"/>
      <c r="I14" s="305">
        <v>68761.8600032786</v>
      </c>
      <c r="J14" s="304">
        <v>2.249061470130566</v>
      </c>
      <c r="K14" s="78"/>
    </row>
    <row r="15" spans="1:11" ht="12.75" customHeight="1">
      <c r="A15" s="299" t="s">
        <v>74</v>
      </c>
      <c r="B15" s="42">
        <v>29836.580957328944</v>
      </c>
      <c r="C15" s="300">
        <v>2.8071191447366655</v>
      </c>
      <c r="D15" s="38">
        <v>38881.77817167949</v>
      </c>
      <c r="E15" s="301">
        <v>3.914477932075531</v>
      </c>
      <c r="F15" s="38" t="s">
        <v>138</v>
      </c>
      <c r="G15" s="302" t="s">
        <v>138</v>
      </c>
      <c r="H15" s="78"/>
      <c r="I15" s="305">
        <v>71177.19249257902</v>
      </c>
      <c r="J15" s="304">
        <v>2.480593237403458</v>
      </c>
      <c r="K15" s="78"/>
    </row>
    <row r="16" spans="1:11" ht="12.75" customHeight="1">
      <c r="A16" s="299" t="s">
        <v>75</v>
      </c>
      <c r="B16" s="42">
        <v>31819.153116396796</v>
      </c>
      <c r="C16" s="300">
        <v>1.7389874765580031</v>
      </c>
      <c r="D16" s="38">
        <v>41318.11254379957</v>
      </c>
      <c r="E16" s="301">
        <v>2.0547174102681027</v>
      </c>
      <c r="F16" s="38" t="s">
        <v>138</v>
      </c>
      <c r="G16" s="302" t="s">
        <v>138</v>
      </c>
      <c r="H16" s="78"/>
      <c r="I16" s="305">
        <v>69755.55461150325</v>
      </c>
      <c r="J16" s="304">
        <v>2.921653900679353</v>
      </c>
      <c r="K16" s="78"/>
    </row>
    <row r="17" spans="1:11" ht="12.75" customHeight="1">
      <c r="A17" s="313" t="s">
        <v>76</v>
      </c>
      <c r="B17" s="44">
        <v>31974.70292424253</v>
      </c>
      <c r="C17" s="314">
        <v>3.6805955843133034</v>
      </c>
      <c r="D17" s="68">
        <v>41485.924576954894</v>
      </c>
      <c r="E17" s="315">
        <v>4.297696175335438</v>
      </c>
      <c r="F17" s="68">
        <v>190423.33333333334</v>
      </c>
      <c r="G17" s="316">
        <v>18.63088655961708</v>
      </c>
      <c r="H17" s="78"/>
      <c r="I17" s="317">
        <v>72177.04460327394</v>
      </c>
      <c r="J17" s="318">
        <v>3.1887351687846404</v>
      </c>
      <c r="K17" s="78"/>
    </row>
    <row r="18" spans="1:11" ht="12.75" customHeight="1">
      <c r="A18" s="299" t="s">
        <v>77</v>
      </c>
      <c r="B18" s="42">
        <v>30830.681759266274</v>
      </c>
      <c r="C18" s="300">
        <v>2.828145187784282</v>
      </c>
      <c r="D18" s="38">
        <v>42957.61730332999</v>
      </c>
      <c r="E18" s="301">
        <v>3.206702187970469</v>
      </c>
      <c r="F18" s="38">
        <v>142506.66666666666</v>
      </c>
      <c r="G18" s="302">
        <v>-160.75316185874664</v>
      </c>
      <c r="H18" s="78"/>
      <c r="I18" s="305">
        <v>71059.75747414061</v>
      </c>
      <c r="J18" s="304">
        <v>3.2666560693696534</v>
      </c>
      <c r="K18" s="78"/>
    </row>
    <row r="19" spans="1:11" ht="12.75" customHeight="1">
      <c r="A19" s="299" t="s">
        <v>78</v>
      </c>
      <c r="B19" s="42">
        <v>31527.64592051603</v>
      </c>
      <c r="C19" s="300">
        <v>3.9503058195657896</v>
      </c>
      <c r="D19" s="38">
        <v>44196.63588525463</v>
      </c>
      <c r="E19" s="301">
        <v>5.975364158128354</v>
      </c>
      <c r="F19" s="38">
        <v>161205</v>
      </c>
      <c r="G19" s="302">
        <v>25.681906777301336</v>
      </c>
      <c r="H19" s="78"/>
      <c r="I19" s="305">
        <v>69894.39627689421</v>
      </c>
      <c r="J19" s="304">
        <v>2.9696597086371983</v>
      </c>
      <c r="K19" s="78"/>
    </row>
    <row r="20" spans="1:11" ht="12.75" customHeight="1">
      <c r="A20" s="299" t="s">
        <v>79</v>
      </c>
      <c r="B20" s="42">
        <v>30281.518123013357</v>
      </c>
      <c r="C20" s="300">
        <v>3.08950169734062</v>
      </c>
      <c r="D20" s="38">
        <v>49210.83446347853</v>
      </c>
      <c r="E20" s="301">
        <v>5.173997045031544</v>
      </c>
      <c r="F20" s="38" t="s">
        <v>138</v>
      </c>
      <c r="G20" s="302" t="s">
        <v>138</v>
      </c>
      <c r="H20" s="78"/>
      <c r="I20" s="305">
        <v>80373.8530666935</v>
      </c>
      <c r="J20" s="304">
        <v>5.28501193514045</v>
      </c>
      <c r="K20" s="78"/>
    </row>
    <row r="21" spans="1:11" ht="12.75" customHeight="1">
      <c r="A21" s="299" t="s">
        <v>80</v>
      </c>
      <c r="B21" s="42">
        <v>32532.00085379018</v>
      </c>
      <c r="C21" s="300">
        <v>2.984512913363101</v>
      </c>
      <c r="D21" s="38">
        <v>46837.63723480465</v>
      </c>
      <c r="E21" s="301">
        <v>4.407061021452661</v>
      </c>
      <c r="F21" s="38" t="s">
        <v>138</v>
      </c>
      <c r="G21" s="302" t="s">
        <v>138</v>
      </c>
      <c r="H21" s="78"/>
      <c r="I21" s="305">
        <v>74885.66758598045</v>
      </c>
      <c r="J21" s="304">
        <v>4.857605273955614</v>
      </c>
      <c r="K21" s="78"/>
    </row>
    <row r="22" spans="1:11" ht="12.75" customHeight="1">
      <c r="A22" s="299" t="s">
        <v>81</v>
      </c>
      <c r="B22" s="42">
        <v>34264.39812988261</v>
      </c>
      <c r="C22" s="300">
        <v>2.00760516531065</v>
      </c>
      <c r="D22" s="38">
        <v>41526.39787658155</v>
      </c>
      <c r="E22" s="301">
        <v>2.8008005584854594</v>
      </c>
      <c r="F22" s="38" t="s">
        <v>138</v>
      </c>
      <c r="G22" s="302" t="s">
        <v>138</v>
      </c>
      <c r="H22" s="78"/>
      <c r="I22" s="305">
        <v>64180.663666513785</v>
      </c>
      <c r="J22" s="304">
        <v>3.3596978171852654</v>
      </c>
      <c r="K22" s="78"/>
    </row>
    <row r="23" spans="1:11" ht="12.75" customHeight="1">
      <c r="A23" s="306" t="s">
        <v>82</v>
      </c>
      <c r="B23" s="307">
        <v>35270.30025283048</v>
      </c>
      <c r="C23" s="308">
        <v>1.8820953589084397</v>
      </c>
      <c r="D23" s="50">
        <v>40703.704866452244</v>
      </c>
      <c r="E23" s="309">
        <v>2.352382085702036</v>
      </c>
      <c r="F23" s="50" t="s">
        <v>138</v>
      </c>
      <c r="G23" s="310" t="s">
        <v>138</v>
      </c>
      <c r="H23" s="78"/>
      <c r="I23" s="311">
        <v>77653.2097244126</v>
      </c>
      <c r="J23" s="312">
        <v>2.193564310996957</v>
      </c>
      <c r="K23" s="78"/>
    </row>
    <row r="24" spans="1:11" ht="12.75" customHeight="1">
      <c r="A24" s="299" t="s">
        <v>83</v>
      </c>
      <c r="B24" s="42">
        <v>38017.287092958395</v>
      </c>
      <c r="C24" s="300">
        <v>6.955155910660146</v>
      </c>
      <c r="D24" s="38">
        <v>47378.272568604574</v>
      </c>
      <c r="E24" s="301">
        <v>7.744842324065347</v>
      </c>
      <c r="F24" s="38" t="s">
        <v>138</v>
      </c>
      <c r="G24" s="302" t="s">
        <v>138</v>
      </c>
      <c r="H24" s="78"/>
      <c r="I24" s="305">
        <v>82554.49602805049</v>
      </c>
      <c r="J24" s="304">
        <v>5.424214068879594</v>
      </c>
      <c r="K24" s="78"/>
    </row>
    <row r="25" spans="1:11" ht="12.75" customHeight="1">
      <c r="A25" s="299" t="s">
        <v>84</v>
      </c>
      <c r="B25" s="42">
        <v>37611.96429513482</v>
      </c>
      <c r="C25" s="300">
        <v>5.101497423204306</v>
      </c>
      <c r="D25" s="38">
        <v>47986.72532858405</v>
      </c>
      <c r="E25" s="301">
        <v>8.865326397895256</v>
      </c>
      <c r="F25" s="38" t="s">
        <v>138</v>
      </c>
      <c r="G25" s="302" t="s">
        <v>138</v>
      </c>
      <c r="H25" s="78"/>
      <c r="I25" s="305">
        <v>76420.94667764472</v>
      </c>
      <c r="J25" s="304">
        <v>1.0399333835681988</v>
      </c>
      <c r="K25" s="78"/>
    </row>
    <row r="26" spans="1:11" ht="12.75" customHeight="1">
      <c r="A26" s="299" t="s">
        <v>85</v>
      </c>
      <c r="B26" s="42">
        <v>32684.123583052595</v>
      </c>
      <c r="C26" s="300">
        <v>3.459178978243408</v>
      </c>
      <c r="D26" s="38">
        <v>42835.1352683132</v>
      </c>
      <c r="E26" s="301">
        <v>3.979939933374692</v>
      </c>
      <c r="F26" s="38" t="s">
        <v>138</v>
      </c>
      <c r="G26" s="302" t="s">
        <v>138</v>
      </c>
      <c r="H26" s="78"/>
      <c r="I26" s="305">
        <v>72980.40369508731</v>
      </c>
      <c r="J26" s="304">
        <v>3.578490734809492</v>
      </c>
      <c r="K26" s="78"/>
    </row>
    <row r="27" spans="1:11" ht="12.75" customHeight="1">
      <c r="A27" s="313" t="s">
        <v>86</v>
      </c>
      <c r="B27" s="44">
        <v>33012.94223007422</v>
      </c>
      <c r="C27" s="314">
        <v>0.7742617433885991</v>
      </c>
      <c r="D27" s="68">
        <v>43137.15839848424</v>
      </c>
      <c r="E27" s="315">
        <v>2.4329816215596245</v>
      </c>
      <c r="F27" s="68" t="s">
        <v>138</v>
      </c>
      <c r="G27" s="316" t="s">
        <v>138</v>
      </c>
      <c r="H27" s="78"/>
      <c r="I27" s="317">
        <v>71458.81591290384</v>
      </c>
      <c r="J27" s="318">
        <v>4.030952505354583</v>
      </c>
      <c r="K27" s="78"/>
    </row>
    <row r="28" spans="1:11" ht="12.75" customHeight="1">
      <c r="A28" s="299" t="s">
        <v>87</v>
      </c>
      <c r="B28" s="42">
        <v>34809.491489816086</v>
      </c>
      <c r="C28" s="300">
        <v>2.2599859358026144</v>
      </c>
      <c r="D28" s="38">
        <v>45695.553061689054</v>
      </c>
      <c r="E28" s="301">
        <v>3.7294742379137373</v>
      </c>
      <c r="F28" s="38" t="s">
        <v>138</v>
      </c>
      <c r="G28" s="302" t="s">
        <v>138</v>
      </c>
      <c r="H28" s="78"/>
      <c r="I28" s="305">
        <v>73417.73515067993</v>
      </c>
      <c r="J28" s="304">
        <v>4.546884705446612</v>
      </c>
      <c r="K28" s="78"/>
    </row>
    <row r="29" spans="1:11" ht="12.75" customHeight="1">
      <c r="A29" s="299" t="s">
        <v>88</v>
      </c>
      <c r="B29" s="42">
        <v>33452.85862752229</v>
      </c>
      <c r="C29" s="300">
        <v>3.0915764932998995</v>
      </c>
      <c r="D29" s="38">
        <v>43757.61806606992</v>
      </c>
      <c r="E29" s="301">
        <v>3.1813045886405678</v>
      </c>
      <c r="F29" s="38">
        <v>7010</v>
      </c>
      <c r="G29" s="302">
        <v>1198.148148148148</v>
      </c>
      <c r="H29" s="78"/>
      <c r="I29" s="305">
        <v>69719.78967724009</v>
      </c>
      <c r="J29" s="304">
        <v>4.108850526087273</v>
      </c>
      <c r="K29" s="78"/>
    </row>
    <row r="30" spans="1:11" ht="12.75" customHeight="1">
      <c r="A30" s="299" t="s">
        <v>89</v>
      </c>
      <c r="B30" s="42">
        <v>31161.605073155137</v>
      </c>
      <c r="C30" s="300">
        <v>3.100121148054582</v>
      </c>
      <c r="D30" s="38">
        <v>40555.43587314974</v>
      </c>
      <c r="E30" s="301">
        <v>4.327652499236353</v>
      </c>
      <c r="F30" s="38" t="s">
        <v>138</v>
      </c>
      <c r="G30" s="302" t="s">
        <v>138</v>
      </c>
      <c r="H30" s="78"/>
      <c r="I30" s="305">
        <v>79442.8689001762</v>
      </c>
      <c r="J30" s="304">
        <v>3.0477272478860526</v>
      </c>
      <c r="K30" s="78"/>
    </row>
    <row r="31" spans="1:11" ht="12.75" customHeight="1">
      <c r="A31" s="299" t="s">
        <v>90</v>
      </c>
      <c r="B31" s="42">
        <v>35359.96453811941</v>
      </c>
      <c r="C31" s="300">
        <v>2.8797304976536977</v>
      </c>
      <c r="D31" s="38">
        <v>45055.570954033654</v>
      </c>
      <c r="E31" s="301">
        <v>5.255118190764799</v>
      </c>
      <c r="F31" s="38" t="s">
        <v>138</v>
      </c>
      <c r="G31" s="302" t="s">
        <v>138</v>
      </c>
      <c r="H31" s="78"/>
      <c r="I31" s="305">
        <v>71463.61547648332</v>
      </c>
      <c r="J31" s="304">
        <v>4.690768667141008</v>
      </c>
      <c r="K31" s="78"/>
    </row>
    <row r="32" spans="1:11" ht="12.75" customHeight="1">
      <c r="A32" s="299" t="s">
        <v>91</v>
      </c>
      <c r="B32" s="42">
        <v>35089.697666422326</v>
      </c>
      <c r="C32" s="300">
        <v>2.972793396448524</v>
      </c>
      <c r="D32" s="38">
        <v>46402.35002538567</v>
      </c>
      <c r="E32" s="301">
        <v>3.226427461800585</v>
      </c>
      <c r="F32" s="38" t="s">
        <v>138</v>
      </c>
      <c r="G32" s="302" t="s">
        <v>138</v>
      </c>
      <c r="H32" s="78"/>
      <c r="I32" s="305">
        <v>78569.79846250392</v>
      </c>
      <c r="J32" s="304">
        <v>4.594682362558649</v>
      </c>
      <c r="K32" s="78"/>
    </row>
    <row r="33" spans="1:11" ht="12.75" customHeight="1">
      <c r="A33" s="306" t="s">
        <v>92</v>
      </c>
      <c r="B33" s="307">
        <v>35322.11658682693</v>
      </c>
      <c r="C33" s="308">
        <v>4.390331878771571</v>
      </c>
      <c r="D33" s="50">
        <v>50603.76165561058</v>
      </c>
      <c r="E33" s="309">
        <v>4.714634835078934</v>
      </c>
      <c r="F33" s="50" t="s">
        <v>138</v>
      </c>
      <c r="G33" s="310" t="s">
        <v>138</v>
      </c>
      <c r="H33" s="78"/>
      <c r="I33" s="311">
        <v>88434.47246121832</v>
      </c>
      <c r="J33" s="312">
        <v>5.273128242670339</v>
      </c>
      <c r="K33" s="78"/>
    </row>
    <row r="34" spans="1:11" ht="12.75" customHeight="1">
      <c r="A34" s="299" t="s">
        <v>93</v>
      </c>
      <c r="B34" s="42">
        <v>34621.64008494386</v>
      </c>
      <c r="C34" s="300">
        <v>2.6585327246838664</v>
      </c>
      <c r="D34" s="38">
        <v>52602.603252866014</v>
      </c>
      <c r="E34" s="301">
        <v>4.938492373224628</v>
      </c>
      <c r="F34" s="38" t="s">
        <v>138</v>
      </c>
      <c r="G34" s="302" t="s">
        <v>138</v>
      </c>
      <c r="H34" s="78"/>
      <c r="I34" s="305">
        <v>89138.19349689722</v>
      </c>
      <c r="J34" s="304">
        <v>2.996055519856751</v>
      </c>
      <c r="K34" s="78"/>
    </row>
    <row r="35" spans="1:11" ht="12.75" customHeight="1">
      <c r="A35" s="299" t="s">
        <v>94</v>
      </c>
      <c r="B35" s="42">
        <v>35870.859265834704</v>
      </c>
      <c r="C35" s="300">
        <v>3.056771262422334</v>
      </c>
      <c r="D35" s="38">
        <v>48954.62801474376</v>
      </c>
      <c r="E35" s="301">
        <v>5.508111350841837</v>
      </c>
      <c r="F35" s="38">
        <v>37780</v>
      </c>
      <c r="G35" s="302">
        <v>-48.2111034955449</v>
      </c>
      <c r="H35" s="78"/>
      <c r="I35" s="305">
        <v>86276.28903524824</v>
      </c>
      <c r="J35" s="304">
        <v>4.780013612031767</v>
      </c>
      <c r="K35" s="78"/>
    </row>
    <row r="36" spans="1:11" ht="12.75" customHeight="1">
      <c r="A36" s="299" t="s">
        <v>95</v>
      </c>
      <c r="B36" s="42">
        <v>34234.2991156121</v>
      </c>
      <c r="C36" s="300">
        <v>3.1813263624314394</v>
      </c>
      <c r="D36" s="38">
        <v>46562.21044565048</v>
      </c>
      <c r="E36" s="301">
        <v>6.345901287739995</v>
      </c>
      <c r="F36" s="38">
        <v>43970</v>
      </c>
      <c r="G36" s="302">
        <v>-1865.863453815261</v>
      </c>
      <c r="H36" s="78"/>
      <c r="I36" s="305">
        <v>81626.2668115145</v>
      </c>
      <c r="J36" s="304">
        <v>7.382460308556303</v>
      </c>
      <c r="K36" s="78"/>
    </row>
    <row r="37" spans="1:11" ht="12.75" customHeight="1">
      <c r="A37" s="313" t="s">
        <v>96</v>
      </c>
      <c r="B37" s="44">
        <v>34329.3127375889</v>
      </c>
      <c r="C37" s="314">
        <v>3.3539863789445357</v>
      </c>
      <c r="D37" s="68">
        <v>46344.11641863632</v>
      </c>
      <c r="E37" s="315">
        <v>5.7224651813698735</v>
      </c>
      <c r="F37" s="68" t="s">
        <v>138</v>
      </c>
      <c r="G37" s="316" t="s">
        <v>138</v>
      </c>
      <c r="H37" s="78"/>
      <c r="I37" s="317">
        <v>79947.96484721733</v>
      </c>
      <c r="J37" s="318">
        <v>3.2562688709048784</v>
      </c>
      <c r="K37" s="78"/>
    </row>
    <row r="38" spans="1:11" ht="12.75" customHeight="1">
      <c r="A38" s="299" t="s">
        <v>97</v>
      </c>
      <c r="B38" s="42">
        <v>35474.57123030893</v>
      </c>
      <c r="C38" s="300">
        <v>-0.19028302756047566</v>
      </c>
      <c r="D38" s="38">
        <v>44423.819432767705</v>
      </c>
      <c r="E38" s="301">
        <v>2.046547803717377</v>
      </c>
      <c r="F38" s="38" t="s">
        <v>138</v>
      </c>
      <c r="G38" s="302" t="s">
        <v>138</v>
      </c>
      <c r="H38" s="78"/>
      <c r="I38" s="305">
        <v>78038.7474373331</v>
      </c>
      <c r="J38" s="304">
        <v>0.5084612237406119</v>
      </c>
      <c r="K38" s="78"/>
    </row>
    <row r="39" spans="1:11" ht="12.75" customHeight="1">
      <c r="A39" s="299" t="s">
        <v>98</v>
      </c>
      <c r="B39" s="42">
        <v>42365.887888290534</v>
      </c>
      <c r="C39" s="300">
        <v>4.607185540517289</v>
      </c>
      <c r="D39" s="38">
        <v>50112.77240058868</v>
      </c>
      <c r="E39" s="301">
        <v>7.494289267243299</v>
      </c>
      <c r="F39" s="38" t="s">
        <v>138</v>
      </c>
      <c r="G39" s="302" t="s">
        <v>138</v>
      </c>
      <c r="H39" s="78"/>
      <c r="I39" s="305">
        <v>79955.39165467164</v>
      </c>
      <c r="J39" s="304">
        <v>4.375912793135683</v>
      </c>
      <c r="K39" s="78"/>
    </row>
    <row r="40" spans="1:11" ht="12.75" customHeight="1">
      <c r="A40" s="299" t="s">
        <v>99</v>
      </c>
      <c r="B40" s="42">
        <v>38163.30673127526</v>
      </c>
      <c r="C40" s="300">
        <v>5.140505875163367</v>
      </c>
      <c r="D40" s="38">
        <v>49771.88169751377</v>
      </c>
      <c r="E40" s="301">
        <v>7.3396417235306055</v>
      </c>
      <c r="F40" s="38" t="s">
        <v>138</v>
      </c>
      <c r="G40" s="302" t="s">
        <v>138</v>
      </c>
      <c r="H40" s="78"/>
      <c r="I40" s="305">
        <v>81879.50397003401</v>
      </c>
      <c r="J40" s="304">
        <v>3.154701619146211</v>
      </c>
      <c r="K40" s="78"/>
    </row>
    <row r="41" spans="1:11" ht="12.75" customHeight="1">
      <c r="A41" s="299" t="s">
        <v>100</v>
      </c>
      <c r="B41" s="42">
        <v>36630.39189878564</v>
      </c>
      <c r="C41" s="300">
        <v>1.4667504083296588</v>
      </c>
      <c r="D41" s="38">
        <v>46702.797939909426</v>
      </c>
      <c r="E41" s="301">
        <v>3.482205339903233</v>
      </c>
      <c r="F41" s="38" t="s">
        <v>138</v>
      </c>
      <c r="G41" s="302" t="s">
        <v>138</v>
      </c>
      <c r="H41" s="78"/>
      <c r="I41" s="305">
        <v>87750.63831447171</v>
      </c>
      <c r="J41" s="304">
        <v>3.319438832155544</v>
      </c>
      <c r="K41" s="78"/>
    </row>
    <row r="42" spans="1:11" ht="12.75" customHeight="1">
      <c r="A42" s="299" t="s">
        <v>101</v>
      </c>
      <c r="B42" s="42">
        <v>42295.56717656248</v>
      </c>
      <c r="C42" s="300">
        <v>3.9320730729205153</v>
      </c>
      <c r="D42" s="38">
        <v>51158.23531531291</v>
      </c>
      <c r="E42" s="301">
        <v>5.617243198080146</v>
      </c>
      <c r="F42" s="38" t="s">
        <v>138</v>
      </c>
      <c r="G42" s="302" t="s">
        <v>138</v>
      </c>
      <c r="H42" s="78"/>
      <c r="I42" s="305">
        <v>85771.71704375149</v>
      </c>
      <c r="J42" s="304">
        <v>2.694104206336605</v>
      </c>
      <c r="K42" s="78"/>
    </row>
    <row r="43" spans="1:11" ht="12.75" customHeight="1">
      <c r="A43" s="306" t="s">
        <v>102</v>
      </c>
      <c r="B43" s="307">
        <v>39621.753820782884</v>
      </c>
      <c r="C43" s="308">
        <v>8.434982214021236</v>
      </c>
      <c r="D43" s="50">
        <v>46004.72622137049</v>
      </c>
      <c r="E43" s="309">
        <v>6.840783855765163</v>
      </c>
      <c r="F43" s="50" t="s">
        <v>138</v>
      </c>
      <c r="G43" s="310" t="s">
        <v>138</v>
      </c>
      <c r="H43" s="78"/>
      <c r="I43" s="311">
        <v>90189.3130998744</v>
      </c>
      <c r="J43" s="312">
        <v>2.5993332590308635</v>
      </c>
      <c r="K43" s="78"/>
    </row>
    <row r="44" spans="1:11" ht="12.75" customHeight="1">
      <c r="A44" s="299" t="s">
        <v>103</v>
      </c>
      <c r="B44" s="42">
        <v>40554.28299226727</v>
      </c>
      <c r="C44" s="300">
        <v>3.5916052064597146</v>
      </c>
      <c r="D44" s="38">
        <v>51500.07508476318</v>
      </c>
      <c r="E44" s="301">
        <v>6.176437868099442</v>
      </c>
      <c r="F44" s="38" t="s">
        <v>138</v>
      </c>
      <c r="G44" s="302" t="s">
        <v>138</v>
      </c>
      <c r="H44" s="78"/>
      <c r="I44" s="305">
        <v>81263.92090224425</v>
      </c>
      <c r="J44" s="304">
        <v>1.4170145161053336</v>
      </c>
      <c r="K44" s="78"/>
    </row>
    <row r="45" spans="1:11" ht="12.75" customHeight="1">
      <c r="A45" s="299" t="s">
        <v>104</v>
      </c>
      <c r="B45" s="42">
        <v>36167.908800381425</v>
      </c>
      <c r="C45" s="300">
        <v>3.5755491878869012</v>
      </c>
      <c r="D45" s="38">
        <v>46163.88932994273</v>
      </c>
      <c r="E45" s="301">
        <v>5.568642884801169</v>
      </c>
      <c r="F45" s="38" t="s">
        <v>138</v>
      </c>
      <c r="G45" s="302" t="s">
        <v>138</v>
      </c>
      <c r="H45" s="78"/>
      <c r="I45" s="305">
        <v>80695.05264197191</v>
      </c>
      <c r="J45" s="304">
        <v>2.234639318928088</v>
      </c>
      <c r="K45" s="78"/>
    </row>
    <row r="46" spans="1:11" ht="12.75" customHeight="1">
      <c r="A46" s="299" t="s">
        <v>105</v>
      </c>
      <c r="B46" s="42">
        <v>38408.0077444705</v>
      </c>
      <c r="C46" s="300">
        <v>0.6630319774702383</v>
      </c>
      <c r="D46" s="38">
        <v>51110.16118386313</v>
      </c>
      <c r="E46" s="301">
        <v>0.9087377449864356</v>
      </c>
      <c r="F46" s="38" t="s">
        <v>138</v>
      </c>
      <c r="G46" s="302" t="s">
        <v>138</v>
      </c>
      <c r="H46" s="78"/>
      <c r="I46" s="305">
        <v>96991.38533650698</v>
      </c>
      <c r="J46" s="304">
        <v>1.1335529322068154</v>
      </c>
      <c r="K46" s="78"/>
    </row>
    <row r="47" spans="1:11" ht="12.75" customHeight="1">
      <c r="A47" s="313" t="s">
        <v>106</v>
      </c>
      <c r="B47" s="44">
        <v>34736.83889396338</v>
      </c>
      <c r="C47" s="314">
        <v>2.7669404554974246</v>
      </c>
      <c r="D47" s="68">
        <v>47177.34527348765</v>
      </c>
      <c r="E47" s="315">
        <v>3.8465312901150397</v>
      </c>
      <c r="F47" s="68" t="s">
        <v>138</v>
      </c>
      <c r="G47" s="316" t="s">
        <v>138</v>
      </c>
      <c r="H47" s="78"/>
      <c r="I47" s="317">
        <v>99765.9660416903</v>
      </c>
      <c r="J47" s="318">
        <v>3.861701949273978</v>
      </c>
      <c r="K47" s="78"/>
    </row>
    <row r="48" spans="1:11" ht="12.75" customHeight="1">
      <c r="A48" s="306" t="s">
        <v>107</v>
      </c>
      <c r="B48" s="307">
        <v>41342.57103934078</v>
      </c>
      <c r="C48" s="308">
        <v>2.9158777511016547</v>
      </c>
      <c r="D48" s="50">
        <v>52797.498523962066</v>
      </c>
      <c r="E48" s="309">
        <v>3.55402114325764</v>
      </c>
      <c r="F48" s="50" t="s">
        <v>138</v>
      </c>
      <c r="G48" s="310" t="s">
        <v>138</v>
      </c>
      <c r="H48" s="78"/>
      <c r="I48" s="311">
        <v>91287.46850246689</v>
      </c>
      <c r="J48" s="312">
        <v>4.301771573178447</v>
      </c>
      <c r="K48" s="78"/>
    </row>
    <row r="49" spans="1:11" ht="12.75" customHeight="1">
      <c r="A49" s="299" t="s">
        <v>108</v>
      </c>
      <c r="B49" s="42">
        <v>39474.927373659404</v>
      </c>
      <c r="C49" s="300">
        <v>3.9334090495134606</v>
      </c>
      <c r="D49" s="38">
        <v>51901.84755627376</v>
      </c>
      <c r="E49" s="301">
        <v>4.55290489653395</v>
      </c>
      <c r="F49" s="38" t="s">
        <v>138</v>
      </c>
      <c r="G49" s="302" t="s">
        <v>138</v>
      </c>
      <c r="H49" s="78"/>
      <c r="I49" s="305">
        <v>92000.05122710273</v>
      </c>
      <c r="J49" s="304">
        <v>3.671109403386118</v>
      </c>
      <c r="K49" s="78"/>
    </row>
    <row r="50" spans="1:11" ht="12.75" customHeight="1">
      <c r="A50" s="299" t="s">
        <v>109</v>
      </c>
      <c r="B50" s="42">
        <v>38439.158749248345</v>
      </c>
      <c r="C50" s="300">
        <v>3.7950486173112226</v>
      </c>
      <c r="D50" s="38">
        <v>50930.48135662535</v>
      </c>
      <c r="E50" s="301">
        <v>5.2460508468519205</v>
      </c>
      <c r="F50" s="38">
        <v>-1376.6666666666667</v>
      </c>
      <c r="G50" s="302">
        <v>-101.33014485051974</v>
      </c>
      <c r="H50" s="78"/>
      <c r="I50" s="305">
        <v>91203.33613106569</v>
      </c>
      <c r="J50" s="304">
        <v>3.481036092989654</v>
      </c>
      <c r="K50" s="78"/>
    </row>
    <row r="51" spans="1:11" ht="12.75" customHeight="1">
      <c r="A51" s="299" t="s">
        <v>110</v>
      </c>
      <c r="B51" s="42">
        <v>40260.68344566498</v>
      </c>
      <c r="C51" s="300">
        <v>2.579488541151621</v>
      </c>
      <c r="D51" s="38">
        <v>52015.24133694609</v>
      </c>
      <c r="E51" s="301">
        <v>4.200549105362065</v>
      </c>
      <c r="F51" s="38">
        <v>0</v>
      </c>
      <c r="G51" s="302">
        <v>-100</v>
      </c>
      <c r="H51" s="78"/>
      <c r="I51" s="305">
        <v>87574.32021609707</v>
      </c>
      <c r="J51" s="304">
        <v>2.4440314272296293</v>
      </c>
      <c r="K51" s="78"/>
    </row>
    <row r="52" spans="1:11" ht="12.75" customHeight="1">
      <c r="A52" s="313" t="s">
        <v>111</v>
      </c>
      <c r="B52" s="44">
        <v>35932.246616278455</v>
      </c>
      <c r="C52" s="314">
        <v>3.19463061837161</v>
      </c>
      <c r="D52" s="68">
        <v>45681.294937785904</v>
      </c>
      <c r="E52" s="315">
        <v>3.062634323477788</v>
      </c>
      <c r="F52" s="68" t="s">
        <v>138</v>
      </c>
      <c r="G52" s="316" t="s">
        <v>138</v>
      </c>
      <c r="H52" s="78"/>
      <c r="I52" s="317">
        <v>77103.12497337414</v>
      </c>
      <c r="J52" s="318">
        <v>3.0089082602013613</v>
      </c>
      <c r="K52" s="78"/>
    </row>
    <row r="53" spans="1:11" ht="12.75" customHeight="1">
      <c r="A53" s="299" t="s">
        <v>112</v>
      </c>
      <c r="B53" s="42">
        <v>40760.031504423794</v>
      </c>
      <c r="C53" s="300">
        <v>2.280952248052966</v>
      </c>
      <c r="D53" s="38">
        <v>52108.361027765335</v>
      </c>
      <c r="E53" s="301">
        <v>2.0065666144311516</v>
      </c>
      <c r="F53" s="38" t="s">
        <v>138</v>
      </c>
      <c r="G53" s="302" t="s">
        <v>138</v>
      </c>
      <c r="H53" s="78"/>
      <c r="I53" s="305">
        <v>94051.4494653763</v>
      </c>
      <c r="J53" s="304">
        <v>5.001488428393266</v>
      </c>
      <c r="K53" s="78"/>
    </row>
    <row r="54" spans="1:11" ht="12.75" customHeight="1" thickBot="1">
      <c r="A54" s="299" t="s">
        <v>113</v>
      </c>
      <c r="B54" s="42">
        <v>30838.41256474204</v>
      </c>
      <c r="C54" s="300">
        <v>7.831778817371338</v>
      </c>
      <c r="D54" s="38">
        <v>50308.3656399232</v>
      </c>
      <c r="E54" s="301">
        <v>7.315220203101033</v>
      </c>
      <c r="F54" s="38" t="s">
        <v>138</v>
      </c>
      <c r="G54" s="302" t="s">
        <v>138</v>
      </c>
      <c r="H54" s="78"/>
      <c r="I54" s="305">
        <v>85326.59882697143</v>
      </c>
      <c r="J54" s="304">
        <v>5.178052749074775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42365.887888290534</v>
      </c>
      <c r="C56" s="361" t="str">
        <f>INDEX(A8:A54,MATCH(B56,$B$8:$B$54,0))</f>
        <v>島根県</v>
      </c>
      <c r="D56" s="372">
        <f>LARGE(D8:D54,1)</f>
        <v>52797.498523962066</v>
      </c>
      <c r="E56" s="323" t="str">
        <f>INDEX(A8:A54,MATCH(D56,$D$8:$D$54,0))</f>
        <v>佐賀県</v>
      </c>
      <c r="F56" s="366">
        <f>LARGE(F8:F54,1)</f>
        <v>190423.33333333334</v>
      </c>
      <c r="G56" s="324" t="str">
        <f>INDEX(A8:A54,MATCH(F56,$F$8:$F$54,0))</f>
        <v>群馬県</v>
      </c>
      <c r="I56" s="343">
        <f>LARGE(I8:I54,1)</f>
        <v>99765.9660416903</v>
      </c>
      <c r="J56" s="324" t="str">
        <f>INDEX(A8:A54,MATCH(I56,$I$8:$I$54,0))</f>
        <v>福岡県</v>
      </c>
    </row>
    <row r="57" spans="1:10" ht="12.75">
      <c r="A57" s="325" t="s">
        <v>115</v>
      </c>
      <c r="B57" s="327">
        <f>LARGE(B8:B54,2)</f>
        <v>42295.56717656248</v>
      </c>
      <c r="C57" s="362" t="str">
        <f>INDEX(A8:A54,MATCH(B57,$B$8:$B$54,0))</f>
        <v>山口県</v>
      </c>
      <c r="D57" s="373">
        <f>LARGE(D8:D54,2)</f>
        <v>52602.603252866014</v>
      </c>
      <c r="E57" s="326" t="str">
        <f>INDEX(A8:A54,MATCH(D57,$D$8:$D$54,0))</f>
        <v>大阪府</v>
      </c>
      <c r="F57" s="367">
        <f>LARGE(F8:F54,2)</f>
        <v>161205</v>
      </c>
      <c r="G57" s="328" t="str">
        <f>INDEX(A8:A54,MATCH(F57,$F$8:$F$54,0))</f>
        <v>千葉県</v>
      </c>
      <c r="I57" s="327">
        <f>LARGE(I8:I54,2)</f>
        <v>96991.38533650698</v>
      </c>
      <c r="J57" s="328" t="str">
        <f>INDEX(A8:A54,MATCH(I57,$I$8:$I$54,0))</f>
        <v>高知県</v>
      </c>
    </row>
    <row r="58" spans="1:10" ht="12.75">
      <c r="A58" s="325" t="s">
        <v>116</v>
      </c>
      <c r="B58" s="344">
        <f>LARGE(B8:B54,3)</f>
        <v>41342.57103934078</v>
      </c>
      <c r="C58" s="362" t="str">
        <f>INDEX(A8:A54,MATCH(B58,$B$8:$B$54,0))</f>
        <v>佐賀県</v>
      </c>
      <c r="D58" s="374">
        <f>LARGE(D8:D54,3)</f>
        <v>52108.361027765335</v>
      </c>
      <c r="E58" s="326" t="str">
        <f>INDEX(A8:A54,MATCH(D58,$D$8:$D$54,0))</f>
        <v>鹿児島県</v>
      </c>
      <c r="F58" s="368">
        <f>LARGE(F8:F54,3)</f>
        <v>142506.66666666666</v>
      </c>
      <c r="G58" s="328" t="str">
        <f>INDEX(A8:A54,MATCH(F58,$F$8:$F$54,0))</f>
        <v>埼玉県</v>
      </c>
      <c r="I58" s="344">
        <f>LARGE(I8:I54,3)</f>
        <v>94051.4494653763</v>
      </c>
      <c r="J58" s="328" t="str">
        <f>INDEX(A8:A54,MATCH(I58,$I$8:$I$54,0))</f>
        <v>鹿児島県</v>
      </c>
    </row>
    <row r="59" spans="1:10" ht="12.75">
      <c r="A59" s="329" t="s">
        <v>117</v>
      </c>
      <c r="B59" s="345">
        <f>SMALL(B8:B54,3)</f>
        <v>30830.681759266274</v>
      </c>
      <c r="C59" s="363" t="str">
        <f>INDEX(A8:A54,MATCH(B59,$B$8:$B$54,0))</f>
        <v>埼玉県</v>
      </c>
      <c r="D59" s="375">
        <f>SMALL(D8:D54,3)</f>
        <v>40180.49767124327</v>
      </c>
      <c r="E59" s="331" t="str">
        <f>INDEX(A8:A54,MATCH(D59,$D$8:$D$54,0))</f>
        <v>福島県</v>
      </c>
      <c r="F59" s="369">
        <f>SMALL(F8:F54,3)</f>
        <v>7010</v>
      </c>
      <c r="G59" s="332" t="str">
        <f>INDEX(A8:A54,MATCH(F59,$F$8:$F$54,0))</f>
        <v>静岡県</v>
      </c>
      <c r="I59" s="345">
        <f>SMALL(I8:I54,3)</f>
        <v>67845.59243738838</v>
      </c>
      <c r="J59" s="332" t="str">
        <f>INDEX(A8:A54,MATCH(I59,$I$8:$I$54,0))</f>
        <v>青森県</v>
      </c>
    </row>
    <row r="60" spans="1:10" ht="12.75">
      <c r="A60" s="325" t="s">
        <v>118</v>
      </c>
      <c r="B60" s="344">
        <f>SMALL(B8:B54,2)</f>
        <v>30281.518123013357</v>
      </c>
      <c r="C60" s="362" t="str">
        <f>INDEX(A8:A54,MATCH(B60,$B$8:$B$54,0))</f>
        <v>東京都</v>
      </c>
      <c r="D60" s="374">
        <f>SMALL(D8:D54,2)</f>
        <v>39515.17605706076</v>
      </c>
      <c r="E60" s="326" t="str">
        <f>INDEX(A8:A54,MATCH(D60,$D$8:$D$54,0))</f>
        <v>青森県</v>
      </c>
      <c r="F60" s="368">
        <f>SMALL(F8:F54,2)</f>
        <v>0</v>
      </c>
      <c r="G60" s="328" t="str">
        <f>INDEX(A8:A54,MATCH(F60,$F$8:$F$54,0))</f>
        <v>大分県</v>
      </c>
      <c r="I60" s="344">
        <f>SMALL(I8:I54,2)</f>
        <v>65529.766972714344</v>
      </c>
      <c r="J60" s="328" t="str">
        <f>INDEX(A8:A54,MATCH(I60,$I$8:$I$54,0))</f>
        <v>岩手県</v>
      </c>
    </row>
    <row r="61" spans="1:10" ht="12.75">
      <c r="A61" s="333" t="s">
        <v>119</v>
      </c>
      <c r="B61" s="347">
        <f>SMALL(B8:B54,1)</f>
        <v>29836.580957328944</v>
      </c>
      <c r="C61" s="364" t="str">
        <f>INDEX(A8:A54,MATCH(B61,$B$8:$B$54,0))</f>
        <v>茨城県</v>
      </c>
      <c r="D61" s="376">
        <f>SMALL(D8:D54,1)</f>
        <v>38881.77817167949</v>
      </c>
      <c r="E61" s="335" t="str">
        <f>INDEX(A8:A54,MATCH(D61,$D$8:$D$54,0))</f>
        <v>茨城県</v>
      </c>
      <c r="F61" s="370">
        <f>SMALL(F8:F54,1)</f>
        <v>-1376.6666666666667</v>
      </c>
      <c r="G61" s="336" t="str">
        <f>INDEX(A8:A54,MATCH(F61,$F$8:$F$54,0))</f>
        <v>熊本県</v>
      </c>
      <c r="I61" s="347">
        <f>SMALL(I8:I54,1)</f>
        <v>64180.663666513785</v>
      </c>
      <c r="J61" s="336" t="str">
        <f>INDEX(A8:A54,MATCH(I61,$I$8:$I$54,0))</f>
        <v>新潟県</v>
      </c>
    </row>
    <row r="62" spans="1:11" ht="13.5" thickBot="1">
      <c r="A62" s="337" t="s">
        <v>120</v>
      </c>
      <c r="B62" s="338">
        <f>IF(B61=0,0,B56/B61)</f>
        <v>1.4199310554007676</v>
      </c>
      <c r="C62" s="365"/>
      <c r="D62" s="377">
        <f>IF(D61=0,0,D56/D61)</f>
        <v>1.3578982496849497</v>
      </c>
      <c r="E62" s="339"/>
      <c r="F62" s="371">
        <f>IF(F61=0,0,F56/F61)</f>
        <v>-138.32203389830508</v>
      </c>
      <c r="G62" s="341"/>
      <c r="H62" s="340"/>
      <c r="I62" s="338">
        <f>IF(I61=0,0,I56/I61)</f>
        <v>1.554455194793243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12691.893903633198</v>
      </c>
      <c r="C7" s="293">
        <v>4.017748586650342</v>
      </c>
      <c r="D7" s="295">
        <v>17670.741203962167</v>
      </c>
      <c r="E7" s="296">
        <v>6.516065960942741</v>
      </c>
      <c r="F7" s="295">
        <v>26444</v>
      </c>
      <c r="G7" s="297">
        <v>-319.4201483795392</v>
      </c>
      <c r="H7" s="78"/>
      <c r="I7" s="292">
        <v>38441.669617113614</v>
      </c>
      <c r="J7" s="298">
        <v>5.76741825202004</v>
      </c>
    </row>
    <row r="8" spans="1:10" ht="12.75" customHeight="1">
      <c r="A8" s="299" t="s">
        <v>67</v>
      </c>
      <c r="B8" s="42">
        <v>15227.45744962897</v>
      </c>
      <c r="C8" s="300">
        <v>6.609573449943746</v>
      </c>
      <c r="D8" s="38">
        <v>19986.2962170303</v>
      </c>
      <c r="E8" s="301">
        <v>8.762610962185217</v>
      </c>
      <c r="F8" s="38">
        <v>0</v>
      </c>
      <c r="G8" s="302">
        <v>-100</v>
      </c>
      <c r="H8" s="78"/>
      <c r="I8" s="303">
        <v>49072.566442652176</v>
      </c>
      <c r="J8" s="304">
        <v>6.365067318262996</v>
      </c>
    </row>
    <row r="9" spans="1:10" ht="12.75" customHeight="1">
      <c r="A9" s="299" t="s">
        <v>68</v>
      </c>
      <c r="B9" s="42">
        <v>11815.817610947423</v>
      </c>
      <c r="C9" s="300">
        <v>4.4965817514286535</v>
      </c>
      <c r="D9" s="38">
        <v>13936.49329990617</v>
      </c>
      <c r="E9" s="301">
        <v>-0.34917998590699434</v>
      </c>
      <c r="F9" s="38" t="s">
        <v>138</v>
      </c>
      <c r="G9" s="302" t="s">
        <v>138</v>
      </c>
      <c r="H9" s="78"/>
      <c r="I9" s="305">
        <v>30443.053450142732</v>
      </c>
      <c r="J9" s="304">
        <v>0.41857123393709894</v>
      </c>
    </row>
    <row r="10" spans="1:10" ht="12.75" customHeight="1">
      <c r="A10" s="299" t="s">
        <v>69</v>
      </c>
      <c r="B10" s="42">
        <v>13204.134381403688</v>
      </c>
      <c r="C10" s="300">
        <v>4.820260918657135</v>
      </c>
      <c r="D10" s="38">
        <v>15215.951966797888</v>
      </c>
      <c r="E10" s="301">
        <v>6.846454825427252</v>
      </c>
      <c r="F10" s="38">
        <v>0</v>
      </c>
      <c r="G10" s="302" t="s">
        <v>138</v>
      </c>
      <c r="H10" s="78"/>
      <c r="I10" s="305">
        <v>30159.290101790102</v>
      </c>
      <c r="J10" s="304">
        <v>6.021949118979114</v>
      </c>
    </row>
    <row r="11" spans="1:10" ht="12.75" customHeight="1">
      <c r="A11" s="299" t="s">
        <v>70</v>
      </c>
      <c r="B11" s="42">
        <v>13056.441974351434</v>
      </c>
      <c r="C11" s="300">
        <v>4.792532968115453</v>
      </c>
      <c r="D11" s="38">
        <v>17416.467830941427</v>
      </c>
      <c r="E11" s="301">
        <v>7.154177061554882</v>
      </c>
      <c r="F11" s="38" t="s">
        <v>138</v>
      </c>
      <c r="G11" s="302" t="s">
        <v>138</v>
      </c>
      <c r="H11" s="78"/>
      <c r="I11" s="305">
        <v>31899.13251283011</v>
      </c>
      <c r="J11" s="304">
        <v>3.182385746089159</v>
      </c>
    </row>
    <row r="12" spans="1:10" ht="12.75" customHeight="1">
      <c r="A12" s="299" t="s">
        <v>71</v>
      </c>
      <c r="B12" s="42">
        <v>14389.396088155103</v>
      </c>
      <c r="C12" s="300">
        <v>2.4758377931249744</v>
      </c>
      <c r="D12" s="38">
        <v>16700.139400151522</v>
      </c>
      <c r="E12" s="301">
        <v>4.884389767424432</v>
      </c>
      <c r="F12" s="38" t="s">
        <v>138</v>
      </c>
      <c r="G12" s="302" t="s">
        <v>138</v>
      </c>
      <c r="H12" s="78"/>
      <c r="I12" s="305">
        <v>32793.95375692203</v>
      </c>
      <c r="J12" s="304">
        <v>1.9537830761969355</v>
      </c>
    </row>
    <row r="13" spans="1:10" ht="12.75" customHeight="1">
      <c r="A13" s="306" t="s">
        <v>72</v>
      </c>
      <c r="B13" s="307">
        <v>13269.323788567146</v>
      </c>
      <c r="C13" s="308">
        <v>3.491002258509233</v>
      </c>
      <c r="D13" s="50">
        <v>15160.322699807382</v>
      </c>
      <c r="E13" s="309">
        <v>3.217658130912339</v>
      </c>
      <c r="F13" s="50" t="s">
        <v>138</v>
      </c>
      <c r="G13" s="310" t="s">
        <v>138</v>
      </c>
      <c r="H13" s="78"/>
      <c r="I13" s="311">
        <v>34457.00151520712</v>
      </c>
      <c r="J13" s="312">
        <v>4.915853245079939</v>
      </c>
    </row>
    <row r="14" spans="1:10" ht="12.75" customHeight="1">
      <c r="A14" s="299" t="s">
        <v>73</v>
      </c>
      <c r="B14" s="42">
        <v>12313.865275103446</v>
      </c>
      <c r="C14" s="300">
        <v>6.982147221029139</v>
      </c>
      <c r="D14" s="38">
        <v>15137.77390073074</v>
      </c>
      <c r="E14" s="301">
        <v>7.831442801138353</v>
      </c>
      <c r="F14" s="38" t="s">
        <v>138</v>
      </c>
      <c r="G14" s="302" t="s">
        <v>138</v>
      </c>
      <c r="H14" s="78"/>
      <c r="I14" s="305">
        <v>31636.61466610016</v>
      </c>
      <c r="J14" s="304">
        <v>3.516317406578686</v>
      </c>
    </row>
    <row r="15" spans="1:10" ht="12.75" customHeight="1">
      <c r="A15" s="299" t="s">
        <v>74</v>
      </c>
      <c r="B15" s="42">
        <v>10611.731113503634</v>
      </c>
      <c r="C15" s="300">
        <v>5.191777234086099</v>
      </c>
      <c r="D15" s="38">
        <v>13943.628725368299</v>
      </c>
      <c r="E15" s="301">
        <v>7.199998804787037</v>
      </c>
      <c r="F15" s="38" t="s">
        <v>138</v>
      </c>
      <c r="G15" s="302" t="s">
        <v>138</v>
      </c>
      <c r="H15" s="78"/>
      <c r="I15" s="305">
        <v>32112.200176548344</v>
      </c>
      <c r="J15" s="304">
        <v>5.085978347829491</v>
      </c>
    </row>
    <row r="16" spans="1:10" ht="12.75" customHeight="1">
      <c r="A16" s="299" t="s">
        <v>75</v>
      </c>
      <c r="B16" s="42">
        <v>11484.940264536022</v>
      </c>
      <c r="C16" s="300">
        <v>0.8604971981009463</v>
      </c>
      <c r="D16" s="38">
        <v>15043.726114965804</v>
      </c>
      <c r="E16" s="301">
        <v>2.1707705549356344</v>
      </c>
      <c r="F16" s="38" t="s">
        <v>138</v>
      </c>
      <c r="G16" s="302" t="s">
        <v>138</v>
      </c>
      <c r="H16" s="78"/>
      <c r="I16" s="305">
        <v>31793.50564171371</v>
      </c>
      <c r="J16" s="304">
        <v>5.429847447379436</v>
      </c>
    </row>
    <row r="17" spans="1:10" ht="12.75" customHeight="1">
      <c r="A17" s="313" t="s">
        <v>76</v>
      </c>
      <c r="B17" s="44">
        <v>12430.288066428408</v>
      </c>
      <c r="C17" s="314">
        <v>4.671544462791823</v>
      </c>
      <c r="D17" s="68">
        <v>16005.765515058058</v>
      </c>
      <c r="E17" s="315">
        <v>4.693831450471678</v>
      </c>
      <c r="F17" s="68">
        <v>0</v>
      </c>
      <c r="G17" s="316" t="s">
        <v>138</v>
      </c>
      <c r="H17" s="78"/>
      <c r="I17" s="317">
        <v>35381.31840189717</v>
      </c>
      <c r="J17" s="318">
        <v>5.150446269363271</v>
      </c>
    </row>
    <row r="18" spans="1:10" ht="12.75" customHeight="1">
      <c r="A18" s="299" t="s">
        <v>77</v>
      </c>
      <c r="B18" s="42">
        <v>10895.299497300766</v>
      </c>
      <c r="C18" s="300">
        <v>4.770074452571113</v>
      </c>
      <c r="D18" s="38">
        <v>15583.7655199557</v>
      </c>
      <c r="E18" s="301">
        <v>5.815349045519414</v>
      </c>
      <c r="F18" s="38">
        <v>0</v>
      </c>
      <c r="G18" s="302">
        <v>-100</v>
      </c>
      <c r="H18" s="78"/>
      <c r="I18" s="305">
        <v>32457.46331111695</v>
      </c>
      <c r="J18" s="304">
        <v>5.844157903572257</v>
      </c>
    </row>
    <row r="19" spans="1:10" ht="12.75" customHeight="1">
      <c r="A19" s="299" t="s">
        <v>78</v>
      </c>
      <c r="B19" s="42">
        <v>11319.507783922269</v>
      </c>
      <c r="C19" s="300">
        <v>5.509281127247681</v>
      </c>
      <c r="D19" s="38">
        <v>16378.070556209535</v>
      </c>
      <c r="E19" s="301">
        <v>9.394031891553125</v>
      </c>
      <c r="F19" s="38">
        <v>125415</v>
      </c>
      <c r="G19" s="302">
        <v>36.41597389480226</v>
      </c>
      <c r="H19" s="78"/>
      <c r="I19" s="305">
        <v>32012.928433234127</v>
      </c>
      <c r="J19" s="304">
        <v>3.3024226828232797</v>
      </c>
    </row>
    <row r="20" spans="1:10" ht="12.75" customHeight="1">
      <c r="A20" s="299" t="s">
        <v>79</v>
      </c>
      <c r="B20" s="42">
        <v>10309.475456772265</v>
      </c>
      <c r="C20" s="300">
        <v>3.1938417264688717</v>
      </c>
      <c r="D20" s="38">
        <v>18112.045704819087</v>
      </c>
      <c r="E20" s="301">
        <v>7.292984850590246</v>
      </c>
      <c r="F20" s="38" t="s">
        <v>138</v>
      </c>
      <c r="G20" s="302" t="s">
        <v>138</v>
      </c>
      <c r="H20" s="78"/>
      <c r="I20" s="305">
        <v>36329.83617429587</v>
      </c>
      <c r="J20" s="304">
        <v>8.605245911932098</v>
      </c>
    </row>
    <row r="21" spans="1:10" ht="12.75" customHeight="1">
      <c r="A21" s="299" t="s">
        <v>80</v>
      </c>
      <c r="B21" s="42">
        <v>11183.840084632535</v>
      </c>
      <c r="C21" s="300">
        <v>3.4846780653332923</v>
      </c>
      <c r="D21" s="38">
        <v>16609.045420730698</v>
      </c>
      <c r="E21" s="301">
        <v>5.3143210101706595</v>
      </c>
      <c r="F21" s="38" t="s">
        <v>138</v>
      </c>
      <c r="G21" s="302" t="s">
        <v>138</v>
      </c>
      <c r="H21" s="78"/>
      <c r="I21" s="305">
        <v>32698.437246315596</v>
      </c>
      <c r="J21" s="304">
        <v>7.532876471043838</v>
      </c>
    </row>
    <row r="22" spans="1:10" ht="12.75" customHeight="1">
      <c r="A22" s="299" t="s">
        <v>81</v>
      </c>
      <c r="B22" s="42">
        <v>12863.844320119008</v>
      </c>
      <c r="C22" s="300">
        <v>2.455720318280445</v>
      </c>
      <c r="D22" s="38">
        <v>15239.762814998216</v>
      </c>
      <c r="E22" s="301">
        <v>4.428300949917415</v>
      </c>
      <c r="F22" s="38" t="s">
        <v>138</v>
      </c>
      <c r="G22" s="302" t="s">
        <v>138</v>
      </c>
      <c r="H22" s="78"/>
      <c r="I22" s="305">
        <v>30335.245027213463</v>
      </c>
      <c r="J22" s="304">
        <v>7.081754292819888</v>
      </c>
    </row>
    <row r="23" spans="1:10" ht="12.75" customHeight="1">
      <c r="A23" s="306" t="s">
        <v>82</v>
      </c>
      <c r="B23" s="307">
        <v>13977.998203572894</v>
      </c>
      <c r="C23" s="308">
        <v>-0.24900954175327406</v>
      </c>
      <c r="D23" s="50">
        <v>15402.967317258326</v>
      </c>
      <c r="E23" s="309">
        <v>0.4071577182699732</v>
      </c>
      <c r="F23" s="50" t="s">
        <v>138</v>
      </c>
      <c r="G23" s="310" t="s">
        <v>138</v>
      </c>
      <c r="H23" s="78"/>
      <c r="I23" s="311">
        <v>41149.983855015904</v>
      </c>
      <c r="J23" s="312">
        <v>3.015978078636392</v>
      </c>
    </row>
    <row r="24" spans="1:10" ht="12.75" customHeight="1">
      <c r="A24" s="299" t="s">
        <v>83</v>
      </c>
      <c r="B24" s="42">
        <v>15916.302677386471</v>
      </c>
      <c r="C24" s="300">
        <v>10.043649642854492</v>
      </c>
      <c r="D24" s="38">
        <v>19699.62000701934</v>
      </c>
      <c r="E24" s="301">
        <v>12.066160407167583</v>
      </c>
      <c r="F24" s="38" t="s">
        <v>138</v>
      </c>
      <c r="G24" s="302" t="s">
        <v>138</v>
      </c>
      <c r="H24" s="78"/>
      <c r="I24" s="305">
        <v>43240.64746143058</v>
      </c>
      <c r="J24" s="304">
        <v>8.437973207631938</v>
      </c>
    </row>
    <row r="25" spans="1:10" ht="12.75" customHeight="1">
      <c r="A25" s="299" t="s">
        <v>84</v>
      </c>
      <c r="B25" s="42">
        <v>15192.961679366941</v>
      </c>
      <c r="C25" s="300">
        <v>6.947566520686277</v>
      </c>
      <c r="D25" s="38">
        <v>20067.30616302187</v>
      </c>
      <c r="E25" s="301">
        <v>14.721025804478096</v>
      </c>
      <c r="F25" s="38" t="s">
        <v>138</v>
      </c>
      <c r="G25" s="302" t="s">
        <v>138</v>
      </c>
      <c r="H25" s="78"/>
      <c r="I25" s="305">
        <v>39305.87092093357</v>
      </c>
      <c r="J25" s="304">
        <v>1.5982402860551475</v>
      </c>
    </row>
    <row r="26" spans="1:10" ht="12.75" customHeight="1">
      <c r="A26" s="299" t="s">
        <v>85</v>
      </c>
      <c r="B26" s="42">
        <v>12249.52885470048</v>
      </c>
      <c r="C26" s="300">
        <v>6.289954516927331</v>
      </c>
      <c r="D26" s="38">
        <v>15901.930533020852</v>
      </c>
      <c r="E26" s="301">
        <v>8.480079624859393</v>
      </c>
      <c r="F26" s="38" t="s">
        <v>138</v>
      </c>
      <c r="G26" s="302" t="s">
        <v>138</v>
      </c>
      <c r="H26" s="78"/>
      <c r="I26" s="305">
        <v>35434.09352528854</v>
      </c>
      <c r="J26" s="304">
        <v>5.1932460690478415</v>
      </c>
    </row>
    <row r="27" spans="1:10" ht="12.75" customHeight="1">
      <c r="A27" s="313" t="s">
        <v>86</v>
      </c>
      <c r="B27" s="44">
        <v>12199.455856197681</v>
      </c>
      <c r="C27" s="314">
        <v>-1.7501566257960548</v>
      </c>
      <c r="D27" s="68">
        <v>15867.135134607215</v>
      </c>
      <c r="E27" s="315">
        <v>0.795801354098825</v>
      </c>
      <c r="F27" s="68" t="s">
        <v>138</v>
      </c>
      <c r="G27" s="316" t="s">
        <v>138</v>
      </c>
      <c r="H27" s="78"/>
      <c r="I27" s="317">
        <v>34588.60339904977</v>
      </c>
      <c r="J27" s="318">
        <v>6.8359438766378275</v>
      </c>
    </row>
    <row r="28" spans="1:10" ht="12.75" customHeight="1">
      <c r="A28" s="299" t="s">
        <v>87</v>
      </c>
      <c r="B28" s="42">
        <v>12247.79544766001</v>
      </c>
      <c r="C28" s="300">
        <v>1.0003021273304775</v>
      </c>
      <c r="D28" s="38">
        <v>16286.826972203253</v>
      </c>
      <c r="E28" s="301">
        <v>4.385873778762257</v>
      </c>
      <c r="F28" s="38" t="s">
        <v>138</v>
      </c>
      <c r="G28" s="302" t="s">
        <v>138</v>
      </c>
      <c r="H28" s="78"/>
      <c r="I28" s="305">
        <v>32498.800255485705</v>
      </c>
      <c r="J28" s="304">
        <v>7.254511924074536</v>
      </c>
    </row>
    <row r="29" spans="1:10" ht="12.75" customHeight="1">
      <c r="A29" s="299" t="s">
        <v>88</v>
      </c>
      <c r="B29" s="42">
        <v>11815.914949487387</v>
      </c>
      <c r="C29" s="300">
        <v>3.5391597370789722</v>
      </c>
      <c r="D29" s="38">
        <v>15558.255260504018</v>
      </c>
      <c r="E29" s="301">
        <v>3.096110402994179</v>
      </c>
      <c r="F29" s="38">
        <v>0</v>
      </c>
      <c r="G29" s="302" t="s">
        <v>138</v>
      </c>
      <c r="H29" s="78"/>
      <c r="I29" s="305">
        <v>31137.57302258538</v>
      </c>
      <c r="J29" s="304">
        <v>6.3253325102971205</v>
      </c>
    </row>
    <row r="30" spans="1:10" ht="12.75" customHeight="1">
      <c r="A30" s="299" t="s">
        <v>89</v>
      </c>
      <c r="B30" s="42">
        <v>10362.662805191101</v>
      </c>
      <c r="C30" s="300">
        <v>4.798280972555061</v>
      </c>
      <c r="D30" s="38">
        <v>13856.659144294474</v>
      </c>
      <c r="E30" s="301">
        <v>7.158514212316126</v>
      </c>
      <c r="F30" s="38" t="s">
        <v>138</v>
      </c>
      <c r="G30" s="302" t="s">
        <v>138</v>
      </c>
      <c r="H30" s="78"/>
      <c r="I30" s="305">
        <v>34517.91764856431</v>
      </c>
      <c r="J30" s="304">
        <v>4.840191752192158</v>
      </c>
    </row>
    <row r="31" spans="1:10" ht="12.75" customHeight="1">
      <c r="A31" s="299" t="s">
        <v>90</v>
      </c>
      <c r="B31" s="42">
        <v>13234.27472405924</v>
      </c>
      <c r="C31" s="300">
        <v>5.133404163287436</v>
      </c>
      <c r="D31" s="38">
        <v>16704.12689140121</v>
      </c>
      <c r="E31" s="301">
        <v>12.435723287929832</v>
      </c>
      <c r="F31" s="38" t="s">
        <v>138</v>
      </c>
      <c r="G31" s="302" t="s">
        <v>138</v>
      </c>
      <c r="H31" s="78"/>
      <c r="I31" s="305">
        <v>32765.480832647067</v>
      </c>
      <c r="J31" s="304">
        <v>8.446565441571298</v>
      </c>
    </row>
    <row r="32" spans="1:10" ht="12.75" customHeight="1">
      <c r="A32" s="299" t="s">
        <v>91</v>
      </c>
      <c r="B32" s="42">
        <v>13632.058543478754</v>
      </c>
      <c r="C32" s="300">
        <v>4.97170084101259</v>
      </c>
      <c r="D32" s="38">
        <v>18087.64624096856</v>
      </c>
      <c r="E32" s="301">
        <v>4.525506421416347</v>
      </c>
      <c r="F32" s="38" t="s">
        <v>138</v>
      </c>
      <c r="G32" s="302" t="s">
        <v>138</v>
      </c>
      <c r="H32" s="78"/>
      <c r="I32" s="305">
        <v>39786.44393891852</v>
      </c>
      <c r="J32" s="304">
        <v>8.389144442965168</v>
      </c>
    </row>
    <row r="33" spans="1:10" ht="12.75" customHeight="1">
      <c r="A33" s="306" t="s">
        <v>92</v>
      </c>
      <c r="B33" s="307">
        <v>13460.047455047465</v>
      </c>
      <c r="C33" s="308">
        <v>6.174283254311541</v>
      </c>
      <c r="D33" s="50">
        <v>19842.051939153687</v>
      </c>
      <c r="E33" s="309">
        <v>4.7242406460573685</v>
      </c>
      <c r="F33" s="50" t="s">
        <v>138</v>
      </c>
      <c r="G33" s="310" t="s">
        <v>138</v>
      </c>
      <c r="H33" s="78"/>
      <c r="I33" s="311">
        <v>45459.31346600511</v>
      </c>
      <c r="J33" s="312">
        <v>9.04604079574923</v>
      </c>
    </row>
    <row r="34" spans="1:10" ht="12.75" customHeight="1">
      <c r="A34" s="299" t="s">
        <v>93</v>
      </c>
      <c r="B34" s="42">
        <v>12508.919326552863</v>
      </c>
      <c r="C34" s="300">
        <v>2.1607418685460824</v>
      </c>
      <c r="D34" s="38">
        <v>20223.290956771943</v>
      </c>
      <c r="E34" s="301">
        <v>5.529447179276338</v>
      </c>
      <c r="F34" s="38" t="s">
        <v>138</v>
      </c>
      <c r="G34" s="302" t="s">
        <v>138</v>
      </c>
      <c r="H34" s="78"/>
      <c r="I34" s="305">
        <v>41902.59095878026</v>
      </c>
      <c r="J34" s="304">
        <v>3.386324728386334</v>
      </c>
    </row>
    <row r="35" spans="1:10" ht="12.75" customHeight="1">
      <c r="A35" s="299" t="s">
        <v>94</v>
      </c>
      <c r="B35" s="42">
        <v>13060.295697230942</v>
      </c>
      <c r="C35" s="300">
        <v>3.3199958383229577</v>
      </c>
      <c r="D35" s="38">
        <v>18141.677192673018</v>
      </c>
      <c r="E35" s="301">
        <v>7.065079525751471</v>
      </c>
      <c r="F35" s="38">
        <v>0</v>
      </c>
      <c r="G35" s="302">
        <v>-100</v>
      </c>
      <c r="H35" s="78"/>
      <c r="I35" s="305">
        <v>41465.34206869217</v>
      </c>
      <c r="J35" s="304">
        <v>7.609439245700361</v>
      </c>
    </row>
    <row r="36" spans="1:10" ht="12.75" customHeight="1">
      <c r="A36" s="299" t="s">
        <v>95</v>
      </c>
      <c r="B36" s="42">
        <v>12630.469325410111</v>
      </c>
      <c r="C36" s="300">
        <v>2.8799130712035845</v>
      </c>
      <c r="D36" s="38">
        <v>17474.847735467676</v>
      </c>
      <c r="E36" s="301">
        <v>9.851849719665168</v>
      </c>
      <c r="F36" s="38">
        <v>0</v>
      </c>
      <c r="G36" s="302" t="s">
        <v>138</v>
      </c>
      <c r="H36" s="78"/>
      <c r="I36" s="305">
        <v>39979.598543107255</v>
      </c>
      <c r="J36" s="304">
        <v>12.340729159543967</v>
      </c>
    </row>
    <row r="37" spans="1:10" ht="12.75" customHeight="1">
      <c r="A37" s="313" t="s">
        <v>96</v>
      </c>
      <c r="B37" s="44">
        <v>13089.126107300035</v>
      </c>
      <c r="C37" s="314">
        <v>7.771500797331244</v>
      </c>
      <c r="D37" s="68">
        <v>18325.178679116816</v>
      </c>
      <c r="E37" s="315">
        <v>14.643745032947466</v>
      </c>
      <c r="F37" s="68" t="s">
        <v>138</v>
      </c>
      <c r="G37" s="316" t="s">
        <v>138</v>
      </c>
      <c r="H37" s="78"/>
      <c r="I37" s="317">
        <v>38281.51074281684</v>
      </c>
      <c r="J37" s="318">
        <v>5.522586820230181</v>
      </c>
    </row>
    <row r="38" spans="1:10" ht="12.75" customHeight="1">
      <c r="A38" s="299" t="s">
        <v>97</v>
      </c>
      <c r="B38" s="42">
        <v>14180.406167766123</v>
      </c>
      <c r="C38" s="300">
        <v>-1.7042637926372493</v>
      </c>
      <c r="D38" s="38">
        <v>18070.28807714085</v>
      </c>
      <c r="E38" s="301">
        <v>4.796393627045455</v>
      </c>
      <c r="F38" s="38" t="s">
        <v>138</v>
      </c>
      <c r="G38" s="302" t="s">
        <v>138</v>
      </c>
      <c r="H38" s="78"/>
      <c r="I38" s="305">
        <v>40694.1193255233</v>
      </c>
      <c r="J38" s="304">
        <v>0.7715802634195033</v>
      </c>
    </row>
    <row r="39" spans="1:10" ht="12.75" customHeight="1">
      <c r="A39" s="299" t="s">
        <v>98</v>
      </c>
      <c r="B39" s="42">
        <v>18131.68779142313</v>
      </c>
      <c r="C39" s="300">
        <v>8.07549473994877</v>
      </c>
      <c r="D39" s="38">
        <v>21218.071213225314</v>
      </c>
      <c r="E39" s="301">
        <v>15.081307137412427</v>
      </c>
      <c r="F39" s="38" t="s">
        <v>138</v>
      </c>
      <c r="G39" s="302" t="s">
        <v>138</v>
      </c>
      <c r="H39" s="78"/>
      <c r="I39" s="305">
        <v>41284.20072854765</v>
      </c>
      <c r="J39" s="304">
        <v>9.228135940032654</v>
      </c>
    </row>
    <row r="40" spans="1:10" ht="12.75" customHeight="1">
      <c r="A40" s="299" t="s">
        <v>99</v>
      </c>
      <c r="B40" s="42">
        <v>15185.613865654428</v>
      </c>
      <c r="C40" s="300">
        <v>9.251026336141273</v>
      </c>
      <c r="D40" s="38">
        <v>20116.731432383236</v>
      </c>
      <c r="E40" s="301">
        <v>14.222067516920884</v>
      </c>
      <c r="F40" s="38" t="s">
        <v>138</v>
      </c>
      <c r="G40" s="302" t="s">
        <v>138</v>
      </c>
      <c r="H40" s="78"/>
      <c r="I40" s="305">
        <v>41801.99912904821</v>
      </c>
      <c r="J40" s="304">
        <v>4.201447923874221</v>
      </c>
    </row>
    <row r="41" spans="1:10" ht="12.75" customHeight="1">
      <c r="A41" s="299" t="s">
        <v>100</v>
      </c>
      <c r="B41" s="42">
        <v>13775.35575722157</v>
      </c>
      <c r="C41" s="300">
        <v>0.5675535562048323</v>
      </c>
      <c r="D41" s="38">
        <v>17556.36537217339</v>
      </c>
      <c r="E41" s="301">
        <v>4.553897245843892</v>
      </c>
      <c r="F41" s="38" t="s">
        <v>138</v>
      </c>
      <c r="G41" s="302" t="s">
        <v>138</v>
      </c>
      <c r="H41" s="78"/>
      <c r="I41" s="305">
        <v>41769.96342670572</v>
      </c>
      <c r="J41" s="304">
        <v>5.660203002149952</v>
      </c>
    </row>
    <row r="42" spans="1:10" ht="12.75" customHeight="1">
      <c r="A42" s="299" t="s">
        <v>101</v>
      </c>
      <c r="B42" s="42">
        <v>18079.541691737893</v>
      </c>
      <c r="C42" s="300">
        <v>5.4613108334900184</v>
      </c>
      <c r="D42" s="38">
        <v>21843.10208384768</v>
      </c>
      <c r="E42" s="301">
        <v>9.209921442945575</v>
      </c>
      <c r="F42" s="38" t="s">
        <v>138</v>
      </c>
      <c r="G42" s="302" t="s">
        <v>138</v>
      </c>
      <c r="H42" s="78"/>
      <c r="I42" s="305">
        <v>45544.697950442576</v>
      </c>
      <c r="J42" s="304">
        <v>4.04636907903056</v>
      </c>
    </row>
    <row r="43" spans="1:10" ht="12.75" customHeight="1">
      <c r="A43" s="306" t="s">
        <v>102</v>
      </c>
      <c r="B43" s="307">
        <v>16820.3445491069</v>
      </c>
      <c r="C43" s="308">
        <v>12.75829672983747</v>
      </c>
      <c r="D43" s="50">
        <v>19017.80412823891</v>
      </c>
      <c r="E43" s="309">
        <v>11.131212898753084</v>
      </c>
      <c r="F43" s="50" t="s">
        <v>138</v>
      </c>
      <c r="G43" s="310" t="s">
        <v>138</v>
      </c>
      <c r="H43" s="78"/>
      <c r="I43" s="311">
        <v>46936.70421600613</v>
      </c>
      <c r="J43" s="312">
        <v>4.012164876258188</v>
      </c>
    </row>
    <row r="44" spans="1:10" ht="12.75" customHeight="1">
      <c r="A44" s="299" t="s">
        <v>103</v>
      </c>
      <c r="B44" s="42">
        <v>15970.355128807621</v>
      </c>
      <c r="C44" s="300">
        <v>7.105640461339655</v>
      </c>
      <c r="D44" s="38">
        <v>20443.335456693723</v>
      </c>
      <c r="E44" s="301">
        <v>11.883159959228156</v>
      </c>
      <c r="F44" s="38" t="s">
        <v>138</v>
      </c>
      <c r="G44" s="302" t="s">
        <v>138</v>
      </c>
      <c r="H44" s="78"/>
      <c r="I44" s="305">
        <v>37856.40679206247</v>
      </c>
      <c r="J44" s="304">
        <v>3.3828587711804614</v>
      </c>
    </row>
    <row r="45" spans="1:10" ht="12.75" customHeight="1">
      <c r="A45" s="299" t="s">
        <v>104</v>
      </c>
      <c r="B45" s="42">
        <v>14092.980977190595</v>
      </c>
      <c r="C45" s="300">
        <v>4.674352064724347</v>
      </c>
      <c r="D45" s="38">
        <v>18478.624532241724</v>
      </c>
      <c r="E45" s="301">
        <v>9.288035988373379</v>
      </c>
      <c r="F45" s="38" t="s">
        <v>138</v>
      </c>
      <c r="G45" s="302" t="s">
        <v>138</v>
      </c>
      <c r="H45" s="78"/>
      <c r="I45" s="305">
        <v>40051.50349215071</v>
      </c>
      <c r="J45" s="304">
        <v>4.921888358841224</v>
      </c>
    </row>
    <row r="46" spans="1:10" ht="12.75" customHeight="1">
      <c r="A46" s="299" t="s">
        <v>105</v>
      </c>
      <c r="B46" s="42">
        <v>17060.653907091702</v>
      </c>
      <c r="C46" s="300">
        <v>1.512145071288554</v>
      </c>
      <c r="D46" s="38">
        <v>23237.347660787833</v>
      </c>
      <c r="E46" s="301">
        <v>0.966177188958151</v>
      </c>
      <c r="F46" s="38" t="s">
        <v>138</v>
      </c>
      <c r="G46" s="302" t="s">
        <v>138</v>
      </c>
      <c r="H46" s="78"/>
      <c r="I46" s="305">
        <v>57403.192675956525</v>
      </c>
      <c r="J46" s="304">
        <v>3.6386391560784275</v>
      </c>
    </row>
    <row r="47" spans="1:10" ht="12.75" customHeight="1">
      <c r="A47" s="313" t="s">
        <v>106</v>
      </c>
      <c r="B47" s="44">
        <v>14097.864844314156</v>
      </c>
      <c r="C47" s="314">
        <v>1.6141536236349678</v>
      </c>
      <c r="D47" s="68">
        <v>19515.79091446336</v>
      </c>
      <c r="E47" s="315">
        <v>3.992631712486175</v>
      </c>
      <c r="F47" s="68" t="s">
        <v>138</v>
      </c>
      <c r="G47" s="316" t="s">
        <v>138</v>
      </c>
      <c r="H47" s="78"/>
      <c r="I47" s="317">
        <v>53538.730573686546</v>
      </c>
      <c r="J47" s="318">
        <v>6.043458535894196</v>
      </c>
    </row>
    <row r="48" spans="1:10" ht="12.75" customHeight="1">
      <c r="A48" s="306" t="s">
        <v>107</v>
      </c>
      <c r="B48" s="307">
        <v>17436.622323715626</v>
      </c>
      <c r="C48" s="308">
        <v>3.0358016768133007</v>
      </c>
      <c r="D48" s="50">
        <v>21808.932102254883</v>
      </c>
      <c r="E48" s="309">
        <v>6.949137598335555</v>
      </c>
      <c r="F48" s="50" t="s">
        <v>138</v>
      </c>
      <c r="G48" s="310" t="s">
        <v>138</v>
      </c>
      <c r="H48" s="78"/>
      <c r="I48" s="311">
        <v>47986.59767850191</v>
      </c>
      <c r="J48" s="312">
        <v>6.438686329746848</v>
      </c>
    </row>
    <row r="49" spans="1:10" ht="12.75" customHeight="1">
      <c r="A49" s="299" t="s">
        <v>108</v>
      </c>
      <c r="B49" s="42">
        <v>17108.48831441851</v>
      </c>
      <c r="C49" s="300">
        <v>5.862221126269015</v>
      </c>
      <c r="D49" s="38">
        <v>22577.501089602178</v>
      </c>
      <c r="E49" s="301">
        <v>7.518470009922369</v>
      </c>
      <c r="F49" s="38" t="s">
        <v>138</v>
      </c>
      <c r="G49" s="302" t="s">
        <v>138</v>
      </c>
      <c r="H49" s="78"/>
      <c r="I49" s="305">
        <v>49918.8065208885</v>
      </c>
      <c r="J49" s="304">
        <v>5.976857586906347</v>
      </c>
    </row>
    <row r="50" spans="1:10" ht="12.75" customHeight="1">
      <c r="A50" s="299" t="s">
        <v>109</v>
      </c>
      <c r="B50" s="42">
        <v>16351.137197112617</v>
      </c>
      <c r="C50" s="300">
        <v>5.761044707706748</v>
      </c>
      <c r="D50" s="38">
        <v>21672.745690774747</v>
      </c>
      <c r="E50" s="301">
        <v>9.766755635211888</v>
      </c>
      <c r="F50" s="38">
        <v>0</v>
      </c>
      <c r="G50" s="302">
        <v>-100</v>
      </c>
      <c r="H50" s="78"/>
      <c r="I50" s="305">
        <v>50542.272999779125</v>
      </c>
      <c r="J50" s="304">
        <v>5.680161666265785</v>
      </c>
    </row>
    <row r="51" spans="1:10" ht="12.75" customHeight="1">
      <c r="A51" s="299" t="s">
        <v>110</v>
      </c>
      <c r="B51" s="42">
        <v>17226.27191766581</v>
      </c>
      <c r="C51" s="300">
        <v>1.8306769984166258</v>
      </c>
      <c r="D51" s="38">
        <v>22339.89565627156</v>
      </c>
      <c r="E51" s="301">
        <v>3.3535598817624326</v>
      </c>
      <c r="F51" s="38">
        <v>0</v>
      </c>
      <c r="G51" s="302">
        <v>-100</v>
      </c>
      <c r="H51" s="78"/>
      <c r="I51" s="305">
        <v>47027.87358630492</v>
      </c>
      <c r="J51" s="304">
        <v>3.083575258026448</v>
      </c>
    </row>
    <row r="52" spans="1:10" ht="12.75" customHeight="1">
      <c r="A52" s="313" t="s">
        <v>111</v>
      </c>
      <c r="B52" s="44">
        <v>14199.83761389186</v>
      </c>
      <c r="C52" s="314">
        <v>1.9651113420576396</v>
      </c>
      <c r="D52" s="68">
        <v>18020.88860433182</v>
      </c>
      <c r="E52" s="315">
        <v>1.1928406092691486</v>
      </c>
      <c r="F52" s="68" t="s">
        <v>138</v>
      </c>
      <c r="G52" s="316" t="s">
        <v>138</v>
      </c>
      <c r="H52" s="78"/>
      <c r="I52" s="317">
        <v>37431.807923855646</v>
      </c>
      <c r="J52" s="318">
        <v>3.8952181191612953</v>
      </c>
    </row>
    <row r="53" spans="1:10" ht="12.75" customHeight="1">
      <c r="A53" s="299" t="s">
        <v>112</v>
      </c>
      <c r="B53" s="42">
        <v>17881.430457611903</v>
      </c>
      <c r="C53" s="300">
        <v>0.25760592230616763</v>
      </c>
      <c r="D53" s="38">
        <v>22786.654556650246</v>
      </c>
      <c r="E53" s="301">
        <v>1.2333370468374705</v>
      </c>
      <c r="F53" s="38" t="s">
        <v>138</v>
      </c>
      <c r="G53" s="302" t="s">
        <v>138</v>
      </c>
      <c r="H53" s="78"/>
      <c r="I53" s="305">
        <v>52730.330387149195</v>
      </c>
      <c r="J53" s="304">
        <v>6.728301108294584</v>
      </c>
    </row>
    <row r="54" spans="1:10" ht="12.75" customHeight="1" thickBot="1">
      <c r="A54" s="299" t="s">
        <v>113</v>
      </c>
      <c r="B54" s="42">
        <v>13174.524986789944</v>
      </c>
      <c r="C54" s="300">
        <v>10.19021180336391</v>
      </c>
      <c r="D54" s="38">
        <v>22213.87777540739</v>
      </c>
      <c r="E54" s="301">
        <v>10.397313323442063</v>
      </c>
      <c r="F54" s="38" t="s">
        <v>138</v>
      </c>
      <c r="G54" s="302" t="s">
        <v>138</v>
      </c>
      <c r="H54" s="78"/>
      <c r="I54" s="305">
        <v>47246.90785010997</v>
      </c>
      <c r="J54" s="304">
        <v>4.484276218070796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18131.68779142313</v>
      </c>
      <c r="C56" s="361" t="str">
        <f>INDEX(A8:A54,MATCH(B56,$B$8:$B$54,0))</f>
        <v>島根県</v>
      </c>
      <c r="D56" s="372">
        <f>LARGE(D8:D54,1)</f>
        <v>23237.347660787833</v>
      </c>
      <c r="E56" s="323" t="str">
        <f>INDEX(A8:A54,MATCH(D56,$D$8:$D$54,0))</f>
        <v>高知県</v>
      </c>
      <c r="F56" s="366">
        <f>LARGE(F8:F54,1)</f>
        <v>125415</v>
      </c>
      <c r="G56" s="324" t="str">
        <f>INDEX(A8:A54,MATCH(F56,$F$8:$F$54,0))</f>
        <v>千葉県</v>
      </c>
      <c r="I56" s="343">
        <f>LARGE(I8:I54,1)</f>
        <v>57403.192675956525</v>
      </c>
      <c r="J56" s="324" t="str">
        <f>INDEX(A8:A54,MATCH(I56,$I$8:$I$54,0))</f>
        <v>高知県</v>
      </c>
    </row>
    <row r="57" spans="1:10" ht="12.75">
      <c r="A57" s="325" t="s">
        <v>115</v>
      </c>
      <c r="B57" s="327">
        <f>LARGE(B8:B54,2)</f>
        <v>18079.541691737893</v>
      </c>
      <c r="C57" s="362" t="str">
        <f>INDEX(A8:A54,MATCH(B57,$B$8:$B$54,0))</f>
        <v>山口県</v>
      </c>
      <c r="D57" s="373">
        <f>LARGE(D8:D54,2)</f>
        <v>22786.654556650246</v>
      </c>
      <c r="E57" s="326" t="str">
        <f>INDEX(A8:A54,MATCH(D57,$D$8:$D$54,0))</f>
        <v>鹿児島県</v>
      </c>
      <c r="F57" s="367">
        <f>LARGE(F8:F54,2)</f>
        <v>0</v>
      </c>
      <c r="G57" s="328" t="str">
        <f>INDEX(A8:A54,MATCH(F57,$F$8:$F$54,0))</f>
        <v>北海道</v>
      </c>
      <c r="I57" s="327">
        <f>LARGE(I8:I54,2)</f>
        <v>53538.730573686546</v>
      </c>
      <c r="J57" s="328" t="str">
        <f>INDEX(A8:A54,MATCH(I57,$I$8:$I$54,0))</f>
        <v>福岡県</v>
      </c>
    </row>
    <row r="58" spans="1:10" ht="12.75">
      <c r="A58" s="325" t="s">
        <v>116</v>
      </c>
      <c r="B58" s="344">
        <f>LARGE(B8:B54,3)</f>
        <v>17881.430457611903</v>
      </c>
      <c r="C58" s="362" t="str">
        <f>INDEX(A8:A54,MATCH(B58,$B$8:$B$54,0))</f>
        <v>鹿児島県</v>
      </c>
      <c r="D58" s="374">
        <f>LARGE(D8:D54,3)</f>
        <v>22577.501089602178</v>
      </c>
      <c r="E58" s="326" t="str">
        <f>INDEX(A8:A54,MATCH(D58,$D$8:$D$54,0))</f>
        <v>長崎県</v>
      </c>
      <c r="F58" s="368">
        <f>LARGE(F8:F54,3)</f>
        <v>0</v>
      </c>
      <c r="G58" s="328" t="str">
        <f>INDEX(A8:A54,MATCH(F58,$F$8:$F$54,0))</f>
        <v>北海道</v>
      </c>
      <c r="I58" s="344">
        <f>LARGE(I8:I54,3)</f>
        <v>52730.330387149195</v>
      </c>
      <c r="J58" s="328" t="str">
        <f>INDEX(A8:A54,MATCH(I58,$I$8:$I$54,0))</f>
        <v>鹿児島県</v>
      </c>
    </row>
    <row r="59" spans="1:10" ht="12.75">
      <c r="A59" s="329" t="s">
        <v>117</v>
      </c>
      <c r="B59" s="345">
        <f>SMALL(B8:B54,3)</f>
        <v>10611.731113503634</v>
      </c>
      <c r="C59" s="363" t="str">
        <f>INDEX(A8:A54,MATCH(B59,$B$8:$B$54,0))</f>
        <v>茨城県</v>
      </c>
      <c r="D59" s="375">
        <f>SMALL(D8:D54,3)</f>
        <v>13943.628725368299</v>
      </c>
      <c r="E59" s="331" t="str">
        <f>INDEX(A8:A54,MATCH(D59,$D$8:$D$54,0))</f>
        <v>茨城県</v>
      </c>
      <c r="F59" s="369">
        <f>SMALL(F8:F54,3)</f>
        <v>0</v>
      </c>
      <c r="G59" s="332" t="str">
        <f>INDEX(A8:A54,MATCH(F59,$F$8:$F$54,0))</f>
        <v>北海道</v>
      </c>
      <c r="I59" s="345">
        <f>SMALL(I8:I54,3)</f>
        <v>30443.053450142732</v>
      </c>
      <c r="J59" s="332" t="str">
        <f>INDEX(A8:A54,MATCH(I59,$I$8:$I$54,0))</f>
        <v>青森県</v>
      </c>
    </row>
    <row r="60" spans="1:10" ht="12.75">
      <c r="A60" s="325" t="s">
        <v>118</v>
      </c>
      <c r="B60" s="344">
        <f>SMALL(B8:B54,2)</f>
        <v>10362.662805191101</v>
      </c>
      <c r="C60" s="362" t="str">
        <f>INDEX(A8:A54,MATCH(B60,$B$8:$B$54,0))</f>
        <v>愛知県</v>
      </c>
      <c r="D60" s="374">
        <f>SMALL(D8:D54,2)</f>
        <v>13936.49329990617</v>
      </c>
      <c r="E60" s="326" t="str">
        <f>INDEX(A8:A54,MATCH(D60,$D$8:$D$54,0))</f>
        <v>青森県</v>
      </c>
      <c r="F60" s="368">
        <f>SMALL(F8:F54,2)</f>
        <v>0</v>
      </c>
      <c r="G60" s="328" t="str">
        <f>INDEX(A8:A54,MATCH(F60,$F$8:$F$54,0))</f>
        <v>北海道</v>
      </c>
      <c r="I60" s="344">
        <f>SMALL(I8:I54,2)</f>
        <v>30335.245027213463</v>
      </c>
      <c r="J60" s="328" t="str">
        <f>INDEX(A8:A54,MATCH(I60,$I$8:$I$54,0))</f>
        <v>新潟県</v>
      </c>
    </row>
    <row r="61" spans="1:10" ht="12.75">
      <c r="A61" s="346" t="s">
        <v>119</v>
      </c>
      <c r="B61" s="347">
        <f>SMALL(B8:B54,1)</f>
        <v>10309.475456772265</v>
      </c>
      <c r="C61" s="364" t="str">
        <f>INDEX(A8:A54,MATCH(B61,$B$8:$B$54,0))</f>
        <v>東京都</v>
      </c>
      <c r="D61" s="376">
        <f>SMALL(D8:D54,1)</f>
        <v>13856.659144294474</v>
      </c>
      <c r="E61" s="335" t="str">
        <f>INDEX(A8:A54,MATCH(D61,$D$8:$D$54,0))</f>
        <v>愛知県</v>
      </c>
      <c r="F61" s="370">
        <f>SMALL(F8:F54,1)</f>
        <v>0</v>
      </c>
      <c r="G61" s="336" t="str">
        <f>INDEX(A8:A54,MATCH(F61,$F$8:$F$54,0))</f>
        <v>北海道</v>
      </c>
      <c r="I61" s="347">
        <f>SMALL(I8:I54,1)</f>
        <v>30159.290101790102</v>
      </c>
      <c r="J61" s="336" t="str">
        <f>INDEX(A8:A54,MATCH(I61,$I$8:$I$54,0))</f>
        <v>岩手県</v>
      </c>
    </row>
    <row r="62" spans="1:10" ht="13.5" thickBot="1">
      <c r="A62" s="337" t="s">
        <v>120</v>
      </c>
      <c r="B62" s="338">
        <f>IF(B61=0,0,B56/B61)</f>
        <v>1.7587400898764909</v>
      </c>
      <c r="C62" s="365"/>
      <c r="D62" s="377">
        <f>IF(D61=0,0,D56/D61)</f>
        <v>1.6769805346879656</v>
      </c>
      <c r="E62" s="339"/>
      <c r="F62" s="371">
        <f>IF(F61=0,0,F56/F61)</f>
        <v>0</v>
      </c>
      <c r="G62" s="341"/>
      <c r="H62" s="340"/>
      <c r="I62" s="338">
        <f>IF(I61=0,0,I56/I61)</f>
        <v>1.9033336820003386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12109.662609989473</v>
      </c>
      <c r="C7" s="293">
        <v>3.116820420845773</v>
      </c>
      <c r="D7" s="295">
        <v>16642.30355270338</v>
      </c>
      <c r="E7" s="296">
        <v>3.6115687789004567</v>
      </c>
      <c r="F7" s="295">
        <v>23093</v>
      </c>
      <c r="G7" s="297">
        <v>5.895951158545912</v>
      </c>
      <c r="H7" s="78"/>
      <c r="I7" s="292">
        <v>23368.578389344308</v>
      </c>
      <c r="J7" s="298">
        <v>2.9429680397265368</v>
      </c>
    </row>
    <row r="8" spans="1:10" ht="12.75" customHeight="1">
      <c r="A8" s="299" t="s">
        <v>67</v>
      </c>
      <c r="B8" s="42">
        <v>11717.466049502966</v>
      </c>
      <c r="C8" s="300">
        <v>3.5875878515006785</v>
      </c>
      <c r="D8" s="38">
        <v>14909.269762003845</v>
      </c>
      <c r="E8" s="301">
        <v>3.913552252603903</v>
      </c>
      <c r="F8" s="38">
        <v>65560</v>
      </c>
      <c r="G8" s="302">
        <v>292.2877468253441</v>
      </c>
      <c r="H8" s="78"/>
      <c r="I8" s="303">
        <v>22612.143464998757</v>
      </c>
      <c r="J8" s="304">
        <v>2.917118507937612</v>
      </c>
    </row>
    <row r="9" spans="1:10" ht="12.75" customHeight="1">
      <c r="A9" s="299" t="s">
        <v>68</v>
      </c>
      <c r="B9" s="42">
        <v>11434.846842982413</v>
      </c>
      <c r="C9" s="300">
        <v>4.340427023555348</v>
      </c>
      <c r="D9" s="38">
        <v>13775.697865353039</v>
      </c>
      <c r="E9" s="301">
        <v>2.7355221258041937</v>
      </c>
      <c r="F9" s="38" t="s">
        <v>138</v>
      </c>
      <c r="G9" s="302" t="s">
        <v>138</v>
      </c>
      <c r="H9" s="78"/>
      <c r="I9" s="305">
        <v>20014.777419974784</v>
      </c>
      <c r="J9" s="304">
        <v>1.5866343258414546</v>
      </c>
    </row>
    <row r="10" spans="1:10" ht="12.75" customHeight="1">
      <c r="A10" s="299" t="s">
        <v>69</v>
      </c>
      <c r="B10" s="42">
        <v>11777.169209464651</v>
      </c>
      <c r="C10" s="300">
        <v>1.6715927815039442</v>
      </c>
      <c r="D10" s="38">
        <v>14348.642238090879</v>
      </c>
      <c r="E10" s="301">
        <v>1.99825639390768</v>
      </c>
      <c r="F10" s="38">
        <v>38350</v>
      </c>
      <c r="G10" s="302">
        <v>66.26923910687188</v>
      </c>
      <c r="H10" s="78"/>
      <c r="I10" s="305">
        <v>18132.285935970147</v>
      </c>
      <c r="J10" s="304">
        <v>4.575926068143994</v>
      </c>
    </row>
    <row r="11" spans="1:10" ht="12.75" customHeight="1">
      <c r="A11" s="299" t="s">
        <v>70</v>
      </c>
      <c r="B11" s="42">
        <v>12735.61684000392</v>
      </c>
      <c r="C11" s="300">
        <v>4.7872098778049015</v>
      </c>
      <c r="D11" s="38">
        <v>17228.893020778814</v>
      </c>
      <c r="E11" s="301">
        <v>5.4643803435048985</v>
      </c>
      <c r="F11" s="38" t="s">
        <v>138</v>
      </c>
      <c r="G11" s="302" t="s">
        <v>138</v>
      </c>
      <c r="H11" s="78"/>
      <c r="I11" s="305">
        <v>21673.826290420704</v>
      </c>
      <c r="J11" s="304">
        <v>3.6412951271798644</v>
      </c>
    </row>
    <row r="12" spans="1:10" ht="12.75" customHeight="1">
      <c r="A12" s="299" t="s">
        <v>71</v>
      </c>
      <c r="B12" s="42">
        <v>11854.488340565358</v>
      </c>
      <c r="C12" s="300">
        <v>2.6527841352869608</v>
      </c>
      <c r="D12" s="38">
        <v>14218.68407683052</v>
      </c>
      <c r="E12" s="301">
        <v>1.4317970807297067</v>
      </c>
      <c r="F12" s="38" t="s">
        <v>138</v>
      </c>
      <c r="G12" s="302" t="s">
        <v>138</v>
      </c>
      <c r="H12" s="78"/>
      <c r="I12" s="305">
        <v>17505.118022202976</v>
      </c>
      <c r="J12" s="304">
        <v>0.6268869622504216</v>
      </c>
    </row>
    <row r="13" spans="1:10" ht="12.75" customHeight="1">
      <c r="A13" s="306" t="s">
        <v>72</v>
      </c>
      <c r="B13" s="307">
        <v>12438.912295011998</v>
      </c>
      <c r="C13" s="308">
        <v>4.007696570505515</v>
      </c>
      <c r="D13" s="50">
        <v>15173.892187128948</v>
      </c>
      <c r="E13" s="309">
        <v>3.6528375006908935</v>
      </c>
      <c r="F13" s="50" t="s">
        <v>138</v>
      </c>
      <c r="G13" s="310" t="s">
        <v>138</v>
      </c>
      <c r="H13" s="78"/>
      <c r="I13" s="311">
        <v>20451.32242454111</v>
      </c>
      <c r="J13" s="312">
        <v>1.8844270042345244</v>
      </c>
    </row>
    <row r="14" spans="1:10" ht="12.75" customHeight="1">
      <c r="A14" s="299" t="s">
        <v>73</v>
      </c>
      <c r="B14" s="42">
        <v>11462.46453664632</v>
      </c>
      <c r="C14" s="300">
        <v>1.5498559121290072</v>
      </c>
      <c r="D14" s="38">
        <v>13831.817795645908</v>
      </c>
      <c r="E14" s="301">
        <v>2.058523614681327</v>
      </c>
      <c r="F14" s="38" t="s">
        <v>138</v>
      </c>
      <c r="G14" s="302" t="s">
        <v>138</v>
      </c>
      <c r="H14" s="78"/>
      <c r="I14" s="305">
        <v>20872.467657164267</v>
      </c>
      <c r="J14" s="304">
        <v>2.201002840104375</v>
      </c>
    </row>
    <row r="15" spans="1:10" ht="12.75" customHeight="1">
      <c r="A15" s="299" t="s">
        <v>74</v>
      </c>
      <c r="B15" s="42">
        <v>10651.873204304036</v>
      </c>
      <c r="C15" s="300">
        <v>1.4561517251109046</v>
      </c>
      <c r="D15" s="38">
        <v>13931.352726998708</v>
      </c>
      <c r="E15" s="301">
        <v>1.7349481988444573</v>
      </c>
      <c r="F15" s="38" t="s">
        <v>138</v>
      </c>
      <c r="G15" s="302" t="s">
        <v>138</v>
      </c>
      <c r="H15" s="78"/>
      <c r="I15" s="305">
        <v>22299.158285194182</v>
      </c>
      <c r="J15" s="304">
        <v>1.1772578837396466</v>
      </c>
    </row>
    <row r="16" spans="1:10" ht="12.75" customHeight="1">
      <c r="A16" s="299" t="s">
        <v>75</v>
      </c>
      <c r="B16" s="42">
        <v>12134.799071621168</v>
      </c>
      <c r="C16" s="300">
        <v>1.5082765937905478</v>
      </c>
      <c r="D16" s="38">
        <v>15755.227311078685</v>
      </c>
      <c r="E16" s="301">
        <v>1.265024246629664</v>
      </c>
      <c r="F16" s="38" t="s">
        <v>138</v>
      </c>
      <c r="G16" s="302" t="s">
        <v>138</v>
      </c>
      <c r="H16" s="78"/>
      <c r="I16" s="305">
        <v>22592.03415716865</v>
      </c>
      <c r="J16" s="304">
        <v>0.8041109039482207</v>
      </c>
    </row>
    <row r="17" spans="1:10" ht="12.75" customHeight="1">
      <c r="A17" s="313" t="s">
        <v>76</v>
      </c>
      <c r="B17" s="44">
        <v>11570.46320835376</v>
      </c>
      <c r="C17" s="314">
        <v>2.2215823102658674</v>
      </c>
      <c r="D17" s="68">
        <v>15409.948019321699</v>
      </c>
      <c r="E17" s="315">
        <v>3.8369682607645372</v>
      </c>
      <c r="F17" s="68">
        <v>13013.333333333334</v>
      </c>
      <c r="G17" s="316">
        <v>-50.566635011079455</v>
      </c>
      <c r="H17" s="78"/>
      <c r="I17" s="317">
        <v>21985.803333223543</v>
      </c>
      <c r="J17" s="318">
        <v>1.2691213044401197</v>
      </c>
    </row>
    <row r="18" spans="1:10" ht="12.75" customHeight="1">
      <c r="A18" s="299" t="s">
        <v>77</v>
      </c>
      <c r="B18" s="42">
        <v>11375.72463588335</v>
      </c>
      <c r="C18" s="300">
        <v>1.6833634102936483</v>
      </c>
      <c r="D18" s="38">
        <v>16027.75386826172</v>
      </c>
      <c r="E18" s="301">
        <v>1.566016945916028</v>
      </c>
      <c r="F18" s="38">
        <v>46100</v>
      </c>
      <c r="G18" s="302">
        <v>-17.60009532888465</v>
      </c>
      <c r="H18" s="78"/>
      <c r="I18" s="305">
        <v>21878.732053701537</v>
      </c>
      <c r="J18" s="304">
        <v>1.8390995000623236</v>
      </c>
    </row>
    <row r="19" spans="1:10" ht="12.75" customHeight="1">
      <c r="A19" s="299" t="s">
        <v>78</v>
      </c>
      <c r="B19" s="42">
        <v>11598.79164582644</v>
      </c>
      <c r="C19" s="300">
        <v>3.230921621082694</v>
      </c>
      <c r="D19" s="38">
        <v>16332.595346702543</v>
      </c>
      <c r="E19" s="301">
        <v>3.8297320844961593</v>
      </c>
      <c r="F19" s="38">
        <v>13685</v>
      </c>
      <c r="G19" s="302">
        <v>-33.5725677830941</v>
      </c>
      <c r="H19" s="78"/>
      <c r="I19" s="305">
        <v>21365.027056932904</v>
      </c>
      <c r="J19" s="304">
        <v>4.120800821498582</v>
      </c>
    </row>
    <row r="20" spans="1:10" ht="12.75" customHeight="1">
      <c r="A20" s="299" t="s">
        <v>79</v>
      </c>
      <c r="B20" s="42">
        <v>11325.945953068745</v>
      </c>
      <c r="C20" s="300">
        <v>4.062821825467687</v>
      </c>
      <c r="D20" s="38">
        <v>18192.78039447047</v>
      </c>
      <c r="E20" s="301">
        <v>4.801059159137154</v>
      </c>
      <c r="F20" s="38" t="s">
        <v>138</v>
      </c>
      <c r="G20" s="302" t="s">
        <v>138</v>
      </c>
      <c r="H20" s="78"/>
      <c r="I20" s="305">
        <v>24941.670116640613</v>
      </c>
      <c r="J20" s="304">
        <v>4.354718735871659</v>
      </c>
    </row>
    <row r="21" spans="1:10" ht="12.75" customHeight="1">
      <c r="A21" s="299" t="s">
        <v>80</v>
      </c>
      <c r="B21" s="42">
        <v>11808.213869774836</v>
      </c>
      <c r="C21" s="300">
        <v>3.0424664565232646</v>
      </c>
      <c r="D21" s="38">
        <v>17199.48327547253</v>
      </c>
      <c r="E21" s="301">
        <v>4.193070004022011</v>
      </c>
      <c r="F21" s="38" t="s">
        <v>138</v>
      </c>
      <c r="G21" s="302" t="s">
        <v>138</v>
      </c>
      <c r="H21" s="78"/>
      <c r="I21" s="305">
        <v>23414.36343776606</v>
      </c>
      <c r="J21" s="304">
        <v>4.783581236468057</v>
      </c>
    </row>
    <row r="22" spans="1:10" ht="12.75" customHeight="1">
      <c r="A22" s="299" t="s">
        <v>81</v>
      </c>
      <c r="B22" s="42">
        <v>11977.326050901565</v>
      </c>
      <c r="C22" s="300">
        <v>2.0450410521613844</v>
      </c>
      <c r="D22" s="38">
        <v>14820.509704358044</v>
      </c>
      <c r="E22" s="301">
        <v>1.987081270761427</v>
      </c>
      <c r="F22" s="38" t="s">
        <v>138</v>
      </c>
      <c r="G22" s="302" t="s">
        <v>138</v>
      </c>
      <c r="H22" s="78"/>
      <c r="I22" s="305">
        <v>18109.162148763397</v>
      </c>
      <c r="J22" s="304">
        <v>0.774339911916875</v>
      </c>
    </row>
    <row r="23" spans="1:10" ht="12.75" customHeight="1">
      <c r="A23" s="306" t="s">
        <v>82</v>
      </c>
      <c r="B23" s="307">
        <v>12169.130118985573</v>
      </c>
      <c r="C23" s="308">
        <v>2.665169871267</v>
      </c>
      <c r="D23" s="50">
        <v>14513.400223744931</v>
      </c>
      <c r="E23" s="309">
        <v>3.783338345025694</v>
      </c>
      <c r="F23" s="50" t="s">
        <v>138</v>
      </c>
      <c r="G23" s="310" t="s">
        <v>138</v>
      </c>
      <c r="H23" s="78"/>
      <c r="I23" s="311">
        <v>20745.561572799445</v>
      </c>
      <c r="J23" s="312">
        <v>1.827860040014401</v>
      </c>
    </row>
    <row r="24" spans="1:10" ht="12.75" customHeight="1">
      <c r="A24" s="299" t="s">
        <v>83</v>
      </c>
      <c r="B24" s="42">
        <v>12584.070271777808</v>
      </c>
      <c r="C24" s="300">
        <v>4.8175162536318</v>
      </c>
      <c r="D24" s="38">
        <v>16078.309666771009</v>
      </c>
      <c r="E24" s="301">
        <v>4.29377860614068</v>
      </c>
      <c r="F24" s="38" t="s">
        <v>138</v>
      </c>
      <c r="G24" s="302" t="s">
        <v>138</v>
      </c>
      <c r="H24" s="78"/>
      <c r="I24" s="305">
        <v>21853.103001402524</v>
      </c>
      <c r="J24" s="304">
        <v>3.2745576352403645</v>
      </c>
    </row>
    <row r="25" spans="1:10" ht="12.75" customHeight="1">
      <c r="A25" s="299" t="s">
        <v>84</v>
      </c>
      <c r="B25" s="42">
        <v>13548.881594372802</v>
      </c>
      <c r="C25" s="300">
        <v>4.619540797985363</v>
      </c>
      <c r="D25" s="38">
        <v>17238.82151535233</v>
      </c>
      <c r="E25" s="301">
        <v>5.287402218201432</v>
      </c>
      <c r="F25" s="38" t="s">
        <v>138</v>
      </c>
      <c r="G25" s="302" t="s">
        <v>138</v>
      </c>
      <c r="H25" s="78"/>
      <c r="I25" s="305">
        <v>22567.10644091009</v>
      </c>
      <c r="J25" s="304">
        <v>1.295336344113431</v>
      </c>
    </row>
    <row r="26" spans="1:10" ht="12.75" customHeight="1">
      <c r="A26" s="299" t="s">
        <v>85</v>
      </c>
      <c r="B26" s="42">
        <v>11702.785611605526</v>
      </c>
      <c r="C26" s="300">
        <v>2.4468555656709627</v>
      </c>
      <c r="D26" s="38">
        <v>15532.394207078902</v>
      </c>
      <c r="E26" s="301">
        <v>1.8699896423152196</v>
      </c>
      <c r="F26" s="38" t="s">
        <v>138</v>
      </c>
      <c r="G26" s="302" t="s">
        <v>138</v>
      </c>
      <c r="H26" s="78"/>
      <c r="I26" s="305">
        <v>20769.313704755576</v>
      </c>
      <c r="J26" s="304">
        <v>4.34148351042621</v>
      </c>
    </row>
    <row r="27" spans="1:10" ht="12.75" customHeight="1">
      <c r="A27" s="313" t="s">
        <v>86</v>
      </c>
      <c r="B27" s="44">
        <v>11613.268870497284</v>
      </c>
      <c r="C27" s="314">
        <v>2.6272226510828274</v>
      </c>
      <c r="D27" s="68">
        <v>15601.188684497098</v>
      </c>
      <c r="E27" s="315">
        <v>4.637666569010423</v>
      </c>
      <c r="F27" s="68" t="s">
        <v>138</v>
      </c>
      <c r="G27" s="316" t="s">
        <v>138</v>
      </c>
      <c r="H27" s="78"/>
      <c r="I27" s="317">
        <v>20570.78970279735</v>
      </c>
      <c r="J27" s="318">
        <v>3.933179917233579</v>
      </c>
    </row>
    <row r="28" spans="1:10" ht="12.75" customHeight="1">
      <c r="A28" s="299" t="s">
        <v>87</v>
      </c>
      <c r="B28" s="42">
        <v>13212.781988308741</v>
      </c>
      <c r="C28" s="300">
        <v>3.380008685679381</v>
      </c>
      <c r="D28" s="38">
        <v>17743.62794344538</v>
      </c>
      <c r="E28" s="301">
        <v>3.963453751390971</v>
      </c>
      <c r="F28" s="38" t="s">
        <v>138</v>
      </c>
      <c r="G28" s="302" t="s">
        <v>138</v>
      </c>
      <c r="H28" s="78"/>
      <c r="I28" s="305">
        <v>23884.49072763084</v>
      </c>
      <c r="J28" s="304">
        <v>4.02349507048469</v>
      </c>
    </row>
    <row r="29" spans="1:10" ht="12.75" customHeight="1">
      <c r="A29" s="299" t="s">
        <v>88</v>
      </c>
      <c r="B29" s="42">
        <v>13098.501160533311</v>
      </c>
      <c r="C29" s="300">
        <v>3.0931645935467538</v>
      </c>
      <c r="D29" s="38">
        <v>17313.702535860586</v>
      </c>
      <c r="E29" s="301">
        <v>3.6819082160724483</v>
      </c>
      <c r="F29" s="38">
        <v>4130</v>
      </c>
      <c r="G29" s="302">
        <v>20.760233918128655</v>
      </c>
      <c r="H29" s="78"/>
      <c r="I29" s="305">
        <v>23026.030356972293</v>
      </c>
      <c r="J29" s="304">
        <v>4.136477716546085</v>
      </c>
    </row>
    <row r="30" spans="1:10" ht="12.75" customHeight="1">
      <c r="A30" s="299" t="s">
        <v>89</v>
      </c>
      <c r="B30" s="42">
        <v>12207.301321105648</v>
      </c>
      <c r="C30" s="300">
        <v>2.750902364355715</v>
      </c>
      <c r="D30" s="38">
        <v>16143.720988077315</v>
      </c>
      <c r="E30" s="301">
        <v>3.253566624083983</v>
      </c>
      <c r="F30" s="38" t="s">
        <v>138</v>
      </c>
      <c r="G30" s="302" t="s">
        <v>138</v>
      </c>
      <c r="H30" s="78"/>
      <c r="I30" s="305">
        <v>26886.47551408125</v>
      </c>
      <c r="J30" s="304">
        <v>2.37280757345272</v>
      </c>
    </row>
    <row r="31" spans="1:10" ht="12.75" customHeight="1">
      <c r="A31" s="299" t="s">
        <v>90</v>
      </c>
      <c r="B31" s="42">
        <v>12958.24486540611</v>
      </c>
      <c r="C31" s="300">
        <v>1.7383986348810059</v>
      </c>
      <c r="D31" s="38">
        <v>16916.662943999632</v>
      </c>
      <c r="E31" s="301">
        <v>1.2314002386708212</v>
      </c>
      <c r="F31" s="38" t="s">
        <v>138</v>
      </c>
      <c r="G31" s="302" t="s">
        <v>138</v>
      </c>
      <c r="H31" s="78"/>
      <c r="I31" s="305">
        <v>22642.64218208005</v>
      </c>
      <c r="J31" s="304">
        <v>2.178656378936216</v>
      </c>
    </row>
    <row r="32" spans="1:10" ht="12.75" customHeight="1">
      <c r="A32" s="299" t="s">
        <v>91</v>
      </c>
      <c r="B32" s="42">
        <v>12124.994256738886</v>
      </c>
      <c r="C32" s="300">
        <v>3.15902903023811</v>
      </c>
      <c r="D32" s="38">
        <v>16499.27959382933</v>
      </c>
      <c r="E32" s="301">
        <v>4.267292289495611</v>
      </c>
      <c r="F32" s="38" t="s">
        <v>138</v>
      </c>
      <c r="G32" s="302" t="s">
        <v>138</v>
      </c>
      <c r="H32" s="78"/>
      <c r="I32" s="305">
        <v>21385.11599205104</v>
      </c>
      <c r="J32" s="304">
        <v>1.4531430372130774</v>
      </c>
    </row>
    <row r="33" spans="1:10" ht="12.75" customHeight="1">
      <c r="A33" s="306" t="s">
        <v>92</v>
      </c>
      <c r="B33" s="307">
        <v>12702.949452179088</v>
      </c>
      <c r="C33" s="308">
        <v>3.2540669204374475</v>
      </c>
      <c r="D33" s="50">
        <v>18448.240769165743</v>
      </c>
      <c r="E33" s="309">
        <v>4.769850365252383</v>
      </c>
      <c r="F33" s="50" t="s">
        <v>138</v>
      </c>
      <c r="G33" s="310" t="s">
        <v>138</v>
      </c>
      <c r="H33" s="78"/>
      <c r="I33" s="311">
        <v>25010.94801931174</v>
      </c>
      <c r="J33" s="312">
        <v>1.9781874250178197</v>
      </c>
    </row>
    <row r="34" spans="1:10" ht="12.75" customHeight="1">
      <c r="A34" s="299" t="s">
        <v>93</v>
      </c>
      <c r="B34" s="42">
        <v>12608.234877184137</v>
      </c>
      <c r="C34" s="300">
        <v>2.761315871092166</v>
      </c>
      <c r="D34" s="38">
        <v>19218.913322986995</v>
      </c>
      <c r="E34" s="301">
        <v>4.36562204103696</v>
      </c>
      <c r="F34" s="38" t="s">
        <v>138</v>
      </c>
      <c r="G34" s="302" t="s">
        <v>138</v>
      </c>
      <c r="H34" s="78"/>
      <c r="I34" s="305">
        <v>26871.18197509555</v>
      </c>
      <c r="J34" s="304">
        <v>3.1885438165073663</v>
      </c>
    </row>
    <row r="35" spans="1:10" ht="12.75" customHeight="1">
      <c r="A35" s="299" t="s">
        <v>94</v>
      </c>
      <c r="B35" s="42">
        <v>12980.559074584049</v>
      </c>
      <c r="C35" s="300">
        <v>3.800156923356558</v>
      </c>
      <c r="D35" s="38">
        <v>18102.72218358344</v>
      </c>
      <c r="E35" s="301">
        <v>5.680440051317634</v>
      </c>
      <c r="F35" s="38">
        <v>14750</v>
      </c>
      <c r="G35" s="302">
        <v>-81.45509408658481</v>
      </c>
      <c r="H35" s="78"/>
      <c r="I35" s="305">
        <v>25449.953117458033</v>
      </c>
      <c r="J35" s="304">
        <v>3.01903291174368</v>
      </c>
    </row>
    <row r="36" spans="1:10" ht="12.75" customHeight="1">
      <c r="A36" s="299" t="s">
        <v>95</v>
      </c>
      <c r="B36" s="42">
        <v>13637.497454246179</v>
      </c>
      <c r="C36" s="300">
        <v>4.062726365243774</v>
      </c>
      <c r="D36" s="38">
        <v>18915.670178660013</v>
      </c>
      <c r="E36" s="301">
        <v>5.350990381708041</v>
      </c>
      <c r="F36" s="38">
        <v>39230</v>
      </c>
      <c r="G36" s="302">
        <v>-320.6411698537683</v>
      </c>
      <c r="H36" s="78"/>
      <c r="I36" s="305">
        <v>25759.347779049953</v>
      </c>
      <c r="J36" s="304">
        <v>3.909442959950406</v>
      </c>
    </row>
    <row r="37" spans="1:10" ht="12.75" customHeight="1">
      <c r="A37" s="313" t="s">
        <v>96</v>
      </c>
      <c r="B37" s="44">
        <v>12662.063021066397</v>
      </c>
      <c r="C37" s="314">
        <v>1.0796807673813438</v>
      </c>
      <c r="D37" s="68">
        <v>17215.63116428363</v>
      </c>
      <c r="E37" s="315">
        <v>0.5127114011645973</v>
      </c>
      <c r="F37" s="68" t="s">
        <v>138</v>
      </c>
      <c r="G37" s="316" t="s">
        <v>138</v>
      </c>
      <c r="H37" s="78"/>
      <c r="I37" s="317">
        <v>24865.109191279287</v>
      </c>
      <c r="J37" s="318">
        <v>1.7723600378048863</v>
      </c>
    </row>
    <row r="38" spans="1:10" ht="12.75" customHeight="1">
      <c r="A38" s="299" t="s">
        <v>97</v>
      </c>
      <c r="B38" s="42">
        <v>11581.137936628096</v>
      </c>
      <c r="C38" s="300">
        <v>-0.7519232232191428</v>
      </c>
      <c r="D38" s="38">
        <v>14739.933428272396</v>
      </c>
      <c r="E38" s="301">
        <v>-1.3642340794187977</v>
      </c>
      <c r="F38" s="38" t="s">
        <v>138</v>
      </c>
      <c r="G38" s="302" t="s">
        <v>138</v>
      </c>
      <c r="H38" s="78"/>
      <c r="I38" s="305">
        <v>20535.45385046085</v>
      </c>
      <c r="J38" s="304">
        <v>1.2758802067409487</v>
      </c>
    </row>
    <row r="39" spans="1:10" ht="12.75" customHeight="1">
      <c r="A39" s="299" t="s">
        <v>98</v>
      </c>
      <c r="B39" s="42">
        <v>13219.36363039338</v>
      </c>
      <c r="C39" s="300">
        <v>2.244428699653171</v>
      </c>
      <c r="D39" s="38">
        <v>16136.398474002315</v>
      </c>
      <c r="E39" s="301">
        <v>2.5317350517818094</v>
      </c>
      <c r="F39" s="38" t="s">
        <v>138</v>
      </c>
      <c r="G39" s="302" t="s">
        <v>138</v>
      </c>
      <c r="H39" s="78"/>
      <c r="I39" s="305">
        <v>20788.668832474246</v>
      </c>
      <c r="J39" s="304">
        <v>0.7059474937044603</v>
      </c>
    </row>
    <row r="40" spans="1:10" ht="12.75" customHeight="1">
      <c r="A40" s="299" t="s">
        <v>99</v>
      </c>
      <c r="B40" s="42">
        <v>13974.409312819824</v>
      </c>
      <c r="C40" s="300">
        <v>1.7134164945402768</v>
      </c>
      <c r="D40" s="38">
        <v>18448.291066966656</v>
      </c>
      <c r="E40" s="301">
        <v>2.5909486079930937</v>
      </c>
      <c r="F40" s="38" t="s">
        <v>138</v>
      </c>
      <c r="G40" s="302" t="s">
        <v>138</v>
      </c>
      <c r="H40" s="78"/>
      <c r="I40" s="305">
        <v>23914.0730093349</v>
      </c>
      <c r="J40" s="304">
        <v>3.5549562204623717</v>
      </c>
    </row>
    <row r="41" spans="1:10" ht="12.75" customHeight="1">
      <c r="A41" s="299" t="s">
        <v>100</v>
      </c>
      <c r="B41" s="42">
        <v>12889.97111176697</v>
      </c>
      <c r="C41" s="300">
        <v>2.923632374830425</v>
      </c>
      <c r="D41" s="38">
        <v>16817.67417272885</v>
      </c>
      <c r="E41" s="301">
        <v>3.378317042728173</v>
      </c>
      <c r="F41" s="38" t="s">
        <v>138</v>
      </c>
      <c r="G41" s="302" t="s">
        <v>138</v>
      </c>
      <c r="H41" s="78"/>
      <c r="I41" s="305">
        <v>26241.537047935366</v>
      </c>
      <c r="J41" s="304">
        <v>2.267541187974201</v>
      </c>
    </row>
    <row r="42" spans="1:10" ht="12.75" customHeight="1">
      <c r="A42" s="299" t="s">
        <v>101</v>
      </c>
      <c r="B42" s="42">
        <v>13503.206251798589</v>
      </c>
      <c r="C42" s="300">
        <v>4.090756444744237</v>
      </c>
      <c r="D42" s="38">
        <v>16479.02526907191</v>
      </c>
      <c r="E42" s="301">
        <v>3.810182364098741</v>
      </c>
      <c r="F42" s="38" t="s">
        <v>138</v>
      </c>
      <c r="G42" s="302" t="s">
        <v>138</v>
      </c>
      <c r="H42" s="78"/>
      <c r="I42" s="305">
        <v>21650.138498812696</v>
      </c>
      <c r="J42" s="304">
        <v>2.651348495475513</v>
      </c>
    </row>
    <row r="43" spans="1:10" ht="12.75" customHeight="1">
      <c r="A43" s="306" t="s">
        <v>102</v>
      </c>
      <c r="B43" s="307">
        <v>12917.340585808133</v>
      </c>
      <c r="C43" s="308">
        <v>4.127614958382876</v>
      </c>
      <c r="D43" s="50">
        <v>15775.626355784458</v>
      </c>
      <c r="E43" s="309">
        <v>4.742242398306473</v>
      </c>
      <c r="F43" s="50" t="s">
        <v>138</v>
      </c>
      <c r="G43" s="310" t="s">
        <v>138</v>
      </c>
      <c r="H43" s="78"/>
      <c r="I43" s="311">
        <v>26038.603670145116</v>
      </c>
      <c r="J43" s="312">
        <v>0.9257892989338137</v>
      </c>
    </row>
    <row r="44" spans="1:10" ht="12.75" customHeight="1">
      <c r="A44" s="299" t="s">
        <v>103</v>
      </c>
      <c r="B44" s="42">
        <v>13776.71577946768</v>
      </c>
      <c r="C44" s="300">
        <v>-0.2632161848361188</v>
      </c>
      <c r="D44" s="38">
        <v>17689.398541045925</v>
      </c>
      <c r="E44" s="301">
        <v>1.019274071084484</v>
      </c>
      <c r="F44" s="38" t="s">
        <v>138</v>
      </c>
      <c r="G44" s="302" t="s">
        <v>138</v>
      </c>
      <c r="H44" s="78"/>
      <c r="I44" s="305">
        <v>24252.528352823927</v>
      </c>
      <c r="J44" s="304">
        <v>-0.3241359558754555</v>
      </c>
    </row>
    <row r="45" spans="1:10" ht="12.75" customHeight="1">
      <c r="A45" s="299" t="s">
        <v>104</v>
      </c>
      <c r="B45" s="42">
        <v>12899.83195251553</v>
      </c>
      <c r="C45" s="300">
        <v>3.621244851124937</v>
      </c>
      <c r="D45" s="38">
        <v>16360.759095012645</v>
      </c>
      <c r="E45" s="301">
        <v>4.212620306403191</v>
      </c>
      <c r="F45" s="38" t="s">
        <v>138</v>
      </c>
      <c r="G45" s="302" t="s">
        <v>138</v>
      </c>
      <c r="H45" s="78"/>
      <c r="I45" s="305">
        <v>24088.142441972774</v>
      </c>
      <c r="J45" s="304">
        <v>0.6370713630869771</v>
      </c>
    </row>
    <row r="46" spans="1:10" ht="12.75" customHeight="1">
      <c r="A46" s="299" t="s">
        <v>105</v>
      </c>
      <c r="B46" s="42">
        <v>11630.7631662336</v>
      </c>
      <c r="C46" s="300">
        <v>-0.30900679384450996</v>
      </c>
      <c r="D46" s="38">
        <v>15311.092248389481</v>
      </c>
      <c r="E46" s="301">
        <v>0.17266774821955316</v>
      </c>
      <c r="F46" s="38" t="s">
        <v>138</v>
      </c>
      <c r="G46" s="302" t="s">
        <v>138</v>
      </c>
      <c r="H46" s="78"/>
      <c r="I46" s="305">
        <v>20801.03906207874</v>
      </c>
      <c r="J46" s="304">
        <v>0.13726085888162956</v>
      </c>
    </row>
    <row r="47" spans="1:10" ht="12.75" customHeight="1">
      <c r="A47" s="313" t="s">
        <v>106</v>
      </c>
      <c r="B47" s="44">
        <v>11209.546490552684</v>
      </c>
      <c r="C47" s="314">
        <v>4.4844233869813195</v>
      </c>
      <c r="D47" s="68">
        <v>15213.947972022905</v>
      </c>
      <c r="E47" s="315">
        <v>4.25269825365533</v>
      </c>
      <c r="F47" s="68" t="s">
        <v>138</v>
      </c>
      <c r="G47" s="316" t="s">
        <v>138</v>
      </c>
      <c r="H47" s="78"/>
      <c r="I47" s="317">
        <v>25384.03607798965</v>
      </c>
      <c r="J47" s="318">
        <v>2.22015576257744</v>
      </c>
    </row>
    <row r="48" spans="1:10" ht="12.75" customHeight="1">
      <c r="A48" s="306" t="s">
        <v>107</v>
      </c>
      <c r="B48" s="307">
        <v>13440.441919191919</v>
      </c>
      <c r="C48" s="308">
        <v>3.199584077619112</v>
      </c>
      <c r="D48" s="50">
        <v>17831.42779976132</v>
      </c>
      <c r="E48" s="309">
        <v>1.7986004829333335</v>
      </c>
      <c r="F48" s="50" t="s">
        <v>138</v>
      </c>
      <c r="G48" s="310" t="s">
        <v>138</v>
      </c>
      <c r="H48" s="78"/>
      <c r="I48" s="311">
        <v>23648.288034194826</v>
      </c>
      <c r="J48" s="312">
        <v>2.99131589070841</v>
      </c>
    </row>
    <row r="49" spans="1:10" ht="12.75" customHeight="1">
      <c r="A49" s="299" t="s">
        <v>108</v>
      </c>
      <c r="B49" s="42">
        <v>12183.340844515249</v>
      </c>
      <c r="C49" s="300">
        <v>2.534563994777712</v>
      </c>
      <c r="D49" s="38">
        <v>16157.758034558829</v>
      </c>
      <c r="E49" s="301">
        <v>2.7164029431385557</v>
      </c>
      <c r="F49" s="38" t="s">
        <v>138</v>
      </c>
      <c r="G49" s="302" t="s">
        <v>138</v>
      </c>
      <c r="H49" s="78"/>
      <c r="I49" s="305">
        <v>22173.60814610576</v>
      </c>
      <c r="J49" s="304">
        <v>2.2889156377280644</v>
      </c>
    </row>
    <row r="50" spans="1:10" ht="12.75" customHeight="1">
      <c r="A50" s="299" t="s">
        <v>109</v>
      </c>
      <c r="B50" s="42">
        <v>12977.733348129834</v>
      </c>
      <c r="C50" s="300">
        <v>3.7309400932927335</v>
      </c>
      <c r="D50" s="38">
        <v>17461.90473558848</v>
      </c>
      <c r="E50" s="301">
        <v>3.997408010542722</v>
      </c>
      <c r="F50" s="38">
        <v>-1200</v>
      </c>
      <c r="G50" s="302">
        <v>-129.4659300184162</v>
      </c>
      <c r="H50" s="78"/>
      <c r="I50" s="305">
        <v>22872.525952648906</v>
      </c>
      <c r="J50" s="304">
        <v>2.32219519132944</v>
      </c>
    </row>
    <row r="51" spans="1:10" ht="12.75" customHeight="1">
      <c r="A51" s="299" t="s">
        <v>110</v>
      </c>
      <c r="B51" s="42">
        <v>13082.30443031395</v>
      </c>
      <c r="C51" s="300">
        <v>3.1290959937793583</v>
      </c>
      <c r="D51" s="38">
        <v>16986.48866524176</v>
      </c>
      <c r="E51" s="301">
        <v>5.0801490822007835</v>
      </c>
      <c r="F51" s="38">
        <v>0</v>
      </c>
      <c r="G51" s="302">
        <v>-100</v>
      </c>
      <c r="H51" s="78"/>
      <c r="I51" s="305">
        <v>22126.360031312444</v>
      </c>
      <c r="J51" s="304">
        <v>2.840774132752438</v>
      </c>
    </row>
    <row r="52" spans="1:10" ht="12.75" customHeight="1">
      <c r="A52" s="313" t="s">
        <v>111</v>
      </c>
      <c r="B52" s="44">
        <v>12494.742820899588</v>
      </c>
      <c r="C52" s="314">
        <v>5.2456670282394855</v>
      </c>
      <c r="D52" s="68">
        <v>16079.69587963236</v>
      </c>
      <c r="E52" s="315">
        <v>6.127437089971065</v>
      </c>
      <c r="F52" s="68" t="s">
        <v>138</v>
      </c>
      <c r="G52" s="316" t="s">
        <v>138</v>
      </c>
      <c r="H52" s="78"/>
      <c r="I52" s="317">
        <v>22185.821309655938</v>
      </c>
      <c r="J52" s="318">
        <v>3.146549503588256</v>
      </c>
    </row>
    <row r="53" spans="1:10" ht="12.75" customHeight="1">
      <c r="A53" s="299" t="s">
        <v>112</v>
      </c>
      <c r="B53" s="42">
        <v>13630.85999238379</v>
      </c>
      <c r="C53" s="300">
        <v>5.152835845651743</v>
      </c>
      <c r="D53" s="38">
        <v>17703.253974473802</v>
      </c>
      <c r="E53" s="301">
        <v>3.8772019426720945</v>
      </c>
      <c r="F53" s="38" t="s">
        <v>138</v>
      </c>
      <c r="G53" s="302" t="s">
        <v>138</v>
      </c>
      <c r="H53" s="78"/>
      <c r="I53" s="305">
        <v>23341.388343181497</v>
      </c>
      <c r="J53" s="304">
        <v>4.558180572435716</v>
      </c>
    </row>
    <row r="54" spans="1:10" ht="12.75" customHeight="1" thickBot="1">
      <c r="A54" s="299" t="s">
        <v>113</v>
      </c>
      <c r="B54" s="42">
        <v>10320.14774841926</v>
      </c>
      <c r="C54" s="300">
        <v>8.347997491693603</v>
      </c>
      <c r="D54" s="38">
        <v>17034.463790472128</v>
      </c>
      <c r="E54" s="301">
        <v>5.402557408660974</v>
      </c>
      <c r="F54" s="38" t="s">
        <v>138</v>
      </c>
      <c r="G54" s="302" t="s">
        <v>138</v>
      </c>
      <c r="H54" s="78"/>
      <c r="I54" s="305">
        <v>21512.8957772342</v>
      </c>
      <c r="J54" s="304">
        <v>8.612383005206642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13974.409312819824</v>
      </c>
      <c r="C56" s="361" t="str">
        <f>INDEX(A8:A54,MATCH(B56,$B$8:$B$54,0))</f>
        <v>岡山県</v>
      </c>
      <c r="D56" s="372">
        <f>LARGE(D8:D54,1)</f>
        <v>19218.913322986995</v>
      </c>
      <c r="E56" s="323" t="str">
        <f>INDEX(A8:A54,MATCH(D56,$D$8:$D$54,0))</f>
        <v>大阪府</v>
      </c>
      <c r="F56" s="366">
        <f>LARGE(F8:F54,1)</f>
        <v>65560</v>
      </c>
      <c r="G56" s="324" t="str">
        <f>INDEX(A8:A54,MATCH(F56,$F$8:$F$54,0))</f>
        <v>北海道</v>
      </c>
      <c r="I56" s="343">
        <f>LARGE(I8:I54,1)</f>
        <v>26886.47551408125</v>
      </c>
      <c r="J56" s="324" t="str">
        <f>INDEX(A8:A54,MATCH(I56,$I$8:$I$54,0))</f>
        <v>愛知県</v>
      </c>
    </row>
    <row r="57" spans="1:10" ht="12.75">
      <c r="A57" s="325" t="s">
        <v>115</v>
      </c>
      <c r="B57" s="327">
        <f>LARGE(B8:B54,2)</f>
        <v>13776.71577946768</v>
      </c>
      <c r="C57" s="362" t="str">
        <f>INDEX(A8:A54,MATCH(B57,$B$8:$B$54,0))</f>
        <v>香川県</v>
      </c>
      <c r="D57" s="373">
        <f>LARGE(D8:D54,2)</f>
        <v>18915.670178660013</v>
      </c>
      <c r="E57" s="326" t="str">
        <f>INDEX(A8:A54,MATCH(D57,$D$8:$D$54,0))</f>
        <v>奈良県</v>
      </c>
      <c r="F57" s="367">
        <f>LARGE(F8:F54,2)</f>
        <v>46100</v>
      </c>
      <c r="G57" s="328" t="str">
        <f>INDEX(A8:A54,MATCH(F57,$F$8:$F$54,0))</f>
        <v>埼玉県</v>
      </c>
      <c r="I57" s="327">
        <f>LARGE(I8:I54,2)</f>
        <v>26871.18197509555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13637.497454246179</v>
      </c>
      <c r="C58" s="362" t="str">
        <f>INDEX(A8:A54,MATCH(B58,$B$8:$B$54,0))</f>
        <v>奈良県</v>
      </c>
      <c r="D58" s="374">
        <f>LARGE(D8:D54,3)</f>
        <v>18448.291066966656</v>
      </c>
      <c r="E58" s="326" t="str">
        <f>INDEX(A8:A54,MATCH(D58,$D$8:$D$54,0))</f>
        <v>岡山県</v>
      </c>
      <c r="F58" s="368">
        <f>LARGE(F8:F54,3)</f>
        <v>39230</v>
      </c>
      <c r="G58" s="328" t="str">
        <f>INDEX(A8:A54,MATCH(F58,$F$8:$F$54,0))</f>
        <v>奈良県</v>
      </c>
      <c r="I58" s="344">
        <f>LARGE(I8:I54,3)</f>
        <v>26241.537047935366</v>
      </c>
      <c r="J58" s="328" t="str">
        <f>INDEX(A8:A54,MATCH(I58,$I$8:$I$54,0))</f>
        <v>広島県</v>
      </c>
    </row>
    <row r="59" spans="1:10" ht="12.75">
      <c r="A59" s="329" t="s">
        <v>117</v>
      </c>
      <c r="B59" s="345">
        <f>SMALL(B8:B54,3)</f>
        <v>11209.546490552684</v>
      </c>
      <c r="C59" s="363" t="str">
        <f>INDEX(A8:A54,MATCH(B59,$B$8:$B$54,0))</f>
        <v>福岡県</v>
      </c>
      <c r="D59" s="375">
        <f>SMALL(D8:D54,3)</f>
        <v>13931.352726998708</v>
      </c>
      <c r="E59" s="331" t="str">
        <f>INDEX(A8:A54,MATCH(D59,$D$8:$D$54,0))</f>
        <v>茨城県</v>
      </c>
      <c r="F59" s="369">
        <f>SMALL(F8:F54,3)</f>
        <v>4130</v>
      </c>
      <c r="G59" s="332" t="str">
        <f>INDEX(A8:A54,MATCH(F59,$F$8:$F$54,0))</f>
        <v>静岡県</v>
      </c>
      <c r="I59" s="345">
        <f>SMALL(I8:I54,3)</f>
        <v>18132.285935970147</v>
      </c>
      <c r="J59" s="332" t="str">
        <f>INDEX(A8:A54,MATCH(I59,$I$8:$I$54,0))</f>
        <v>岩手県</v>
      </c>
    </row>
    <row r="60" spans="1:10" ht="12.75">
      <c r="A60" s="325" t="s">
        <v>118</v>
      </c>
      <c r="B60" s="344">
        <f>SMALL(B8:B54,2)</f>
        <v>10651.873204304036</v>
      </c>
      <c r="C60" s="362" t="str">
        <f>INDEX(A8:A54,MATCH(B60,$B$8:$B$54,0))</f>
        <v>茨城県</v>
      </c>
      <c r="D60" s="374">
        <f>SMALL(D8:D54,2)</f>
        <v>13831.817795645908</v>
      </c>
      <c r="E60" s="326" t="str">
        <f>INDEX(A8:A54,MATCH(D60,$D$8:$D$54,0))</f>
        <v>福島県</v>
      </c>
      <c r="F60" s="368">
        <f>SMALL(F8:F54,2)</f>
        <v>0</v>
      </c>
      <c r="G60" s="328" t="str">
        <f>INDEX(A8:A54,MATCH(F60,$F$8:$F$54,0))</f>
        <v>大分県</v>
      </c>
      <c r="I60" s="344">
        <f>SMALL(I8:I54,2)</f>
        <v>18109.162148763397</v>
      </c>
      <c r="J60" s="328" t="str">
        <f>INDEX(A8:A54,MATCH(I60,$I$8:$I$54,0))</f>
        <v>新潟県</v>
      </c>
    </row>
    <row r="61" spans="1:10" ht="12.75">
      <c r="A61" s="346" t="s">
        <v>119</v>
      </c>
      <c r="B61" s="347">
        <f>SMALL(B8:B54,1)</f>
        <v>10320.14774841926</v>
      </c>
      <c r="C61" s="364" t="str">
        <f>INDEX(A8:A54,MATCH(B61,$B$8:$B$54,0))</f>
        <v>沖縄県</v>
      </c>
      <c r="D61" s="376">
        <f>SMALL(D8:D54,1)</f>
        <v>13775.697865353039</v>
      </c>
      <c r="E61" s="335" t="str">
        <f>INDEX(A8:A54,MATCH(D61,$D$8:$D$54,0))</f>
        <v>青森県</v>
      </c>
      <c r="F61" s="370">
        <f>SMALL(F8:F54,1)</f>
        <v>-1200</v>
      </c>
      <c r="G61" s="336" t="str">
        <f>INDEX(A8:A54,MATCH(F61,$F$8:$F$54,0))</f>
        <v>熊本県</v>
      </c>
      <c r="I61" s="347">
        <f>SMALL(I8:I54,1)</f>
        <v>17505.118022202976</v>
      </c>
      <c r="J61" s="336" t="str">
        <f>INDEX(A8:A54,MATCH(I61,$I$8:$I$54,0))</f>
        <v>秋田県</v>
      </c>
    </row>
    <row r="62" spans="1:10" ht="13.5" thickBot="1">
      <c r="A62" s="337" t="s">
        <v>120</v>
      </c>
      <c r="B62" s="338">
        <f>IF(B61=0,0,B56/B61)</f>
        <v>1.354090043426005</v>
      </c>
      <c r="C62" s="365"/>
      <c r="D62" s="377">
        <f>IF(D61=0,0,D56/D61)</f>
        <v>1.3951317393018665</v>
      </c>
      <c r="E62" s="339"/>
      <c r="F62" s="371">
        <f>IF(F61=0,0,F56/F61)</f>
        <v>-54.63333333333333</v>
      </c>
      <c r="G62" s="341"/>
      <c r="H62" s="340"/>
      <c r="I62" s="338">
        <f>IF(I61=0,0,I56/I61)</f>
        <v>1.5359208364079142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2475.067523594819</v>
      </c>
      <c r="C7" s="293">
        <v>5.052794716329458</v>
      </c>
      <c r="D7" s="295">
        <v>3116.1435488367565</v>
      </c>
      <c r="E7" s="296">
        <v>8.403188065422514</v>
      </c>
      <c r="F7" s="295">
        <v>11193</v>
      </c>
      <c r="G7" s="297">
        <v>-5588.875</v>
      </c>
      <c r="H7" s="78"/>
      <c r="I7" s="292">
        <v>3361.5241945435846</v>
      </c>
      <c r="J7" s="298">
        <v>9.382414013326676</v>
      </c>
    </row>
    <row r="8" spans="1:10" ht="12.75" customHeight="1">
      <c r="A8" s="299" t="s">
        <v>67</v>
      </c>
      <c r="B8" s="42">
        <v>2531.500682763477</v>
      </c>
      <c r="C8" s="300">
        <v>8.185311854853605</v>
      </c>
      <c r="D8" s="38">
        <v>3050.7319620315875</v>
      </c>
      <c r="E8" s="301">
        <v>11.38928629678192</v>
      </c>
      <c r="F8" s="38">
        <v>-1725</v>
      </c>
      <c r="G8" s="302">
        <v>-130.19253208868145</v>
      </c>
      <c r="H8" s="78"/>
      <c r="I8" s="303">
        <v>3138.778227985819</v>
      </c>
      <c r="J8" s="304">
        <v>15.487759678057152</v>
      </c>
    </row>
    <row r="9" spans="1:10" ht="12.75" customHeight="1">
      <c r="A9" s="299" t="s">
        <v>68</v>
      </c>
      <c r="B9" s="42">
        <v>2009.663518673483</v>
      </c>
      <c r="C9" s="300">
        <v>6.383069540554741</v>
      </c>
      <c r="D9" s="38">
        <v>2349.9745631011024</v>
      </c>
      <c r="E9" s="301">
        <v>6.870433515725691</v>
      </c>
      <c r="F9" s="38" t="s">
        <v>138</v>
      </c>
      <c r="G9" s="302" t="s">
        <v>138</v>
      </c>
      <c r="H9" s="78"/>
      <c r="I9" s="305">
        <v>1978.0491611941559</v>
      </c>
      <c r="J9" s="304">
        <v>10.991970866250707</v>
      </c>
    </row>
    <row r="10" spans="1:10" ht="12.75" customHeight="1">
      <c r="A10" s="299" t="s">
        <v>69</v>
      </c>
      <c r="B10" s="42">
        <v>2272.633396836578</v>
      </c>
      <c r="C10" s="300">
        <v>0.9825736320283336</v>
      </c>
      <c r="D10" s="38">
        <v>2712.5671366230276</v>
      </c>
      <c r="E10" s="301">
        <v>1.5862980534201754</v>
      </c>
      <c r="F10" s="38">
        <v>6020</v>
      </c>
      <c r="G10" s="302">
        <v>-103.27316224445411</v>
      </c>
      <c r="H10" s="78"/>
      <c r="I10" s="305">
        <v>2446.2259149101255</v>
      </c>
      <c r="J10" s="304">
        <v>7.945171655321751</v>
      </c>
    </row>
    <row r="11" spans="1:10" ht="12.75" customHeight="1">
      <c r="A11" s="299" t="s">
        <v>70</v>
      </c>
      <c r="B11" s="42">
        <v>2265.6272892548727</v>
      </c>
      <c r="C11" s="300">
        <v>6.4123009739091685</v>
      </c>
      <c r="D11" s="38">
        <v>2826.451073832282</v>
      </c>
      <c r="E11" s="301">
        <v>8.582221952773683</v>
      </c>
      <c r="F11" s="38" t="s">
        <v>138</v>
      </c>
      <c r="G11" s="302" t="s">
        <v>138</v>
      </c>
      <c r="H11" s="78"/>
      <c r="I11" s="305">
        <v>2794.766000592759</v>
      </c>
      <c r="J11" s="304">
        <v>10.029490313532838</v>
      </c>
    </row>
    <row r="12" spans="1:10" ht="12.75" customHeight="1">
      <c r="A12" s="299" t="s">
        <v>71</v>
      </c>
      <c r="B12" s="42">
        <v>2525.249391451596</v>
      </c>
      <c r="C12" s="300">
        <v>7.029862530850156</v>
      </c>
      <c r="D12" s="38">
        <v>2929.4190471946167</v>
      </c>
      <c r="E12" s="301">
        <v>9.918488089712802</v>
      </c>
      <c r="F12" s="38" t="s">
        <v>138</v>
      </c>
      <c r="G12" s="302" t="s">
        <v>138</v>
      </c>
      <c r="H12" s="78"/>
      <c r="I12" s="305">
        <v>2582.9263837493113</v>
      </c>
      <c r="J12" s="304">
        <v>9.854436518360258</v>
      </c>
    </row>
    <row r="13" spans="1:10" ht="12.75" customHeight="1">
      <c r="A13" s="306" t="s">
        <v>72</v>
      </c>
      <c r="B13" s="307">
        <v>2394.2845219238757</v>
      </c>
      <c r="C13" s="308">
        <v>4.410855354891508</v>
      </c>
      <c r="D13" s="50">
        <v>2816.9668504885794</v>
      </c>
      <c r="E13" s="309">
        <v>4.230541942916832</v>
      </c>
      <c r="F13" s="50" t="s">
        <v>138</v>
      </c>
      <c r="G13" s="310" t="s">
        <v>138</v>
      </c>
      <c r="H13" s="78"/>
      <c r="I13" s="311">
        <v>2556.5839681649218</v>
      </c>
      <c r="J13" s="312">
        <v>6.858533022772774</v>
      </c>
    </row>
    <row r="14" spans="1:10" ht="12.75" customHeight="1">
      <c r="A14" s="299" t="s">
        <v>73</v>
      </c>
      <c r="B14" s="42">
        <v>2236.3722653529435</v>
      </c>
      <c r="C14" s="300">
        <v>4.912657687389485</v>
      </c>
      <c r="D14" s="38">
        <v>2729.6383726516474</v>
      </c>
      <c r="E14" s="301">
        <v>7.828326015860076</v>
      </c>
      <c r="F14" s="38" t="s">
        <v>138</v>
      </c>
      <c r="G14" s="302" t="s">
        <v>138</v>
      </c>
      <c r="H14" s="78"/>
      <c r="I14" s="305">
        <v>2489.268367753181</v>
      </c>
      <c r="J14" s="304">
        <v>7.032653006618156</v>
      </c>
    </row>
    <row r="15" spans="1:10" ht="12.75" customHeight="1">
      <c r="A15" s="299" t="s">
        <v>74</v>
      </c>
      <c r="B15" s="42">
        <v>2141.3027285189382</v>
      </c>
      <c r="C15" s="300">
        <v>3.7010885970032867</v>
      </c>
      <c r="D15" s="38">
        <v>2696.2149470287823</v>
      </c>
      <c r="E15" s="301">
        <v>6.613725376940291</v>
      </c>
      <c r="F15" s="38" t="s">
        <v>138</v>
      </c>
      <c r="G15" s="302" t="s">
        <v>138</v>
      </c>
      <c r="H15" s="78"/>
      <c r="I15" s="305">
        <v>2691.7168640257596</v>
      </c>
      <c r="J15" s="304">
        <v>6.901268240017129</v>
      </c>
    </row>
    <row r="16" spans="1:10" ht="12.75" customHeight="1">
      <c r="A16" s="299" t="s">
        <v>75</v>
      </c>
      <c r="B16" s="42">
        <v>2163.5861347613177</v>
      </c>
      <c r="C16" s="300">
        <v>4.418889900514617</v>
      </c>
      <c r="D16" s="38">
        <v>2684.1040568575486</v>
      </c>
      <c r="E16" s="301">
        <v>6.1563221967086</v>
      </c>
      <c r="F16" s="38" t="s">
        <v>138</v>
      </c>
      <c r="G16" s="302" t="s">
        <v>138</v>
      </c>
      <c r="H16" s="78"/>
      <c r="I16" s="305">
        <v>2585.8551424880634</v>
      </c>
      <c r="J16" s="304">
        <v>7.541335791724072</v>
      </c>
    </row>
    <row r="17" spans="1:10" ht="12.75" customHeight="1">
      <c r="A17" s="313" t="s">
        <v>76</v>
      </c>
      <c r="B17" s="44">
        <v>2163.255650369823</v>
      </c>
      <c r="C17" s="314">
        <v>7.121031215571155</v>
      </c>
      <c r="D17" s="68">
        <v>2713.8145035283546</v>
      </c>
      <c r="E17" s="315">
        <v>12.159934837223796</v>
      </c>
      <c r="F17" s="68">
        <v>6903.333333333333</v>
      </c>
      <c r="G17" s="316">
        <v>504.2304886943836</v>
      </c>
      <c r="H17" s="78"/>
      <c r="I17" s="317">
        <v>2674.4803530845493</v>
      </c>
      <c r="J17" s="318">
        <v>11.849182265165394</v>
      </c>
    </row>
    <row r="18" spans="1:10" ht="12.75" customHeight="1">
      <c r="A18" s="299" t="s">
        <v>77</v>
      </c>
      <c r="B18" s="42">
        <v>2244.295151570826</v>
      </c>
      <c r="C18" s="300">
        <v>3.2251199967521105</v>
      </c>
      <c r="D18" s="38">
        <v>2885.1082564104913</v>
      </c>
      <c r="E18" s="301">
        <v>6.157569048034573</v>
      </c>
      <c r="F18" s="38">
        <v>19600</v>
      </c>
      <c r="G18" s="302">
        <v>557.7181208053692</v>
      </c>
      <c r="H18" s="78"/>
      <c r="I18" s="305">
        <v>3263.530543544907</v>
      </c>
      <c r="J18" s="304">
        <v>7.695759487029253</v>
      </c>
    </row>
    <row r="19" spans="1:10" ht="12.75" customHeight="1">
      <c r="A19" s="299" t="s">
        <v>78</v>
      </c>
      <c r="B19" s="42">
        <v>2377.9874613704533</v>
      </c>
      <c r="C19" s="300">
        <v>5.128257880216825</v>
      </c>
      <c r="D19" s="38">
        <v>3056.5890474789094</v>
      </c>
      <c r="E19" s="301">
        <v>9.024295071070728</v>
      </c>
      <c r="F19" s="38">
        <v>1770</v>
      </c>
      <c r="G19" s="302">
        <v>134.2155009451796</v>
      </c>
      <c r="H19" s="78"/>
      <c r="I19" s="305">
        <v>3336.2949733134024</v>
      </c>
      <c r="J19" s="304">
        <v>8.682793469747713</v>
      </c>
    </row>
    <row r="20" spans="1:10" ht="12.75" customHeight="1">
      <c r="A20" s="299" t="s">
        <v>79</v>
      </c>
      <c r="B20" s="42">
        <v>2399.372854133022</v>
      </c>
      <c r="C20" s="300">
        <v>4.487245338810086</v>
      </c>
      <c r="D20" s="38">
        <v>3310.869120665425</v>
      </c>
      <c r="E20" s="301">
        <v>10.656405633867424</v>
      </c>
      <c r="F20" s="38" t="s">
        <v>138</v>
      </c>
      <c r="G20" s="302" t="s">
        <v>138</v>
      </c>
      <c r="H20" s="78"/>
      <c r="I20" s="305">
        <v>3924.6716675951125</v>
      </c>
      <c r="J20" s="304">
        <v>8.864286369648427</v>
      </c>
    </row>
    <row r="21" spans="1:10" ht="12.75" customHeight="1">
      <c r="A21" s="299" t="s">
        <v>80</v>
      </c>
      <c r="B21" s="42">
        <v>2558.940057980751</v>
      </c>
      <c r="C21" s="300">
        <v>5.939108406725461</v>
      </c>
      <c r="D21" s="38">
        <v>3296.6546536617625</v>
      </c>
      <c r="E21" s="301">
        <v>9.905688059662557</v>
      </c>
      <c r="F21" s="38" t="s">
        <v>138</v>
      </c>
      <c r="G21" s="302" t="s">
        <v>138</v>
      </c>
      <c r="H21" s="78"/>
      <c r="I21" s="305">
        <v>3856.81535735264</v>
      </c>
      <c r="J21" s="304">
        <v>9.447315001490267</v>
      </c>
    </row>
    <row r="22" spans="1:10" ht="12.75" customHeight="1">
      <c r="A22" s="299" t="s">
        <v>81</v>
      </c>
      <c r="B22" s="42">
        <v>2512.2374882771173</v>
      </c>
      <c r="C22" s="300">
        <v>4.48784051221821</v>
      </c>
      <c r="D22" s="38">
        <v>3053.162886338362</v>
      </c>
      <c r="E22" s="301">
        <v>6.08553080847982</v>
      </c>
      <c r="F22" s="38" t="s">
        <v>138</v>
      </c>
      <c r="G22" s="302" t="s">
        <v>138</v>
      </c>
      <c r="H22" s="78"/>
      <c r="I22" s="305">
        <v>2903.217816401248</v>
      </c>
      <c r="J22" s="304">
        <v>7.076496390832931</v>
      </c>
    </row>
    <row r="23" spans="1:10" ht="12.75" customHeight="1">
      <c r="A23" s="306" t="s">
        <v>82</v>
      </c>
      <c r="B23" s="307">
        <v>2276.9618758247484</v>
      </c>
      <c r="C23" s="308">
        <v>7.808949405071218</v>
      </c>
      <c r="D23" s="50">
        <v>2709.007930958707</v>
      </c>
      <c r="E23" s="309">
        <v>9.7154924291949</v>
      </c>
      <c r="F23" s="50" t="s">
        <v>138</v>
      </c>
      <c r="G23" s="310" t="s">
        <v>138</v>
      </c>
      <c r="H23" s="78"/>
      <c r="I23" s="311">
        <v>2330.8016893427066</v>
      </c>
      <c r="J23" s="312">
        <v>8.693022691795086</v>
      </c>
    </row>
    <row r="24" spans="1:10" ht="12.75" customHeight="1">
      <c r="A24" s="299" t="s">
        <v>83</v>
      </c>
      <c r="B24" s="42">
        <v>2140.277259525687</v>
      </c>
      <c r="C24" s="300">
        <v>6.447621682923462</v>
      </c>
      <c r="D24" s="38">
        <v>2554.9820247953485</v>
      </c>
      <c r="E24" s="301">
        <v>8.983048656715606</v>
      </c>
      <c r="F24" s="38" t="s">
        <v>138</v>
      </c>
      <c r="G24" s="302" t="s">
        <v>138</v>
      </c>
      <c r="H24" s="78"/>
      <c r="I24" s="305">
        <v>2347.404319775596</v>
      </c>
      <c r="J24" s="304">
        <v>16.10202856214941</v>
      </c>
    </row>
    <row r="25" spans="1:10" ht="12.75" customHeight="1">
      <c r="A25" s="299" t="s">
        <v>84</v>
      </c>
      <c r="B25" s="42">
        <v>2173.7626025791324</v>
      </c>
      <c r="C25" s="300">
        <v>5.1307398735022005</v>
      </c>
      <c r="D25" s="38">
        <v>2603.95488182019</v>
      </c>
      <c r="E25" s="301">
        <v>8.58839958297496</v>
      </c>
      <c r="F25" s="38" t="s">
        <v>138</v>
      </c>
      <c r="G25" s="302" t="s">
        <v>138</v>
      </c>
      <c r="H25" s="78"/>
      <c r="I25" s="305">
        <v>2339.142326097058</v>
      </c>
      <c r="J25" s="304">
        <v>8.842781226093873</v>
      </c>
    </row>
    <row r="26" spans="1:10" ht="12.75" customHeight="1">
      <c r="A26" s="299" t="s">
        <v>85</v>
      </c>
      <c r="B26" s="42">
        <v>2302.3846415520857</v>
      </c>
      <c r="C26" s="300">
        <v>3.954070814562397</v>
      </c>
      <c r="D26" s="38">
        <v>2882.1388137732106</v>
      </c>
      <c r="E26" s="301">
        <v>6.544820899131153</v>
      </c>
      <c r="F26" s="38" t="s">
        <v>138</v>
      </c>
      <c r="G26" s="302" t="s">
        <v>138</v>
      </c>
      <c r="H26" s="78"/>
      <c r="I26" s="305">
        <v>2933.849703909602</v>
      </c>
      <c r="J26" s="304">
        <v>11.124768918051428</v>
      </c>
    </row>
    <row r="27" spans="1:10" ht="12.75" customHeight="1">
      <c r="A27" s="313" t="s">
        <v>86</v>
      </c>
      <c r="B27" s="44">
        <v>2334.6795513291754</v>
      </c>
      <c r="C27" s="314">
        <v>5.07539266059016</v>
      </c>
      <c r="D27" s="68">
        <v>2924.2443390744256</v>
      </c>
      <c r="E27" s="315">
        <v>7.45153123090567</v>
      </c>
      <c r="F27" s="68" t="s">
        <v>138</v>
      </c>
      <c r="G27" s="316" t="s">
        <v>138</v>
      </c>
      <c r="H27" s="78"/>
      <c r="I27" s="317">
        <v>2755.872467917978</v>
      </c>
      <c r="J27" s="318">
        <v>8.101460576950808</v>
      </c>
    </row>
    <row r="28" spans="1:10" ht="12.75" customHeight="1">
      <c r="A28" s="299" t="s">
        <v>87</v>
      </c>
      <c r="B28" s="42">
        <v>2692.4896819917853</v>
      </c>
      <c r="C28" s="300">
        <v>4.147864847538947</v>
      </c>
      <c r="D28" s="38">
        <v>3285.1594708753823</v>
      </c>
      <c r="E28" s="301">
        <v>5.365408130292756</v>
      </c>
      <c r="F28" s="38" t="s">
        <v>138</v>
      </c>
      <c r="G28" s="302" t="s">
        <v>138</v>
      </c>
      <c r="H28" s="78"/>
      <c r="I28" s="305">
        <v>3469.7566593041474</v>
      </c>
      <c r="J28" s="304">
        <v>9.50483073521181</v>
      </c>
    </row>
    <row r="29" spans="1:10" ht="12.75" customHeight="1">
      <c r="A29" s="299" t="s">
        <v>88</v>
      </c>
      <c r="B29" s="42">
        <v>2257.09052427226</v>
      </c>
      <c r="C29" s="300">
        <v>5.154292609723036</v>
      </c>
      <c r="D29" s="38">
        <v>2783.977297129794</v>
      </c>
      <c r="E29" s="301">
        <v>7.384612717128401</v>
      </c>
      <c r="F29" s="38">
        <v>0</v>
      </c>
      <c r="G29" s="302" t="s">
        <v>138</v>
      </c>
      <c r="H29" s="78"/>
      <c r="I29" s="305">
        <v>2654.03884928319</v>
      </c>
      <c r="J29" s="304">
        <v>5.4534499973136</v>
      </c>
    </row>
    <row r="30" spans="1:10" ht="12.75" customHeight="1">
      <c r="A30" s="299" t="s">
        <v>89</v>
      </c>
      <c r="B30" s="42">
        <v>2712.1914281867075</v>
      </c>
      <c r="C30" s="300">
        <v>3.535676340752077</v>
      </c>
      <c r="D30" s="38">
        <v>3414.94541063916</v>
      </c>
      <c r="E30" s="301">
        <v>6.658742976856849</v>
      </c>
      <c r="F30" s="38" t="s">
        <v>138</v>
      </c>
      <c r="G30" s="302" t="s">
        <v>138</v>
      </c>
      <c r="H30" s="78"/>
      <c r="I30" s="305">
        <v>3840.38769945565</v>
      </c>
      <c r="J30" s="304">
        <v>6.452207867439724</v>
      </c>
    </row>
    <row r="31" spans="1:10" ht="12.75" customHeight="1">
      <c r="A31" s="299" t="s">
        <v>90</v>
      </c>
      <c r="B31" s="42">
        <v>2426.404765508569</v>
      </c>
      <c r="C31" s="300">
        <v>2.9944031624081346</v>
      </c>
      <c r="D31" s="38">
        <v>3002.200439847428</v>
      </c>
      <c r="E31" s="301">
        <v>6.935273037211232</v>
      </c>
      <c r="F31" s="38" t="s">
        <v>138</v>
      </c>
      <c r="G31" s="302" t="s">
        <v>138</v>
      </c>
      <c r="H31" s="78"/>
      <c r="I31" s="305">
        <v>2800.6593155866426</v>
      </c>
      <c r="J31" s="304">
        <v>6.552874335756162</v>
      </c>
    </row>
    <row r="32" spans="1:10" ht="12.75" customHeight="1">
      <c r="A32" s="299" t="s">
        <v>91</v>
      </c>
      <c r="B32" s="42">
        <v>2281.5911478209614</v>
      </c>
      <c r="C32" s="300">
        <v>4.4495606821622316</v>
      </c>
      <c r="D32" s="38">
        <v>2797.113923061902</v>
      </c>
      <c r="E32" s="301">
        <v>7.407739108297203</v>
      </c>
      <c r="F32" s="38" t="s">
        <v>138</v>
      </c>
      <c r="G32" s="302" t="s">
        <v>138</v>
      </c>
      <c r="H32" s="78"/>
      <c r="I32" s="305">
        <v>2682.3549837883065</v>
      </c>
      <c r="J32" s="304">
        <v>8.84276814390797</v>
      </c>
    </row>
    <row r="33" spans="1:10" ht="12.75" customHeight="1">
      <c r="A33" s="306" t="s">
        <v>92</v>
      </c>
      <c r="B33" s="307">
        <v>2584.8466979521354</v>
      </c>
      <c r="C33" s="308">
        <v>8.570134895492744</v>
      </c>
      <c r="D33" s="50">
        <v>3315.070852408982</v>
      </c>
      <c r="E33" s="309">
        <v>12.187186346105678</v>
      </c>
      <c r="F33" s="50" t="s">
        <v>138</v>
      </c>
      <c r="G33" s="310" t="s">
        <v>138</v>
      </c>
      <c r="H33" s="78"/>
      <c r="I33" s="311">
        <v>3508.582227949555</v>
      </c>
      <c r="J33" s="312">
        <v>11.412408913472103</v>
      </c>
    </row>
    <row r="34" spans="1:10" ht="12.75" customHeight="1">
      <c r="A34" s="299" t="s">
        <v>93</v>
      </c>
      <c r="B34" s="42">
        <v>2959.990258325759</v>
      </c>
      <c r="C34" s="300">
        <v>5.443640018416374</v>
      </c>
      <c r="D34" s="38">
        <v>3894.444667859894</v>
      </c>
      <c r="E34" s="301">
        <v>11.323137687227904</v>
      </c>
      <c r="F34" s="38" t="s">
        <v>138</v>
      </c>
      <c r="G34" s="302" t="s">
        <v>138</v>
      </c>
      <c r="H34" s="78"/>
      <c r="I34" s="305">
        <v>4792.653096617762</v>
      </c>
      <c r="J34" s="304">
        <v>9.909978442613994</v>
      </c>
    </row>
    <row r="35" spans="1:10" ht="12.75" customHeight="1">
      <c r="A35" s="299" t="s">
        <v>94</v>
      </c>
      <c r="B35" s="42">
        <v>2774.498291345908</v>
      </c>
      <c r="C35" s="300">
        <v>6.21011567033891</v>
      </c>
      <c r="D35" s="38">
        <v>3468.313507294713</v>
      </c>
      <c r="E35" s="301">
        <v>10.488841867254903</v>
      </c>
      <c r="F35" s="38">
        <v>25880</v>
      </c>
      <c r="G35" s="302">
        <v>203.51837372947617</v>
      </c>
      <c r="H35" s="78"/>
      <c r="I35" s="305">
        <v>3925.2324369803073</v>
      </c>
      <c r="J35" s="304">
        <v>11.265244309093072</v>
      </c>
    </row>
    <row r="36" spans="1:10" ht="12.75" customHeight="1">
      <c r="A36" s="299" t="s">
        <v>95</v>
      </c>
      <c r="B36" s="42">
        <v>2465.1509318156454</v>
      </c>
      <c r="C36" s="300">
        <v>2.8117522610680563</v>
      </c>
      <c r="D36" s="38">
        <v>3099.2068768926633</v>
      </c>
      <c r="E36" s="301">
        <v>3.961323068979566</v>
      </c>
      <c r="F36" s="38">
        <v>0</v>
      </c>
      <c r="G36" s="302">
        <v>-100</v>
      </c>
      <c r="H36" s="78"/>
      <c r="I36" s="305">
        <v>3313.0569955193337</v>
      </c>
      <c r="J36" s="304">
        <v>9.254014152948436</v>
      </c>
    </row>
    <row r="37" spans="1:10" ht="12.75" customHeight="1">
      <c r="A37" s="313" t="s">
        <v>96</v>
      </c>
      <c r="B37" s="44">
        <v>2373.0273658966794</v>
      </c>
      <c r="C37" s="314">
        <v>3.422682537022199</v>
      </c>
      <c r="D37" s="68">
        <v>2900.519696527575</v>
      </c>
      <c r="E37" s="315">
        <v>6.815771182333741</v>
      </c>
      <c r="F37" s="68" t="s">
        <v>138</v>
      </c>
      <c r="G37" s="316" t="s">
        <v>138</v>
      </c>
      <c r="H37" s="78"/>
      <c r="I37" s="317">
        <v>2788.1624737053294</v>
      </c>
      <c r="J37" s="318">
        <v>10.01137600714528</v>
      </c>
    </row>
    <row r="38" spans="1:10" ht="12.75" customHeight="1">
      <c r="A38" s="299" t="s">
        <v>97</v>
      </c>
      <c r="B38" s="42">
        <v>2418.9557874626003</v>
      </c>
      <c r="C38" s="300">
        <v>6.401944126519079</v>
      </c>
      <c r="D38" s="38">
        <v>2938.831391657945</v>
      </c>
      <c r="E38" s="301">
        <v>6.716123152788409</v>
      </c>
      <c r="F38" s="38" t="s">
        <v>138</v>
      </c>
      <c r="G38" s="302" t="s">
        <v>138</v>
      </c>
      <c r="H38" s="78"/>
      <c r="I38" s="305">
        <v>2710.977259023172</v>
      </c>
      <c r="J38" s="304">
        <v>8.140590943315996</v>
      </c>
    </row>
    <row r="39" spans="1:10" ht="12.75" customHeight="1">
      <c r="A39" s="299" t="s">
        <v>98</v>
      </c>
      <c r="B39" s="42">
        <v>2446.9165791029095</v>
      </c>
      <c r="C39" s="300">
        <v>1.6922958260320753</v>
      </c>
      <c r="D39" s="38">
        <v>2842.918256247589</v>
      </c>
      <c r="E39" s="301">
        <v>4.1242823455644455</v>
      </c>
      <c r="F39" s="38" t="s">
        <v>138</v>
      </c>
      <c r="G39" s="302" t="s">
        <v>138</v>
      </c>
      <c r="H39" s="78"/>
      <c r="I39" s="305">
        <v>2665.2438543869666</v>
      </c>
      <c r="J39" s="304">
        <v>6.490356531551066</v>
      </c>
    </row>
    <row r="40" spans="1:10" ht="12.75" customHeight="1">
      <c r="A40" s="299" t="s">
        <v>99</v>
      </c>
      <c r="B40" s="42">
        <v>2795.1514718891017</v>
      </c>
      <c r="C40" s="300">
        <v>5.312890051864227</v>
      </c>
      <c r="D40" s="38">
        <v>3454.0454170294074</v>
      </c>
      <c r="E40" s="301">
        <v>7.806175743111284</v>
      </c>
      <c r="F40" s="38" t="s">
        <v>138</v>
      </c>
      <c r="G40" s="302" t="s">
        <v>138</v>
      </c>
      <c r="H40" s="78"/>
      <c r="I40" s="305">
        <v>3481.4095339753057</v>
      </c>
      <c r="J40" s="304">
        <v>8.264944061911036</v>
      </c>
    </row>
    <row r="41" spans="1:10" ht="12.75" customHeight="1">
      <c r="A41" s="299" t="s">
        <v>100</v>
      </c>
      <c r="B41" s="42">
        <v>2758.9192517204915</v>
      </c>
      <c r="C41" s="300">
        <v>3.964562802646041</v>
      </c>
      <c r="D41" s="38">
        <v>3485.4492591248363</v>
      </c>
      <c r="E41" s="301">
        <v>7.242685876830437</v>
      </c>
      <c r="F41" s="38" t="s">
        <v>138</v>
      </c>
      <c r="G41" s="302" t="s">
        <v>138</v>
      </c>
      <c r="H41" s="78"/>
      <c r="I41" s="305">
        <v>4184.667401740276</v>
      </c>
      <c r="J41" s="304">
        <v>10.248013370184058</v>
      </c>
    </row>
    <row r="42" spans="1:10" ht="12.75" customHeight="1">
      <c r="A42" s="299" t="s">
        <v>101</v>
      </c>
      <c r="B42" s="42">
        <v>2665.182624424919</v>
      </c>
      <c r="C42" s="300">
        <v>5.41258736325477</v>
      </c>
      <c r="D42" s="38">
        <v>3091.8071356602854</v>
      </c>
      <c r="E42" s="301">
        <v>7.37615962315805</v>
      </c>
      <c r="F42" s="38" t="s">
        <v>138</v>
      </c>
      <c r="G42" s="302" t="s">
        <v>138</v>
      </c>
      <c r="H42" s="78"/>
      <c r="I42" s="305">
        <v>3044.89844625788</v>
      </c>
      <c r="J42" s="304">
        <v>8.845441842852154</v>
      </c>
    </row>
    <row r="43" spans="1:10" ht="12.75" customHeight="1">
      <c r="A43" s="306" t="s">
        <v>102</v>
      </c>
      <c r="B43" s="307">
        <v>2770.973315598024</v>
      </c>
      <c r="C43" s="308">
        <v>9.015877456826452</v>
      </c>
      <c r="D43" s="50">
        <v>3327.371341877271</v>
      </c>
      <c r="E43" s="309">
        <v>11.57502231033024</v>
      </c>
      <c r="F43" s="50" t="s">
        <v>138</v>
      </c>
      <c r="G43" s="310" t="s">
        <v>138</v>
      </c>
      <c r="H43" s="78"/>
      <c r="I43" s="311">
        <v>3295.224861559851</v>
      </c>
      <c r="J43" s="312">
        <v>9.035414967948176</v>
      </c>
    </row>
    <row r="44" spans="1:10" ht="12.75" customHeight="1">
      <c r="A44" s="299" t="s">
        <v>103</v>
      </c>
      <c r="B44" s="42">
        <v>2796.6766351946</v>
      </c>
      <c r="C44" s="300">
        <v>3.7655323238019918</v>
      </c>
      <c r="D44" s="38">
        <v>3386.9193465529643</v>
      </c>
      <c r="E44" s="301">
        <v>5.928398288039683</v>
      </c>
      <c r="F44" s="38" t="s">
        <v>138</v>
      </c>
      <c r="G44" s="302" t="s">
        <v>138</v>
      </c>
      <c r="H44" s="78"/>
      <c r="I44" s="305">
        <v>3487.863540602253</v>
      </c>
      <c r="J44" s="304">
        <v>7.376655194420366</v>
      </c>
    </row>
    <row r="45" spans="1:10" ht="12.75" customHeight="1">
      <c r="A45" s="299" t="s">
        <v>104</v>
      </c>
      <c r="B45" s="42">
        <v>2383.072532666303</v>
      </c>
      <c r="C45" s="300">
        <v>5.680876893020441</v>
      </c>
      <c r="D45" s="38">
        <v>2859.1959726270957</v>
      </c>
      <c r="E45" s="301">
        <v>8.19268586127924</v>
      </c>
      <c r="F45" s="38" t="s">
        <v>138</v>
      </c>
      <c r="G45" s="302" t="s">
        <v>138</v>
      </c>
      <c r="H45" s="78"/>
      <c r="I45" s="305">
        <v>2821.5216075483686</v>
      </c>
      <c r="J45" s="304">
        <v>8.587537244753774</v>
      </c>
    </row>
    <row r="46" spans="1:10" ht="12.75" customHeight="1">
      <c r="A46" s="299" t="s">
        <v>105</v>
      </c>
      <c r="B46" s="42">
        <v>2235.7263451422778</v>
      </c>
      <c r="C46" s="300">
        <v>1.8880029883655278</v>
      </c>
      <c r="D46" s="38">
        <v>2742.6062678213116</v>
      </c>
      <c r="E46" s="301">
        <v>5.005035829843704</v>
      </c>
      <c r="F46" s="38" t="s">
        <v>138</v>
      </c>
      <c r="G46" s="302" t="s">
        <v>138</v>
      </c>
      <c r="H46" s="78"/>
      <c r="I46" s="305">
        <v>2587.3557029402477</v>
      </c>
      <c r="J46" s="304">
        <v>1.8234506035372333</v>
      </c>
    </row>
    <row r="47" spans="1:10" ht="12.75" customHeight="1">
      <c r="A47" s="313" t="s">
        <v>106</v>
      </c>
      <c r="B47" s="44">
        <v>2699.021792670738</v>
      </c>
      <c r="C47" s="314">
        <v>5.44505861416037</v>
      </c>
      <c r="D47" s="68">
        <v>3431.4099948601483</v>
      </c>
      <c r="E47" s="315">
        <v>8.92688537050665</v>
      </c>
      <c r="F47" s="68" t="s">
        <v>138</v>
      </c>
      <c r="G47" s="316" t="s">
        <v>138</v>
      </c>
      <c r="H47" s="78"/>
      <c r="I47" s="317">
        <v>4106.869780480732</v>
      </c>
      <c r="J47" s="318">
        <v>11.802316150709872</v>
      </c>
    </row>
    <row r="48" spans="1:10" ht="12.75" customHeight="1">
      <c r="A48" s="306" t="s">
        <v>107</v>
      </c>
      <c r="B48" s="307">
        <v>2581.4786018075492</v>
      </c>
      <c r="C48" s="308">
        <v>6.959844813678972</v>
      </c>
      <c r="D48" s="50">
        <v>3182.791910055901</v>
      </c>
      <c r="E48" s="309">
        <v>7.718209133924975</v>
      </c>
      <c r="F48" s="50" t="s">
        <v>138</v>
      </c>
      <c r="G48" s="310" t="s">
        <v>138</v>
      </c>
      <c r="H48" s="78"/>
      <c r="I48" s="311">
        <v>3146.25342623563</v>
      </c>
      <c r="J48" s="312">
        <v>10.787874645063582</v>
      </c>
    </row>
    <row r="49" spans="1:10" ht="12.75" customHeight="1">
      <c r="A49" s="299" t="s">
        <v>108</v>
      </c>
      <c r="B49" s="42">
        <v>2545.655525810107</v>
      </c>
      <c r="C49" s="300">
        <v>2.3926719525853586</v>
      </c>
      <c r="D49" s="38">
        <v>3164.194934858553</v>
      </c>
      <c r="E49" s="301">
        <v>2.807770141695229</v>
      </c>
      <c r="F49" s="38" t="s">
        <v>138</v>
      </c>
      <c r="G49" s="302" t="s">
        <v>138</v>
      </c>
      <c r="H49" s="78"/>
      <c r="I49" s="305">
        <v>3318.9847852001494</v>
      </c>
      <c r="J49" s="304">
        <v>6.064343634422327</v>
      </c>
    </row>
    <row r="50" spans="1:10" ht="12.75" customHeight="1">
      <c r="A50" s="299" t="s">
        <v>109</v>
      </c>
      <c r="B50" s="42">
        <v>2441.945137671977</v>
      </c>
      <c r="C50" s="300">
        <v>6.8395303933510245</v>
      </c>
      <c r="D50" s="38">
        <v>3074.6934771675997</v>
      </c>
      <c r="E50" s="301">
        <v>8.042935855207816</v>
      </c>
      <c r="F50" s="38">
        <v>0</v>
      </c>
      <c r="G50" s="302" t="s">
        <v>138</v>
      </c>
      <c r="H50" s="78"/>
      <c r="I50" s="305">
        <v>3152.3930077726473</v>
      </c>
      <c r="J50" s="304">
        <v>11.94894566825461</v>
      </c>
    </row>
    <row r="51" spans="1:10" ht="12.75" customHeight="1">
      <c r="A51" s="299" t="s">
        <v>110</v>
      </c>
      <c r="B51" s="42">
        <v>2205.7308631921824</v>
      </c>
      <c r="C51" s="300">
        <v>7.207021981141595</v>
      </c>
      <c r="D51" s="38">
        <v>2735.473417593699</v>
      </c>
      <c r="E51" s="301">
        <v>12.370140022599811</v>
      </c>
      <c r="F51" s="38">
        <v>0</v>
      </c>
      <c r="G51" s="302" t="s">
        <v>138</v>
      </c>
      <c r="H51" s="78"/>
      <c r="I51" s="305">
        <v>2581.5811239519603</v>
      </c>
      <c r="J51" s="304">
        <v>10.412729478037331</v>
      </c>
    </row>
    <row r="52" spans="1:10" ht="12.75" customHeight="1">
      <c r="A52" s="313" t="s">
        <v>111</v>
      </c>
      <c r="B52" s="44">
        <v>2277.5245673024147</v>
      </c>
      <c r="C52" s="314">
        <v>3.992575448857587</v>
      </c>
      <c r="D52" s="68">
        <v>2710.7828782760334</v>
      </c>
      <c r="E52" s="315">
        <v>4.683725406089971</v>
      </c>
      <c r="F52" s="68" t="s">
        <v>138</v>
      </c>
      <c r="G52" s="316" t="s">
        <v>138</v>
      </c>
      <c r="H52" s="78"/>
      <c r="I52" s="317">
        <v>2622.7524972253054</v>
      </c>
      <c r="J52" s="318">
        <v>8.147576698218952</v>
      </c>
    </row>
    <row r="53" spans="1:10" ht="12.75" customHeight="1">
      <c r="A53" s="299" t="s">
        <v>112</v>
      </c>
      <c r="B53" s="42">
        <v>2243.8992492196166</v>
      </c>
      <c r="C53" s="300">
        <v>3.500711462202456</v>
      </c>
      <c r="D53" s="38">
        <v>2743.5164017017464</v>
      </c>
      <c r="E53" s="301">
        <v>8.629427872603076</v>
      </c>
      <c r="F53" s="38" t="s">
        <v>138</v>
      </c>
      <c r="G53" s="302" t="s">
        <v>138</v>
      </c>
      <c r="H53" s="78"/>
      <c r="I53" s="305">
        <v>2503.4106436465036</v>
      </c>
      <c r="J53" s="304">
        <v>11.19882742170009</v>
      </c>
    </row>
    <row r="54" spans="1:10" ht="12.75" customHeight="1" thickBot="1">
      <c r="A54" s="299" t="s">
        <v>113</v>
      </c>
      <c r="B54" s="42">
        <v>1770.4749238666793</v>
      </c>
      <c r="C54" s="300">
        <v>5.183229368928638</v>
      </c>
      <c r="D54" s="38">
        <v>2290.2250685133827</v>
      </c>
      <c r="E54" s="301">
        <v>12.809910006856784</v>
      </c>
      <c r="F54" s="38" t="s">
        <v>138</v>
      </c>
      <c r="G54" s="302" t="s">
        <v>138</v>
      </c>
      <c r="H54" s="78"/>
      <c r="I54" s="305">
        <v>2164.8582704680466</v>
      </c>
      <c r="J54" s="304">
        <v>13.439498962009086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2959.990258325759</v>
      </c>
      <c r="C56" s="361" t="str">
        <f>INDEX(A8:A54,MATCH(B56,$B$8:$B$54,0))</f>
        <v>大阪府</v>
      </c>
      <c r="D56" s="372">
        <f>LARGE(D8:D54,1)</f>
        <v>3894.444667859894</v>
      </c>
      <c r="E56" s="323" t="str">
        <f>INDEX(A8:A54,MATCH(D56,$D$8:$D$54,0))</f>
        <v>大阪府</v>
      </c>
      <c r="F56" s="366">
        <f>LARGE(F8:F54,1)</f>
        <v>25880</v>
      </c>
      <c r="G56" s="324" t="str">
        <f>INDEX(A8:A54,MATCH(F56,$F$8:$F$54,0))</f>
        <v>兵庫県</v>
      </c>
      <c r="I56" s="343">
        <f>LARGE(I8:I54,1)</f>
        <v>4792.653096617762</v>
      </c>
      <c r="J56" s="324" t="str">
        <f>INDEX(A8:A54,MATCH(I56,$I$8:$I$54,0))</f>
        <v>大阪府</v>
      </c>
    </row>
    <row r="57" spans="1:10" ht="12.75">
      <c r="A57" s="325" t="s">
        <v>115</v>
      </c>
      <c r="B57" s="327">
        <f>LARGE(B8:B54,2)</f>
        <v>2796.6766351946</v>
      </c>
      <c r="C57" s="362" t="str">
        <f>INDEX(A8:A54,MATCH(B57,$B$8:$B$54,0))</f>
        <v>香川県</v>
      </c>
      <c r="D57" s="373">
        <f>LARGE(D8:D54,2)</f>
        <v>3485.4492591248363</v>
      </c>
      <c r="E57" s="326" t="str">
        <f>INDEX(A8:A54,MATCH(D57,$D$8:$D$54,0))</f>
        <v>広島県</v>
      </c>
      <c r="F57" s="367">
        <f>LARGE(F8:F54,2)</f>
        <v>19600</v>
      </c>
      <c r="G57" s="328" t="str">
        <f>INDEX(A8:A54,MATCH(F57,$F$8:$F$54,0))</f>
        <v>埼玉県</v>
      </c>
      <c r="I57" s="327">
        <f>LARGE(I8:I54,2)</f>
        <v>4184.667401740276</v>
      </c>
      <c r="J57" s="328" t="str">
        <f>INDEX(A8:A54,MATCH(I57,$I$8:$I$54,0))</f>
        <v>広島県</v>
      </c>
    </row>
    <row r="58" spans="1:10" ht="12.75">
      <c r="A58" s="325" t="s">
        <v>116</v>
      </c>
      <c r="B58" s="344">
        <f>LARGE(B8:B54,3)</f>
        <v>2795.1514718891017</v>
      </c>
      <c r="C58" s="362" t="str">
        <f>INDEX(A8:A54,MATCH(B58,$B$8:$B$54,0))</f>
        <v>岡山県</v>
      </c>
      <c r="D58" s="374">
        <f>LARGE(D8:D54,3)</f>
        <v>3468.313507294713</v>
      </c>
      <c r="E58" s="326" t="str">
        <f>INDEX(A8:A54,MATCH(D58,$D$8:$D$54,0))</f>
        <v>兵庫県</v>
      </c>
      <c r="F58" s="368">
        <f>LARGE(F8:F54,3)</f>
        <v>6903.333333333333</v>
      </c>
      <c r="G58" s="328" t="str">
        <f>INDEX(A8:A54,MATCH(F58,$F$8:$F$54,0))</f>
        <v>群馬県</v>
      </c>
      <c r="I58" s="344">
        <f>LARGE(I8:I54,3)</f>
        <v>4106.869780480732</v>
      </c>
      <c r="J58" s="328" t="str">
        <f>INDEX(A8:A54,MATCH(I58,$I$8:$I$54,0))</f>
        <v>福岡県</v>
      </c>
    </row>
    <row r="59" spans="1:10" ht="12.75">
      <c r="A59" s="329" t="s">
        <v>117</v>
      </c>
      <c r="B59" s="345">
        <f>SMALL(B8:B54,3)</f>
        <v>2140.277259525687</v>
      </c>
      <c r="C59" s="363" t="str">
        <f>INDEX(A8:A54,MATCH(B59,$B$8:$B$54,0))</f>
        <v>石川県</v>
      </c>
      <c r="D59" s="375">
        <f>SMALL(D8:D54,3)</f>
        <v>2554.9820247953485</v>
      </c>
      <c r="E59" s="331" t="str">
        <f>INDEX(A8:A54,MATCH(D59,$D$8:$D$54,0))</f>
        <v>石川県</v>
      </c>
      <c r="F59" s="369">
        <f>SMALL(F8:F54,3)</f>
        <v>0</v>
      </c>
      <c r="G59" s="332" t="str">
        <f>INDEX(A8:A54,MATCH(F59,$F$8:$F$54,0))</f>
        <v>静岡県</v>
      </c>
      <c r="I59" s="345">
        <f>SMALL(I8:I54,3)</f>
        <v>2330.8016893427066</v>
      </c>
      <c r="J59" s="332" t="str">
        <f>INDEX(A8:A54,MATCH(I59,$I$8:$I$54,0))</f>
        <v>富山県</v>
      </c>
    </row>
    <row r="60" spans="1:10" ht="12.75">
      <c r="A60" s="325" t="s">
        <v>118</v>
      </c>
      <c r="B60" s="344">
        <f>SMALL(B8:B54,2)</f>
        <v>2009.663518673483</v>
      </c>
      <c r="C60" s="362" t="str">
        <f>INDEX(A8:A54,MATCH(B60,$B$8:$B$54,0))</f>
        <v>青森県</v>
      </c>
      <c r="D60" s="374">
        <f>SMALL(D8:D54,2)</f>
        <v>2349.9745631011024</v>
      </c>
      <c r="E60" s="326" t="str">
        <f>INDEX(A8:A54,MATCH(D60,$D$8:$D$54,0))</f>
        <v>青森県</v>
      </c>
      <c r="F60" s="368">
        <f>SMALL(F8:F54,2)</f>
        <v>0</v>
      </c>
      <c r="G60" s="328" t="str">
        <f>INDEX(A8:A54,MATCH(F60,$F$8:$F$54,0))</f>
        <v>静岡県</v>
      </c>
      <c r="I60" s="344">
        <f>SMALL(I8:I54,2)</f>
        <v>2164.8582704680466</v>
      </c>
      <c r="J60" s="328" t="str">
        <f>INDEX(A8:A54,MATCH(I60,$I$8:$I$54,0))</f>
        <v>沖縄県</v>
      </c>
    </row>
    <row r="61" spans="1:10" ht="12.75">
      <c r="A61" s="346" t="s">
        <v>119</v>
      </c>
      <c r="B61" s="347">
        <f>SMALL(B8:B54,1)</f>
        <v>1770.4749238666793</v>
      </c>
      <c r="C61" s="364" t="str">
        <f>INDEX(A8:A54,MATCH(B61,$B$8:$B$54,0))</f>
        <v>沖縄県</v>
      </c>
      <c r="D61" s="376">
        <f>SMALL(D8:D54,1)</f>
        <v>2290.2250685133827</v>
      </c>
      <c r="E61" s="335" t="str">
        <f>INDEX(A8:A54,MATCH(D61,$D$8:$D$54,0))</f>
        <v>沖縄県</v>
      </c>
      <c r="F61" s="370">
        <f>SMALL(F8:F54,1)</f>
        <v>-1725</v>
      </c>
      <c r="G61" s="336" t="str">
        <f>INDEX(A8:A54,MATCH(F61,$F$8:$F$54,0))</f>
        <v>北海道</v>
      </c>
      <c r="I61" s="347">
        <f>SMALL(I8:I54,1)</f>
        <v>1978.0491611941559</v>
      </c>
      <c r="J61" s="336" t="str">
        <f>INDEX(A8:A54,MATCH(I61,$I$8:$I$54,0))</f>
        <v>青森県</v>
      </c>
    </row>
    <row r="62" spans="1:10" ht="13.5" thickBot="1">
      <c r="A62" s="337" t="s">
        <v>120</v>
      </c>
      <c r="B62" s="338">
        <f>IF(B61=0,0,B56/B61)</f>
        <v>1.6718622887135863</v>
      </c>
      <c r="C62" s="365"/>
      <c r="D62" s="377">
        <f>IF(D61=0,0,D56/D61)</f>
        <v>1.7004637323212224</v>
      </c>
      <c r="E62" s="339"/>
      <c r="F62" s="371">
        <f>IF(F61=0,0,F56/F61)</f>
        <v>-15.002898550724638</v>
      </c>
      <c r="G62" s="341"/>
      <c r="H62" s="340"/>
      <c r="I62" s="338">
        <f>IF(I61=0,0,I56/I61)</f>
        <v>2.422919101628606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5708.48439836995</v>
      </c>
      <c r="C7" s="293">
        <v>0.2215528014819381</v>
      </c>
      <c r="D7" s="295">
        <v>7823.149021471656</v>
      </c>
      <c r="E7" s="296">
        <v>0.18278896808444187</v>
      </c>
      <c r="F7" s="295">
        <v>32611</v>
      </c>
      <c r="G7" s="297">
        <v>57.796658412318905</v>
      </c>
      <c r="H7" s="78"/>
      <c r="I7" s="292">
        <v>11891.18630937389</v>
      </c>
      <c r="J7" s="298">
        <v>-2.6656598680118484</v>
      </c>
    </row>
    <row r="8" spans="1:10" ht="12.75" customHeight="1">
      <c r="A8" s="299" t="s">
        <v>67</v>
      </c>
      <c r="B8" s="42">
        <v>6593.345683575951</v>
      </c>
      <c r="C8" s="300">
        <v>0.6724942399647813</v>
      </c>
      <c r="D8" s="38">
        <v>8476.211323147652</v>
      </c>
      <c r="E8" s="301">
        <v>-0.23558429559168942</v>
      </c>
      <c r="F8" s="38">
        <v>7430</v>
      </c>
      <c r="G8" s="302">
        <v>311.5076923076923</v>
      </c>
      <c r="H8" s="78"/>
      <c r="I8" s="303">
        <v>13123.718091942832</v>
      </c>
      <c r="J8" s="304">
        <v>-2.170375724134775</v>
      </c>
    </row>
    <row r="9" spans="1:10" ht="12.75" customHeight="1">
      <c r="A9" s="299" t="s">
        <v>68</v>
      </c>
      <c r="B9" s="42">
        <v>6687.942084426224</v>
      </c>
      <c r="C9" s="300">
        <v>0.6259067197261797</v>
      </c>
      <c r="D9" s="38">
        <v>8787.701809171944</v>
      </c>
      <c r="E9" s="301">
        <v>1.1135027170256286</v>
      </c>
      <c r="F9" s="38" t="s">
        <v>138</v>
      </c>
      <c r="G9" s="302" t="s">
        <v>138</v>
      </c>
      <c r="H9" s="78"/>
      <c r="I9" s="305">
        <v>13119.96025105583</v>
      </c>
      <c r="J9" s="304">
        <v>-1.1976518693062228</v>
      </c>
    </row>
    <row r="10" spans="1:10" ht="12.75" customHeight="1">
      <c r="A10" s="299" t="s">
        <v>69</v>
      </c>
      <c r="B10" s="42">
        <v>6802.798692046619</v>
      </c>
      <c r="C10" s="300">
        <v>0.08437360294062077</v>
      </c>
      <c r="D10" s="38">
        <v>8648.911700082395</v>
      </c>
      <c r="E10" s="301">
        <v>0.5382199926210047</v>
      </c>
      <c r="F10" s="38">
        <v>33560</v>
      </c>
      <c r="G10" s="302">
        <v>300</v>
      </c>
      <c r="H10" s="78"/>
      <c r="I10" s="305">
        <v>12568.42146828989</v>
      </c>
      <c r="J10" s="304">
        <v>-2.1403290359392444</v>
      </c>
    </row>
    <row r="11" spans="1:10" ht="12.75" customHeight="1">
      <c r="A11" s="299" t="s">
        <v>70</v>
      </c>
      <c r="B11" s="42">
        <v>6423.216386386119</v>
      </c>
      <c r="C11" s="300">
        <v>-0.03471376604816847</v>
      </c>
      <c r="D11" s="38">
        <v>8595.086494229126</v>
      </c>
      <c r="E11" s="301">
        <v>-1.24412524910698</v>
      </c>
      <c r="F11" s="38" t="s">
        <v>138</v>
      </c>
      <c r="G11" s="302" t="s">
        <v>138</v>
      </c>
      <c r="H11" s="78"/>
      <c r="I11" s="305">
        <v>12546.12145319544</v>
      </c>
      <c r="J11" s="304">
        <v>-1.8285368779203721</v>
      </c>
    </row>
    <row r="12" spans="1:10" ht="12.75" customHeight="1">
      <c r="A12" s="299" t="s">
        <v>71</v>
      </c>
      <c r="B12" s="42">
        <v>7365.72232049712</v>
      </c>
      <c r="C12" s="300">
        <v>0.8258190537963516</v>
      </c>
      <c r="D12" s="38">
        <v>8925.200053478318</v>
      </c>
      <c r="E12" s="301">
        <v>-1.756535071370183</v>
      </c>
      <c r="F12" s="38" t="s">
        <v>138</v>
      </c>
      <c r="G12" s="302" t="s">
        <v>138</v>
      </c>
      <c r="H12" s="78"/>
      <c r="I12" s="305">
        <v>13443.410650080046</v>
      </c>
      <c r="J12" s="304">
        <v>-3.72627409871896</v>
      </c>
    </row>
    <row r="13" spans="1:10" ht="12.75" customHeight="1">
      <c r="A13" s="306" t="s">
        <v>72</v>
      </c>
      <c r="B13" s="307">
        <v>6402.2760900287385</v>
      </c>
      <c r="C13" s="308">
        <v>0.026302743134174942</v>
      </c>
      <c r="D13" s="50">
        <v>7939.991644458517</v>
      </c>
      <c r="E13" s="309">
        <v>0.4354945277198755</v>
      </c>
      <c r="F13" s="50" t="s">
        <v>138</v>
      </c>
      <c r="G13" s="310" t="s">
        <v>138</v>
      </c>
      <c r="H13" s="78"/>
      <c r="I13" s="311">
        <v>11536.44251388066</v>
      </c>
      <c r="J13" s="312">
        <v>-0.8324702947789306</v>
      </c>
    </row>
    <row r="14" spans="1:10" ht="12.75" customHeight="1">
      <c r="A14" s="299" t="s">
        <v>73</v>
      </c>
      <c r="B14" s="42">
        <v>6092.22008275636</v>
      </c>
      <c r="C14" s="300">
        <v>0.7017690496501353</v>
      </c>
      <c r="D14" s="38">
        <v>7757.726263622342</v>
      </c>
      <c r="E14" s="301">
        <v>-0.7469767894823972</v>
      </c>
      <c r="F14" s="38" t="s">
        <v>138</v>
      </c>
      <c r="G14" s="302" t="s">
        <v>138</v>
      </c>
      <c r="H14" s="78"/>
      <c r="I14" s="305">
        <v>11882.454776903853</v>
      </c>
      <c r="J14" s="304">
        <v>-1.8705525009958728</v>
      </c>
    </row>
    <row r="15" spans="1:10" ht="12.75" customHeight="1">
      <c r="A15" s="299" t="s">
        <v>74</v>
      </c>
      <c r="B15" s="42">
        <v>5747.130532621419</v>
      </c>
      <c r="C15" s="300">
        <v>0.18217035814488947</v>
      </c>
      <c r="D15" s="38">
        <v>7725.372887916123</v>
      </c>
      <c r="E15" s="301">
        <v>1.3208735712896045</v>
      </c>
      <c r="F15" s="38" t="s">
        <v>138</v>
      </c>
      <c r="G15" s="302" t="s">
        <v>138</v>
      </c>
      <c r="H15" s="78"/>
      <c r="I15" s="305">
        <v>12172.190937489995</v>
      </c>
      <c r="J15" s="304">
        <v>-2.538466060361952</v>
      </c>
    </row>
    <row r="16" spans="1:10" ht="12.75" customHeight="1">
      <c r="A16" s="299" t="s">
        <v>75</v>
      </c>
      <c r="B16" s="42">
        <v>5249.254321967068</v>
      </c>
      <c r="C16" s="300">
        <v>2.428479600828753</v>
      </c>
      <c r="D16" s="38">
        <v>7063.22434313054</v>
      </c>
      <c r="E16" s="301">
        <v>1.6123309489253521</v>
      </c>
      <c r="F16" s="38" t="s">
        <v>138</v>
      </c>
      <c r="G16" s="302" t="s">
        <v>138</v>
      </c>
      <c r="H16" s="78"/>
      <c r="I16" s="305">
        <v>10855.671046339845</v>
      </c>
      <c r="J16" s="304">
        <v>-0.8629502471999826</v>
      </c>
    </row>
    <row r="17" spans="1:10" ht="12.75" customHeight="1">
      <c r="A17" s="313" t="s">
        <v>76</v>
      </c>
      <c r="B17" s="44">
        <v>4876.926691439953</v>
      </c>
      <c r="C17" s="314">
        <v>2.1494134589920475</v>
      </c>
      <c r="D17" s="68">
        <v>6542.514680201387</v>
      </c>
      <c r="E17" s="315">
        <v>1.5866573174272702</v>
      </c>
      <c r="F17" s="68">
        <v>170506.66666666666</v>
      </c>
      <c r="G17" s="316">
        <v>28.152323687836645</v>
      </c>
      <c r="H17" s="78"/>
      <c r="I17" s="317">
        <v>9771.92299331379</v>
      </c>
      <c r="J17" s="318">
        <v>-1.799453120084522</v>
      </c>
    </row>
    <row r="18" spans="1:10" ht="12.75" customHeight="1">
      <c r="A18" s="299" t="s">
        <v>77</v>
      </c>
      <c r="B18" s="42">
        <v>5541.686010450941</v>
      </c>
      <c r="C18" s="300">
        <v>0.5453043562578499</v>
      </c>
      <c r="D18" s="38">
        <v>7667.61514018492</v>
      </c>
      <c r="E18" s="301">
        <v>0.14696872686463128</v>
      </c>
      <c r="F18" s="38">
        <v>-1086.6666666666667</v>
      </c>
      <c r="G18" s="302">
        <v>-85.5943437914273</v>
      </c>
      <c r="H18" s="78"/>
      <c r="I18" s="305">
        <v>11479.125210020464</v>
      </c>
      <c r="J18" s="304">
        <v>-2.487541525526285</v>
      </c>
    </row>
    <row r="19" spans="1:10" ht="12.75" customHeight="1">
      <c r="A19" s="299" t="s">
        <v>78</v>
      </c>
      <c r="B19" s="42">
        <v>5471.143465942499</v>
      </c>
      <c r="C19" s="300">
        <v>0.9779912406213647</v>
      </c>
      <c r="D19" s="38">
        <v>7580.610828498557</v>
      </c>
      <c r="E19" s="301">
        <v>1.8830701530157101</v>
      </c>
      <c r="F19" s="38">
        <v>7397.5</v>
      </c>
      <c r="G19" s="302">
        <v>-2.389255419415644</v>
      </c>
      <c r="H19" s="78"/>
      <c r="I19" s="305">
        <v>11239.193061484664</v>
      </c>
      <c r="J19" s="304">
        <v>-2.1783661505664287</v>
      </c>
    </row>
    <row r="20" spans="1:10" ht="12.75" customHeight="1">
      <c r="A20" s="299" t="s">
        <v>79</v>
      </c>
      <c r="B20" s="42">
        <v>5393.818940437687</v>
      </c>
      <c r="C20" s="300">
        <v>-0.17967776323586065</v>
      </c>
      <c r="D20" s="38">
        <v>8455.263377579227</v>
      </c>
      <c r="E20" s="301">
        <v>-0.6033440352292234</v>
      </c>
      <c r="F20" s="38" t="s">
        <v>138</v>
      </c>
      <c r="G20" s="302" t="s">
        <v>138</v>
      </c>
      <c r="H20" s="78"/>
      <c r="I20" s="305">
        <v>12783.93435683242</v>
      </c>
      <c r="J20" s="304">
        <v>-2.9689595245005544</v>
      </c>
    </row>
    <row r="21" spans="1:10" ht="12.75" customHeight="1">
      <c r="A21" s="299" t="s">
        <v>80</v>
      </c>
      <c r="B21" s="42">
        <v>6142.500794596394</v>
      </c>
      <c r="C21" s="300">
        <v>-0.09940765089732162</v>
      </c>
      <c r="D21" s="38">
        <v>8768.473893756543</v>
      </c>
      <c r="E21" s="301">
        <v>0.6842018823901199</v>
      </c>
      <c r="F21" s="38" t="s">
        <v>138</v>
      </c>
      <c r="G21" s="302" t="s">
        <v>138</v>
      </c>
      <c r="H21" s="78"/>
      <c r="I21" s="305">
        <v>12834.12956961925</v>
      </c>
      <c r="J21" s="304">
        <v>-2.791900618872479</v>
      </c>
    </row>
    <row r="22" spans="1:10" ht="12.75" customHeight="1">
      <c r="A22" s="299" t="s">
        <v>81</v>
      </c>
      <c r="B22" s="42">
        <v>5991.567147285604</v>
      </c>
      <c r="C22" s="300">
        <v>-0.25751055802545886</v>
      </c>
      <c r="D22" s="38">
        <v>7579.605614889108</v>
      </c>
      <c r="E22" s="301">
        <v>-0.08201458400753904</v>
      </c>
      <c r="F22" s="38" t="s">
        <v>138</v>
      </c>
      <c r="G22" s="302" t="s">
        <v>138</v>
      </c>
      <c r="H22" s="78"/>
      <c r="I22" s="305">
        <v>10912.863816035397</v>
      </c>
      <c r="J22" s="304">
        <v>-3.3074873964762865</v>
      </c>
    </row>
    <row r="23" spans="1:10" ht="12.75" customHeight="1">
      <c r="A23" s="306" t="s">
        <v>82</v>
      </c>
      <c r="B23" s="307">
        <v>5901.038379223544</v>
      </c>
      <c r="C23" s="308">
        <v>3.2880087826305693</v>
      </c>
      <c r="D23" s="50">
        <v>7347.969714525441</v>
      </c>
      <c r="E23" s="309">
        <v>1.165376035106684</v>
      </c>
      <c r="F23" s="50" t="s">
        <v>138</v>
      </c>
      <c r="G23" s="310" t="s">
        <v>138</v>
      </c>
      <c r="H23" s="78"/>
      <c r="I23" s="311">
        <v>10787.914998262542</v>
      </c>
      <c r="J23" s="312">
        <v>-1.6253296483887882</v>
      </c>
    </row>
    <row r="24" spans="1:10" ht="12.75" customHeight="1">
      <c r="A24" s="299" t="s">
        <v>83</v>
      </c>
      <c r="B24" s="42">
        <v>5943.88302783174</v>
      </c>
      <c r="C24" s="300">
        <v>2.7680867252598254</v>
      </c>
      <c r="D24" s="38">
        <v>7681.535433444315</v>
      </c>
      <c r="E24" s="301">
        <v>3.0595667387139636</v>
      </c>
      <c r="F24" s="38" t="s">
        <v>138</v>
      </c>
      <c r="G24" s="302" t="s">
        <v>138</v>
      </c>
      <c r="H24" s="78"/>
      <c r="I24" s="305">
        <v>11373.807012622721</v>
      </c>
      <c r="J24" s="304">
        <v>-2.779766840002916</v>
      </c>
    </row>
    <row r="25" spans="1:10" ht="12.75" customHeight="1">
      <c r="A25" s="299" t="s">
        <v>84</v>
      </c>
      <c r="B25" s="42">
        <v>5423.981462485346</v>
      </c>
      <c r="C25" s="300">
        <v>0.7474527293015968</v>
      </c>
      <c r="D25" s="38">
        <v>6868.516539650983</v>
      </c>
      <c r="E25" s="301">
        <v>2.0801782201827703</v>
      </c>
      <c r="F25" s="38" t="s">
        <v>138</v>
      </c>
      <c r="G25" s="302" t="s">
        <v>138</v>
      </c>
      <c r="H25" s="78"/>
      <c r="I25" s="305">
        <v>9537.790965932712</v>
      </c>
      <c r="J25" s="304">
        <v>-2.6024671949220433</v>
      </c>
    </row>
    <row r="26" spans="1:10" ht="12.75" customHeight="1">
      <c r="A26" s="299" t="s">
        <v>85</v>
      </c>
      <c r="B26" s="42">
        <v>5558.300266654962</v>
      </c>
      <c r="C26" s="300">
        <v>-0.5309488993303638</v>
      </c>
      <c r="D26" s="38">
        <v>7618.816898022956</v>
      </c>
      <c r="E26" s="301">
        <v>-1.1960083387049583</v>
      </c>
      <c r="F26" s="38" t="s">
        <v>138</v>
      </c>
      <c r="G26" s="302" t="s">
        <v>138</v>
      </c>
      <c r="H26" s="78"/>
      <c r="I26" s="305">
        <v>11661.543371200676</v>
      </c>
      <c r="J26" s="304">
        <v>-3.612824200104992</v>
      </c>
    </row>
    <row r="27" spans="1:10" ht="12.75" customHeight="1">
      <c r="A27" s="313" t="s">
        <v>86</v>
      </c>
      <c r="B27" s="44">
        <v>6029.229765941805</v>
      </c>
      <c r="C27" s="314">
        <v>-0.07402106001100028</v>
      </c>
      <c r="D27" s="68">
        <v>7937.801993348992</v>
      </c>
      <c r="E27" s="315">
        <v>-0.5635746811551899</v>
      </c>
      <c r="F27" s="68" t="s">
        <v>138</v>
      </c>
      <c r="G27" s="316" t="s">
        <v>138</v>
      </c>
      <c r="H27" s="78"/>
      <c r="I27" s="317">
        <v>11554.348865555392</v>
      </c>
      <c r="J27" s="318">
        <v>-3.8634824433011223</v>
      </c>
    </row>
    <row r="28" spans="1:10" ht="12.75" customHeight="1">
      <c r="A28" s="299" t="s">
        <v>87</v>
      </c>
      <c r="B28" s="42">
        <v>5597.221662105718</v>
      </c>
      <c r="C28" s="300">
        <v>0.24187534174341835</v>
      </c>
      <c r="D28" s="38">
        <v>7361.647671801098</v>
      </c>
      <c r="E28" s="301">
        <v>0.5856500996865835</v>
      </c>
      <c r="F28" s="38" t="s">
        <v>138</v>
      </c>
      <c r="G28" s="302" t="s">
        <v>138</v>
      </c>
      <c r="H28" s="78"/>
      <c r="I28" s="305">
        <v>11115.041469231592</v>
      </c>
      <c r="J28" s="304">
        <v>-3.4531400341579124</v>
      </c>
    </row>
    <row r="29" spans="1:10" ht="12.75" customHeight="1">
      <c r="A29" s="299" t="s">
        <v>88</v>
      </c>
      <c r="B29" s="42">
        <v>5499.808979960745</v>
      </c>
      <c r="C29" s="300">
        <v>0.4593110145917567</v>
      </c>
      <c r="D29" s="38">
        <v>7297.040771114729</v>
      </c>
      <c r="E29" s="301">
        <v>0.16497624547855308</v>
      </c>
      <c r="F29" s="38">
        <v>2880</v>
      </c>
      <c r="G29" s="302">
        <v>-200</v>
      </c>
      <c r="H29" s="78"/>
      <c r="I29" s="305">
        <v>10969.841060062694</v>
      </c>
      <c r="J29" s="304">
        <v>-3.1019866000790492</v>
      </c>
    </row>
    <row r="30" spans="1:10" ht="12.75" customHeight="1">
      <c r="A30" s="299" t="s">
        <v>89</v>
      </c>
      <c r="B30" s="42">
        <v>5003.14137565787</v>
      </c>
      <c r="C30" s="300">
        <v>-0.6437095479727419</v>
      </c>
      <c r="D30" s="38">
        <v>6502.7553955175445</v>
      </c>
      <c r="E30" s="301">
        <v>-0.09129800745307524</v>
      </c>
      <c r="F30" s="38" t="s">
        <v>138</v>
      </c>
      <c r="G30" s="302" t="s">
        <v>138</v>
      </c>
      <c r="H30" s="78"/>
      <c r="I30" s="305">
        <v>11084.660238805382</v>
      </c>
      <c r="J30" s="304">
        <v>-2.273528736343703</v>
      </c>
    </row>
    <row r="31" spans="1:10" ht="12.75" customHeight="1">
      <c r="A31" s="299" t="s">
        <v>90</v>
      </c>
      <c r="B31" s="42">
        <v>5689.054670035395</v>
      </c>
      <c r="C31" s="300">
        <v>-0.46651400237461105</v>
      </c>
      <c r="D31" s="38">
        <v>7451.819009656026</v>
      </c>
      <c r="E31" s="301">
        <v>-1.1188102367617425</v>
      </c>
      <c r="F31" s="38" t="s">
        <v>138</v>
      </c>
      <c r="G31" s="302" t="s">
        <v>138</v>
      </c>
      <c r="H31" s="78"/>
      <c r="I31" s="305">
        <v>10894.833994645334</v>
      </c>
      <c r="J31" s="304">
        <v>-1.4816922794187626</v>
      </c>
    </row>
    <row r="32" spans="1:10" ht="12.75" customHeight="1">
      <c r="A32" s="299" t="s">
        <v>91</v>
      </c>
      <c r="B32" s="42">
        <v>6113.1758722577815</v>
      </c>
      <c r="C32" s="300">
        <v>-2.708853393265464</v>
      </c>
      <c r="D32" s="38">
        <v>8103.4834602616675</v>
      </c>
      <c r="E32" s="301">
        <v>-3.046645081413325</v>
      </c>
      <c r="F32" s="38" t="s">
        <v>138</v>
      </c>
      <c r="G32" s="302" t="s">
        <v>138</v>
      </c>
      <c r="H32" s="78"/>
      <c r="I32" s="305">
        <v>12364.487082941116</v>
      </c>
      <c r="J32" s="304">
        <v>-1.9341078314367446</v>
      </c>
    </row>
    <row r="33" spans="1:10" ht="12.75" customHeight="1">
      <c r="A33" s="306" t="s">
        <v>92</v>
      </c>
      <c r="B33" s="307">
        <v>5553.668458589032</v>
      </c>
      <c r="C33" s="308">
        <v>0.37431670109292464</v>
      </c>
      <c r="D33" s="50">
        <v>7840.6029907057655</v>
      </c>
      <c r="E33" s="309">
        <v>1.082272346274543</v>
      </c>
      <c r="F33" s="50" t="s">
        <v>138</v>
      </c>
      <c r="G33" s="310" t="s">
        <v>138</v>
      </c>
      <c r="H33" s="78"/>
      <c r="I33" s="311">
        <v>11643.812885984067</v>
      </c>
      <c r="J33" s="312">
        <v>-3.0320514951509487</v>
      </c>
    </row>
    <row r="34" spans="1:10" ht="12.75" customHeight="1">
      <c r="A34" s="299" t="s">
        <v>93</v>
      </c>
      <c r="B34" s="42">
        <v>5336.13329065131</v>
      </c>
      <c r="C34" s="300">
        <v>0.6117346535295007</v>
      </c>
      <c r="D34" s="38">
        <v>7856.010566292084</v>
      </c>
      <c r="E34" s="301">
        <v>1.1615284613887709</v>
      </c>
      <c r="F34" s="38" t="s">
        <v>138</v>
      </c>
      <c r="G34" s="302" t="s">
        <v>138</v>
      </c>
      <c r="H34" s="78"/>
      <c r="I34" s="305">
        <v>12112.965166646118</v>
      </c>
      <c r="J34" s="304">
        <v>-2.7353577110577634</v>
      </c>
    </row>
    <row r="35" spans="1:10" ht="12.75" customHeight="1">
      <c r="A35" s="299" t="s">
        <v>94</v>
      </c>
      <c r="B35" s="42">
        <v>6040.801010366823</v>
      </c>
      <c r="C35" s="300">
        <v>-1.5279324520558788</v>
      </c>
      <c r="D35" s="38">
        <v>8178.62806485169</v>
      </c>
      <c r="E35" s="301">
        <v>-0.5571750287599699</v>
      </c>
      <c r="F35" s="38">
        <v>-2850</v>
      </c>
      <c r="G35" s="302">
        <v>-106.31136044880786</v>
      </c>
      <c r="H35" s="78"/>
      <c r="I35" s="305">
        <v>12518.675191281014</v>
      </c>
      <c r="J35" s="304">
        <v>-2.4195989982699833</v>
      </c>
    </row>
    <row r="36" spans="1:10" ht="12.75" customHeight="1">
      <c r="A36" s="299" t="s">
        <v>95</v>
      </c>
      <c r="B36" s="42">
        <v>4459.089701205223</v>
      </c>
      <c r="C36" s="300">
        <v>0.5746955722185588</v>
      </c>
      <c r="D36" s="38">
        <v>6081.868489053095</v>
      </c>
      <c r="E36" s="301">
        <v>0.6273442369887313</v>
      </c>
      <c r="F36" s="38">
        <v>4740</v>
      </c>
      <c r="G36" s="302">
        <v>432.5842696629214</v>
      </c>
      <c r="H36" s="78"/>
      <c r="I36" s="305">
        <v>10016.255803680097</v>
      </c>
      <c r="J36" s="304">
        <v>-2.4141005811426397</v>
      </c>
    </row>
    <row r="37" spans="1:10" ht="12.75" customHeight="1">
      <c r="A37" s="313" t="s">
        <v>96</v>
      </c>
      <c r="B37" s="44">
        <v>5130.559525930045</v>
      </c>
      <c r="C37" s="314">
        <v>-2.3208885956317684</v>
      </c>
      <c r="D37" s="68">
        <v>6852.573582336348</v>
      </c>
      <c r="E37" s="315">
        <v>-2.4002270009768147</v>
      </c>
      <c r="F37" s="68" t="s">
        <v>138</v>
      </c>
      <c r="G37" s="316" t="s">
        <v>138</v>
      </c>
      <c r="H37" s="78"/>
      <c r="I37" s="317">
        <v>10839.01819044029</v>
      </c>
      <c r="J37" s="318">
        <v>-1.4444910958431596</v>
      </c>
    </row>
    <row r="38" spans="1:10" ht="12.75" customHeight="1">
      <c r="A38" s="299" t="s">
        <v>97</v>
      </c>
      <c r="B38" s="42">
        <v>6250.478353339822</v>
      </c>
      <c r="C38" s="300">
        <v>1.151157737228765</v>
      </c>
      <c r="D38" s="38">
        <v>7640.598287665357</v>
      </c>
      <c r="E38" s="301">
        <v>0.15231987600009342</v>
      </c>
      <c r="F38" s="38" t="s">
        <v>138</v>
      </c>
      <c r="G38" s="302" t="s">
        <v>138</v>
      </c>
      <c r="H38" s="78"/>
      <c r="I38" s="305">
        <v>11335.952601429924</v>
      </c>
      <c r="J38" s="304">
        <v>-3.108789116030421</v>
      </c>
    </row>
    <row r="39" spans="1:10" ht="12.75" customHeight="1">
      <c r="A39" s="299" t="s">
        <v>98</v>
      </c>
      <c r="B39" s="42">
        <v>7304.035758849413</v>
      </c>
      <c r="C39" s="300">
        <v>1.761928627804355</v>
      </c>
      <c r="D39" s="38">
        <v>8750.791432694643</v>
      </c>
      <c r="E39" s="301">
        <v>1.3571733040965228</v>
      </c>
      <c r="F39" s="38" t="s">
        <v>138</v>
      </c>
      <c r="G39" s="302" t="s">
        <v>138</v>
      </c>
      <c r="H39" s="78"/>
      <c r="I39" s="305">
        <v>12550.720425870679</v>
      </c>
      <c r="J39" s="304">
        <v>-4.040611570162302</v>
      </c>
    </row>
    <row r="40" spans="1:10" ht="12.75" customHeight="1">
      <c r="A40" s="299" t="s">
        <v>99</v>
      </c>
      <c r="B40" s="42">
        <v>5145.085547605451</v>
      </c>
      <c r="C40" s="300">
        <v>2.5152646051947927</v>
      </c>
      <c r="D40" s="38">
        <v>6683.346071658733</v>
      </c>
      <c r="E40" s="301">
        <v>1.5224017002430288</v>
      </c>
      <c r="F40" s="38" t="s">
        <v>138</v>
      </c>
      <c r="G40" s="302" t="s">
        <v>138</v>
      </c>
      <c r="H40" s="78"/>
      <c r="I40" s="305">
        <v>10212.86212440204</v>
      </c>
      <c r="J40" s="304">
        <v>-2.394607215468692</v>
      </c>
    </row>
    <row r="41" spans="1:10" ht="12.75" customHeight="1">
      <c r="A41" s="299" t="s">
        <v>100</v>
      </c>
      <c r="B41" s="42">
        <v>6114.594401780985</v>
      </c>
      <c r="C41" s="300">
        <v>-1.4231187287291778</v>
      </c>
      <c r="D41" s="38">
        <v>7870.26735415253</v>
      </c>
      <c r="E41" s="301">
        <v>-0.5199958982885959</v>
      </c>
      <c r="F41" s="38" t="s">
        <v>138</v>
      </c>
      <c r="G41" s="302" t="s">
        <v>138</v>
      </c>
      <c r="H41" s="78"/>
      <c r="I41" s="305">
        <v>12656.980606232793</v>
      </c>
      <c r="J41" s="304">
        <v>-3.650266977947503</v>
      </c>
    </row>
    <row r="42" spans="1:10" ht="12.75" customHeight="1">
      <c r="A42" s="299" t="s">
        <v>101</v>
      </c>
      <c r="B42" s="42">
        <v>6678.168747734247</v>
      </c>
      <c r="C42" s="300">
        <v>-0.8997306250517407</v>
      </c>
      <c r="D42" s="38">
        <v>8392.860936697205</v>
      </c>
      <c r="E42" s="301">
        <v>0.10255709927417424</v>
      </c>
      <c r="F42" s="38" t="s">
        <v>138</v>
      </c>
      <c r="G42" s="302" t="s">
        <v>138</v>
      </c>
      <c r="H42" s="78"/>
      <c r="I42" s="305">
        <v>12196.75799472041</v>
      </c>
      <c r="J42" s="304">
        <v>-3.0932095760530265</v>
      </c>
    </row>
    <row r="43" spans="1:10" ht="12.75" customHeight="1">
      <c r="A43" s="306" t="s">
        <v>102</v>
      </c>
      <c r="B43" s="307">
        <v>5742.440889842011</v>
      </c>
      <c r="C43" s="308">
        <v>6.241634491921735</v>
      </c>
      <c r="D43" s="50">
        <v>6762.379260323924</v>
      </c>
      <c r="E43" s="309">
        <v>-0.5232426064226597</v>
      </c>
      <c r="F43" s="50" t="s">
        <v>138</v>
      </c>
      <c r="G43" s="310" t="s">
        <v>138</v>
      </c>
      <c r="H43" s="78"/>
      <c r="I43" s="311">
        <v>10417.243362377458</v>
      </c>
      <c r="J43" s="312">
        <v>-0.9320570527256902</v>
      </c>
    </row>
    <row r="44" spans="1:10" ht="12.75" customHeight="1">
      <c r="A44" s="299" t="s">
        <v>103</v>
      </c>
      <c r="B44" s="42">
        <v>6720.7108984491815</v>
      </c>
      <c r="C44" s="300">
        <v>2.4518690254194726</v>
      </c>
      <c r="D44" s="38">
        <v>8653.52265488544</v>
      </c>
      <c r="E44" s="301">
        <v>3.6402113470444855</v>
      </c>
      <c r="F44" s="38" t="s">
        <v>138</v>
      </c>
      <c r="G44" s="302" t="s">
        <v>138</v>
      </c>
      <c r="H44" s="78"/>
      <c r="I44" s="305">
        <v>12856.574512104353</v>
      </c>
      <c r="J44" s="304">
        <v>-2.044795453028421</v>
      </c>
    </row>
    <row r="45" spans="1:10" ht="12.75" customHeight="1">
      <c r="A45" s="299" t="s">
        <v>104</v>
      </c>
      <c r="B45" s="42">
        <v>5643.700084991121</v>
      </c>
      <c r="C45" s="300">
        <v>-1.3261001585911185</v>
      </c>
      <c r="D45" s="38">
        <v>7364.328323237335</v>
      </c>
      <c r="E45" s="301">
        <v>-1.5072248006401399</v>
      </c>
      <c r="F45" s="38" t="s">
        <v>138</v>
      </c>
      <c r="G45" s="302" t="s">
        <v>138</v>
      </c>
      <c r="H45" s="78"/>
      <c r="I45" s="305">
        <v>10798.478650016526</v>
      </c>
      <c r="J45" s="304">
        <v>-4.969327838647265</v>
      </c>
    </row>
    <row r="46" spans="1:10" ht="12.75" customHeight="1">
      <c r="A46" s="299" t="s">
        <v>105</v>
      </c>
      <c r="B46" s="42">
        <v>6179.232650991825</v>
      </c>
      <c r="C46" s="300">
        <v>-1.426104547249097</v>
      </c>
      <c r="D46" s="38">
        <v>8345.787833984581</v>
      </c>
      <c r="E46" s="301">
        <v>-0.36884288371603313</v>
      </c>
      <c r="F46" s="38" t="s">
        <v>138</v>
      </c>
      <c r="G46" s="302" t="s">
        <v>138</v>
      </c>
      <c r="H46" s="78"/>
      <c r="I46" s="305">
        <v>12138.560765373328</v>
      </c>
      <c r="J46" s="304">
        <v>-7.793653247934964</v>
      </c>
    </row>
    <row r="47" spans="1:10" ht="12.75" customHeight="1">
      <c r="A47" s="313" t="s">
        <v>106</v>
      </c>
      <c r="B47" s="44">
        <v>5526.466947543602</v>
      </c>
      <c r="C47" s="314">
        <v>0.1426693950005945</v>
      </c>
      <c r="D47" s="68">
        <v>7884.879779552448</v>
      </c>
      <c r="E47" s="315">
        <v>0.5470252846554335</v>
      </c>
      <c r="F47" s="68" t="s">
        <v>138</v>
      </c>
      <c r="G47" s="316" t="s">
        <v>138</v>
      </c>
      <c r="H47" s="78"/>
      <c r="I47" s="317">
        <v>12479.745134052595</v>
      </c>
      <c r="J47" s="318">
        <v>-4.077007193668265</v>
      </c>
    </row>
    <row r="48" spans="1:10" ht="12.75" customHeight="1">
      <c r="A48" s="306" t="s">
        <v>107</v>
      </c>
      <c r="B48" s="307">
        <v>6314.765417331207</v>
      </c>
      <c r="C48" s="308">
        <v>-1.206561289707667</v>
      </c>
      <c r="D48" s="50">
        <v>8495.389611205326</v>
      </c>
      <c r="E48" s="309">
        <v>-3.1125835681096934</v>
      </c>
      <c r="F48" s="50" t="s">
        <v>138</v>
      </c>
      <c r="G48" s="310" t="s">
        <v>138</v>
      </c>
      <c r="H48" s="78"/>
      <c r="I48" s="311">
        <v>12913.060532149015</v>
      </c>
      <c r="J48" s="312">
        <v>-2.2239495170881542</v>
      </c>
    </row>
    <row r="49" spans="1:10" ht="12.75" customHeight="1">
      <c r="A49" s="299" t="s">
        <v>108</v>
      </c>
      <c r="B49" s="42">
        <v>6348.6960434904</v>
      </c>
      <c r="C49" s="300">
        <v>1.9038673139236029</v>
      </c>
      <c r="D49" s="38">
        <v>8597.496127721492</v>
      </c>
      <c r="E49" s="301">
        <v>1.0305939979511587</v>
      </c>
      <c r="F49" s="38" t="s">
        <v>138</v>
      </c>
      <c r="G49" s="302" t="s">
        <v>138</v>
      </c>
      <c r="H49" s="78"/>
      <c r="I49" s="305">
        <v>13238.092735661052</v>
      </c>
      <c r="J49" s="304">
        <v>-2.2263721225815227</v>
      </c>
    </row>
    <row r="50" spans="1:10" ht="12.75" customHeight="1">
      <c r="A50" s="299" t="s">
        <v>109</v>
      </c>
      <c r="B50" s="42">
        <v>5374.644225880628</v>
      </c>
      <c r="C50" s="300">
        <v>-3.0569366366944344</v>
      </c>
      <c r="D50" s="38">
        <v>7351.218354342936</v>
      </c>
      <c r="E50" s="301">
        <v>-4.379815409409635</v>
      </c>
      <c r="F50" s="38">
        <v>-176.66666666666666</v>
      </c>
      <c r="G50" s="302">
        <v>-100.70220764810122</v>
      </c>
      <c r="H50" s="78"/>
      <c r="I50" s="305">
        <v>10851.82038417984</v>
      </c>
      <c r="J50" s="304">
        <v>-4.7086465290779875</v>
      </c>
    </row>
    <row r="51" spans="1:10" ht="12.75" customHeight="1">
      <c r="A51" s="299" t="s">
        <v>110</v>
      </c>
      <c r="B51" s="42">
        <v>6379.33060156629</v>
      </c>
      <c r="C51" s="300">
        <v>1.3662918768998051</v>
      </c>
      <c r="D51" s="38">
        <v>8508.241976472173</v>
      </c>
      <c r="E51" s="301">
        <v>2.4054549317850595</v>
      </c>
      <c r="F51" s="38">
        <v>0</v>
      </c>
      <c r="G51" s="302">
        <v>-100</v>
      </c>
      <c r="H51" s="78"/>
      <c r="I51" s="305">
        <v>12435.862019240672</v>
      </c>
      <c r="J51" s="304">
        <v>-1.9254106941097824</v>
      </c>
    </row>
    <row r="52" spans="1:10" ht="12.75" customHeight="1">
      <c r="A52" s="313" t="s">
        <v>111</v>
      </c>
      <c r="B52" s="44">
        <v>5725.7990624377435</v>
      </c>
      <c r="C52" s="314">
        <v>1.2068667940990023</v>
      </c>
      <c r="D52" s="68">
        <v>7623.073890297634</v>
      </c>
      <c r="E52" s="315">
        <v>1.0591945904420843</v>
      </c>
      <c r="F52" s="68" t="s">
        <v>138</v>
      </c>
      <c r="G52" s="316" t="s">
        <v>138</v>
      </c>
      <c r="H52" s="78"/>
      <c r="I52" s="317">
        <v>11781.869920066369</v>
      </c>
      <c r="J52" s="318">
        <v>-0.5651271317552851</v>
      </c>
    </row>
    <row r="53" spans="1:10" ht="12.75" customHeight="1">
      <c r="A53" s="299" t="s">
        <v>112</v>
      </c>
      <c r="B53" s="42">
        <v>5661.533721185571</v>
      </c>
      <c r="C53" s="300">
        <v>2.128862646815486</v>
      </c>
      <c r="D53" s="38">
        <v>7430.756829377519</v>
      </c>
      <c r="E53" s="301">
        <v>-1.3638505073718328</v>
      </c>
      <c r="F53" s="38" t="s">
        <v>138</v>
      </c>
      <c r="G53" s="302" t="s">
        <v>138</v>
      </c>
      <c r="H53" s="78"/>
      <c r="I53" s="305">
        <v>11555.009364974614</v>
      </c>
      <c r="J53" s="304">
        <v>-1.5779227973295817</v>
      </c>
    </row>
    <row r="54" spans="1:10" ht="12.75" customHeight="1" thickBot="1">
      <c r="A54" s="299" t="s">
        <v>113</v>
      </c>
      <c r="B54" s="42">
        <v>4587.086129568318</v>
      </c>
      <c r="C54" s="300">
        <v>1.9672722669256748</v>
      </c>
      <c r="D54" s="38">
        <v>7376.3399904819735</v>
      </c>
      <c r="E54" s="301">
        <v>2.1654791094022294</v>
      </c>
      <c r="F54" s="38" t="s">
        <v>138</v>
      </c>
      <c r="G54" s="302" t="s">
        <v>138</v>
      </c>
      <c r="H54" s="78"/>
      <c r="I54" s="305">
        <v>11047.911433602609</v>
      </c>
      <c r="J54" s="304">
        <v>-0.6085219629708438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7365.72232049712</v>
      </c>
      <c r="C56" s="361" t="str">
        <f>INDEX(A8:A54,MATCH(B56,$B$8:$B$54,0))</f>
        <v>秋田県</v>
      </c>
      <c r="D56" s="372">
        <f>LARGE(D8:D54,1)</f>
        <v>8925.200053478318</v>
      </c>
      <c r="E56" s="323" t="str">
        <f>INDEX(A8:A54,MATCH(D56,$D$8:$D$54,0))</f>
        <v>秋田県</v>
      </c>
      <c r="F56" s="366">
        <f>LARGE(F8:F54,1)</f>
        <v>170506.66666666666</v>
      </c>
      <c r="G56" s="324" t="str">
        <f>INDEX(A8:A54,MATCH(F56,$F$8:$F$54,0))</f>
        <v>群馬県</v>
      </c>
      <c r="I56" s="343">
        <f>LARGE(I8:I54,1)</f>
        <v>13443.410650080046</v>
      </c>
      <c r="J56" s="324" t="str">
        <f>INDEX(A8:A54,MATCH(I56,$I$8:$I$54,0))</f>
        <v>秋田県</v>
      </c>
    </row>
    <row r="57" spans="1:10" ht="12.75">
      <c r="A57" s="325" t="s">
        <v>115</v>
      </c>
      <c r="B57" s="327">
        <f>LARGE(B8:B54,2)</f>
        <v>7304.035758849413</v>
      </c>
      <c r="C57" s="362" t="str">
        <f>INDEX(A8:A54,MATCH(B57,$B$8:$B$54,0))</f>
        <v>島根県</v>
      </c>
      <c r="D57" s="373">
        <f>LARGE(D8:D54,2)</f>
        <v>8787.701809171944</v>
      </c>
      <c r="E57" s="326" t="str">
        <f>INDEX(A8:A54,MATCH(D57,$D$8:$D$54,0))</f>
        <v>青森県</v>
      </c>
      <c r="F57" s="367">
        <f>LARGE(F8:F54,2)</f>
        <v>33560</v>
      </c>
      <c r="G57" s="328" t="str">
        <f>INDEX(A8:A54,MATCH(F57,$F$8:$F$54,0))</f>
        <v>岩手県</v>
      </c>
      <c r="I57" s="327">
        <f>LARGE(I8:I54,2)</f>
        <v>13238.092735661052</v>
      </c>
      <c r="J57" s="328" t="str">
        <f>INDEX(A8:A54,MATCH(I57,$I$8:$I$54,0))</f>
        <v>長崎県</v>
      </c>
    </row>
    <row r="58" spans="1:10" ht="12.75">
      <c r="A58" s="325" t="s">
        <v>116</v>
      </c>
      <c r="B58" s="344">
        <f>LARGE(B8:B54,3)</f>
        <v>6802.798692046619</v>
      </c>
      <c r="C58" s="362" t="str">
        <f>INDEX(A8:A54,MATCH(B58,$B$8:$B$54,0))</f>
        <v>岩手県</v>
      </c>
      <c r="D58" s="374">
        <f>LARGE(D8:D54,3)</f>
        <v>8768.473893756543</v>
      </c>
      <c r="E58" s="326" t="str">
        <f>INDEX(A8:A54,MATCH(D58,$D$8:$D$54,0))</f>
        <v>神奈川県</v>
      </c>
      <c r="F58" s="368">
        <f>LARGE(F8:F54,3)</f>
        <v>7430</v>
      </c>
      <c r="G58" s="328" t="str">
        <f>INDEX(A8:A54,MATCH(F58,$F$8:$F$54,0))</f>
        <v>北海道</v>
      </c>
      <c r="I58" s="344">
        <f>LARGE(I8:I54,3)</f>
        <v>13123.718091942832</v>
      </c>
      <c r="J58" s="328" t="str">
        <f>INDEX(A8:A54,MATCH(I58,$I$8:$I$54,0))</f>
        <v>北海道</v>
      </c>
    </row>
    <row r="59" spans="1:10" ht="12.75">
      <c r="A59" s="329" t="s">
        <v>117</v>
      </c>
      <c r="B59" s="345">
        <f>SMALL(B8:B54,3)</f>
        <v>4876.926691439953</v>
      </c>
      <c r="C59" s="363" t="str">
        <f>INDEX(A8:A54,MATCH(B59,$B$8:$B$54,0))</f>
        <v>群馬県</v>
      </c>
      <c r="D59" s="375">
        <f>SMALL(D8:D54,3)</f>
        <v>6542.514680201387</v>
      </c>
      <c r="E59" s="331" t="str">
        <f>INDEX(A8:A54,MATCH(D59,$D$8:$D$54,0))</f>
        <v>群馬県</v>
      </c>
      <c r="F59" s="369">
        <f>SMALL(F8:F54,3)</f>
        <v>-176.66666666666666</v>
      </c>
      <c r="G59" s="332" t="str">
        <f>INDEX(A8:A54,MATCH(F59,$F$8:$F$54,0))</f>
        <v>熊本県</v>
      </c>
      <c r="I59" s="345">
        <f>SMALL(I8:I54,3)</f>
        <v>10016.255803680097</v>
      </c>
      <c r="J59" s="332" t="str">
        <f>INDEX(A8:A54,MATCH(I59,$I$8:$I$54,0))</f>
        <v>奈良県</v>
      </c>
    </row>
    <row r="60" spans="1:10" ht="12.75">
      <c r="A60" s="325" t="s">
        <v>118</v>
      </c>
      <c r="B60" s="344">
        <f>SMALL(B8:B54,2)</f>
        <v>4587.086129568318</v>
      </c>
      <c r="C60" s="362" t="str">
        <f>INDEX(A8:A54,MATCH(B60,$B$8:$B$54,0))</f>
        <v>沖縄県</v>
      </c>
      <c r="D60" s="374">
        <f>SMALL(D8:D54,2)</f>
        <v>6502.7553955175445</v>
      </c>
      <c r="E60" s="326" t="str">
        <f>INDEX(A8:A54,MATCH(D60,$D$8:$D$54,0))</f>
        <v>愛知県</v>
      </c>
      <c r="F60" s="368">
        <f>SMALL(F8:F54,2)</f>
        <v>-1086.6666666666667</v>
      </c>
      <c r="G60" s="328" t="str">
        <f>INDEX(A8:A54,MATCH(F60,$F$8:$F$54,0))</f>
        <v>埼玉県</v>
      </c>
      <c r="I60" s="344">
        <f>SMALL(I8:I54,2)</f>
        <v>9771.92299331379</v>
      </c>
      <c r="J60" s="328" t="str">
        <f>INDEX(A8:A54,MATCH(I60,$I$8:$I$54,0))</f>
        <v>群馬県</v>
      </c>
    </row>
    <row r="61" spans="1:10" ht="12.75">
      <c r="A61" s="346" t="s">
        <v>119</v>
      </c>
      <c r="B61" s="347">
        <f>SMALL(B8:B54,1)</f>
        <v>4459.089701205223</v>
      </c>
      <c r="C61" s="364" t="str">
        <f>INDEX(A8:A54,MATCH(B61,$B$8:$B$54,0))</f>
        <v>奈良県</v>
      </c>
      <c r="D61" s="376">
        <f>SMALL(D8:D54,1)</f>
        <v>6081.868489053095</v>
      </c>
      <c r="E61" s="335" t="str">
        <f>INDEX(A8:A54,MATCH(D61,$D$8:$D$54,0))</f>
        <v>奈良県</v>
      </c>
      <c r="F61" s="370">
        <f>SMALL(F8:F54,1)</f>
        <v>-2850</v>
      </c>
      <c r="G61" s="336" t="str">
        <f>INDEX(A8:A54,MATCH(F61,$F$8:$F$54,0))</f>
        <v>兵庫県</v>
      </c>
      <c r="I61" s="347">
        <f>SMALL(I8:I54,1)</f>
        <v>9537.790965932712</v>
      </c>
      <c r="J61" s="336" t="str">
        <f>INDEX(A8:A54,MATCH(I61,$I$8:$I$54,0))</f>
        <v>福井県</v>
      </c>
    </row>
    <row r="62" spans="1:10" ht="13.5" thickBot="1">
      <c r="A62" s="337" t="s">
        <v>120</v>
      </c>
      <c r="B62" s="338">
        <f>IF(B61=0,0,B56/B61)</f>
        <v>1.6518443929276145</v>
      </c>
      <c r="C62" s="365"/>
      <c r="D62" s="377">
        <f>IF(D61=0,0,D56/D61)</f>
        <v>1.4675095440723531</v>
      </c>
      <c r="E62" s="339"/>
      <c r="F62" s="371">
        <f>IF(F61=0,0,F56/F61)</f>
        <v>-59.82690058479532</v>
      </c>
      <c r="G62" s="341"/>
      <c r="H62" s="340"/>
      <c r="I62" s="338">
        <f>IF(I61=0,0,I56/I61)</f>
        <v>1.4094889160495874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Kikaku001</cp:lastModifiedBy>
  <cp:lastPrinted>2022-04-05T05:19:04Z</cp:lastPrinted>
  <dcterms:created xsi:type="dcterms:W3CDTF">2009-12-09T05:20:57Z</dcterms:created>
  <dcterms:modified xsi:type="dcterms:W3CDTF">2023-04-25T05:21:58Z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