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<sst xmlns="http://schemas.openxmlformats.org/spreadsheetml/2006/main" count="1201" uniqueCount="140">
  <si>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</si>
  <si>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</si>
  <si>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</si>
  <si>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</si>
  <si>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</si>
  <si>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</si>
  <si>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</si>
  <si>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</si>
  <si>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</si>
  <si>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</si>
  <si>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</si>
  <si>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</si>
  <si>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</si>
  <si>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</si>
  <si>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</si>
  <si>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</si>
  <si>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</si>
  <si>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</si>
  <si>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</si>
  <si>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</si>
  <si>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</si>
  <si>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</si>
  <si>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</si>
  <si>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</si>
  <si>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</si>
  <si>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</si>
  <si>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</si>
  <si>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</si>
  <si>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</si>
  <si>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</si>
  <si>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</si>
  <si>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</si>
  <si>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</si>
  <si>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</si>
  <si>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</si>
  <si>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</si>
  <si>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</si>
  <si>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</si>
  <si>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</si>
  <si>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</si>
  <si>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</si>
  <si>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</si>
  <si>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</si>
  <si>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</si>
  <si>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</si>
  <si>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</si>
  <si>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</si>
  <si>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</si>
  <si>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</si>
  <si>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</si>
  <si>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</si>
  <si>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</si>
  <si>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</si>
  <si>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</si>
  <si>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</si>
  <si>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</si>
  <si>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</si>
  <si>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</si>
  <si>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</si>
  <si>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</si>
  <si>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</si>
  <si>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</si>
  <si>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</si>
  <si>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</si>
  <si>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</si>
  <si>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</si>
  <si>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</si>
  <si>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</si>
  <si>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</si>
  <si>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</si>
  <si>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</si>
  <si>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</si>
  <si>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</si>
  <si>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</si>
  <si>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</si>
  <si>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</si>
  <si>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</si>
  <si>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</si>
  <si>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</si>
  <si>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</si>
  <si>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</si>
  <si>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</si>
  <si>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</si>
  <si>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</si>
  <si>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</si>
  <si>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</si>
  <si>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</si>
  <si>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</si>
  <si>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</si>
  <si>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</si>
  <si>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</si>
  <si>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</si>
  <si>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</si>
  <si>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</si>
  <si>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</si>
  <si>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</si>
  <si>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</si>
  <si>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</si>
  <si>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</si>
  <si>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</si>
  <si>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</si>
  <si>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</si>
  <si>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</si>
  <si>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</si>
  <si>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</si>
  <si>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</si>
  <si>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</si>
  <si>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</si>
  <si>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</si>
  <si>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</si>
  <si>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</si>
  <si>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</si>
  <si>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</si>
  <si>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</si>
  <si>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</si>
  <si>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</si>
  <si>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</si>
  <si>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</si>
  <si>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</si>
  <si>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</si>
  <si>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</si>
  <si>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</si>
  <si>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</si>
  <si>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</si>
  <si>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</si>
  <si>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</si>
  <si>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</si>
  <si>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</si>
  <si>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</si>
  <si>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</si>
  <si>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</si>
  <si>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</si>
  <si>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</si>
  <si>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</si>
  <si>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</si>
  <si>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令和4年11月診療分 国民健康保険・後期高齢者医療 医療費速報</t>
  </si>
  <si>
    <t>20日</t>
  </si>
  <si>
    <t>4日</t>
  </si>
  <si>
    <t>6日</t>
  </si>
  <si>
    <t>---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</si>
</sst>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1" xfId="61" applyNumberFormat="1" applyFont="1" applyBorder="1" applyAlignment="1">
      <alignment horizontal="right" vertical="center"/>
      <protection/>
    </xf>
    <xf numFmtId="176" fontId="2" fillId="0" borderId="114" xfId="61" applyNumberFormat="1" applyFont="1" applyBorder="1" applyAlignment="1">
      <alignment horizontal="right"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176" fontId="2" fillId="0" borderId="36" xfId="61" applyNumberFormat="1" applyFont="1" applyBorder="1" applyAlignment="1">
      <alignment horizontal="right" vertical="center"/>
      <protection/>
    </xf>
    <xf numFmtId="176" fontId="2" fillId="0" borderId="52" xfId="61" applyNumberFormat="1" applyFont="1" applyBorder="1" applyAlignment="1">
      <alignment horizontal="right" vertical="center"/>
      <protection/>
    </xf>
    <xf numFmtId="188" fontId="2" fillId="0" borderId="17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79" t="s">
        <v>135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8825.831018519999</v>
      </c>
      <c r="C9" s="36">
        <v>-3.191948038551964</v>
      </c>
      <c r="D9" s="38">
        <v>5204.518175030001</v>
      </c>
      <c r="E9" s="39">
        <v>-4.494403414706067</v>
      </c>
      <c r="F9" s="37">
        <v>-0.04784924</v>
      </c>
      <c r="G9" s="40">
        <v>-213.34688464041227</v>
      </c>
      <c r="H9" s="41"/>
      <c r="I9" s="42">
        <v>14932.02137919</v>
      </c>
      <c r="J9" s="43">
        <v>3.812644968362386</v>
      </c>
    </row>
    <row r="10" spans="1:10" ht="18.75" customHeight="1">
      <c r="A10" s="34" t="s">
        <v>9</v>
      </c>
      <c r="B10" s="35">
        <v>3770.7522999999997</v>
      </c>
      <c r="C10" s="36">
        <v>-3.2263666779538185</v>
      </c>
      <c r="D10" s="38">
        <v>2158.8387000000002</v>
      </c>
      <c r="E10" s="39">
        <v>-5.062478525872046</v>
      </c>
      <c r="F10" s="37">
        <v>0.0047</v>
      </c>
      <c r="G10" s="40">
        <v>-72.67441860465117</v>
      </c>
      <c r="H10" s="41"/>
      <c r="I10" s="42">
        <v>4644.4567</v>
      </c>
      <c r="J10" s="43">
        <v>3.0729564932861773</v>
      </c>
    </row>
    <row r="11" spans="1:10" ht="18.75" customHeight="1">
      <c r="A11" s="34" t="s">
        <v>10</v>
      </c>
      <c r="B11" s="35">
        <v>4570.0559</v>
      </c>
      <c r="C11" s="36">
        <v>-5.084256422648618</v>
      </c>
      <c r="D11" s="38">
        <v>2558.6638000000003</v>
      </c>
      <c r="E11" s="39">
        <v>-6.611500718974235</v>
      </c>
      <c r="F11" s="37">
        <v>0.0049</v>
      </c>
      <c r="G11" s="40">
        <v>-84.34504792332268</v>
      </c>
      <c r="H11" s="41"/>
      <c r="I11" s="44">
        <v>6843.4551</v>
      </c>
      <c r="J11" s="45">
        <v>0.8214835453795313</v>
      </c>
    </row>
    <row r="12" spans="1:10" ht="18.75" customHeight="1" thickBot="1">
      <c r="A12" s="46" t="s">
        <v>11</v>
      </c>
      <c r="B12" s="47">
        <v>2733.0701</v>
      </c>
      <c r="C12" s="48">
        <v>-4.054817451507151</v>
      </c>
      <c r="D12" s="50">
        <v>1130.0493</v>
      </c>
      <c r="E12" s="51">
        <v>-6.061683193131665</v>
      </c>
      <c r="F12" s="49">
        <v>0.0013</v>
      </c>
      <c r="G12" s="52">
        <v>-58.064516129032256</v>
      </c>
      <c r="H12" s="41"/>
      <c r="I12" s="53">
        <v>1888.8538</v>
      </c>
      <c r="J12" s="54">
        <v>3.631776631381779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8349.6518171</v>
      </c>
      <c r="C14" s="36">
        <v>-3.4893483535675</v>
      </c>
      <c r="D14" s="38">
        <v>5067.9864818099995</v>
      </c>
      <c r="E14" s="39">
        <v>-4.5597481810903115</v>
      </c>
      <c r="F14" s="37">
        <v>-0.04784924</v>
      </c>
      <c r="G14" s="40">
        <v>-213.34688464041227</v>
      </c>
      <c r="H14" s="41"/>
      <c r="I14" s="63"/>
      <c r="J14" s="41"/>
    </row>
    <row r="15" spans="1:10" ht="18.75" customHeight="1">
      <c r="A15" s="34" t="s">
        <v>9</v>
      </c>
      <c r="B15" s="35">
        <v>3498.1393000000003</v>
      </c>
      <c r="C15" s="36">
        <v>-3.588745368558001</v>
      </c>
      <c r="D15" s="38">
        <v>2102.0299999999997</v>
      </c>
      <c r="E15" s="39">
        <v>-5.098983237252328</v>
      </c>
      <c r="F15" s="37">
        <v>0.0047</v>
      </c>
      <c r="G15" s="40">
        <v>-72.67441860465117</v>
      </c>
      <c r="H15" s="41"/>
      <c r="I15" s="63"/>
      <c r="J15" s="41"/>
    </row>
    <row r="16" spans="1:10" ht="18.75" customHeight="1">
      <c r="A16" s="64" t="s">
        <v>14</v>
      </c>
      <c r="B16" s="65">
        <v>4292.957899999999</v>
      </c>
      <c r="C16" s="66">
        <v>-5.3496284082129515</v>
      </c>
      <c r="D16" s="68">
        <v>2496.5409999999997</v>
      </c>
      <c r="E16" s="69">
        <v>-6.642072781938655</v>
      </c>
      <c r="F16" s="67">
        <v>0.0049</v>
      </c>
      <c r="G16" s="70">
        <v>-84.34504792332268</v>
      </c>
      <c r="H16" s="41"/>
      <c r="I16" s="41"/>
      <c r="J16" s="41"/>
    </row>
    <row r="17" spans="1:9" ht="18.75" customHeight="1" thickBot="1">
      <c r="A17" s="71" t="s">
        <v>15</v>
      </c>
      <c r="B17" s="72">
        <v>2467.0379</v>
      </c>
      <c r="C17" s="73">
        <v>-4.3210019465548495</v>
      </c>
      <c r="D17" s="74">
        <v>1097.2069</v>
      </c>
      <c r="E17" s="75">
        <v>-6.107050980675405</v>
      </c>
      <c r="F17" s="76">
        <v>0.0013</v>
      </c>
      <c r="G17" s="77">
        <v>-58.064516129032256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476.17920142</v>
      </c>
      <c r="C19" s="36">
        <v>2.3377307186439023</v>
      </c>
      <c r="D19" s="38">
        <v>136.53169322000002</v>
      </c>
      <c r="E19" s="83">
        <v>-2.0038831988073103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272.613</v>
      </c>
      <c r="C20" s="36">
        <v>1.677638326837361</v>
      </c>
      <c r="D20" s="38">
        <v>56.808699999999995</v>
      </c>
      <c r="E20" s="83">
        <v>-3.6917046839689984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277.098</v>
      </c>
      <c r="C21" s="66">
        <v>-0.7742244595629699</v>
      </c>
      <c r="D21" s="68">
        <v>62.1228</v>
      </c>
      <c r="E21" s="85">
        <v>-5.366103337019802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266.0322</v>
      </c>
      <c r="C22" s="88">
        <v>-1.513947231932861</v>
      </c>
      <c r="D22" s="89">
        <v>32.8424</v>
      </c>
      <c r="E22" s="90">
        <v>-4.520412939387694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8"/>
      <c r="B24" s="378"/>
      <c r="C24" s="378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 t="s">
        <v>136</v>
      </c>
      <c r="G26" s="106">
        <v>20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 t="s">
        <v>137</v>
      </c>
      <c r="G27" s="108">
        <v>2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 t="s">
        <v>138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30</v>
      </c>
      <c r="G29" s="111">
        <v>22</v>
      </c>
      <c r="H29" s="112"/>
      <c r="I29" s="112">
        <v>0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32292.735625478464</v>
      </c>
      <c r="C35" s="36">
        <v>0.8993358395238531</v>
      </c>
      <c r="D35" s="38">
        <v>46055.67363326539</v>
      </c>
      <c r="E35" s="39">
        <v>1.6684137332882274</v>
      </c>
      <c r="F35" s="37">
        <v>-368071.07692307694</v>
      </c>
      <c r="G35" s="40">
        <v>-370.2887249117523</v>
      </c>
      <c r="H35" s="41"/>
      <c r="I35" s="42">
        <v>79053.34642199412</v>
      </c>
      <c r="J35" s="43">
        <v>0.17452980433207604</v>
      </c>
    </row>
    <row r="36" spans="1:10" ht="18.75" customHeight="1">
      <c r="A36" s="124" t="s">
        <v>27</v>
      </c>
      <c r="B36" s="125">
        <v>1.6721327052679698</v>
      </c>
      <c r="C36" s="36">
        <v>-1.0729449293831554</v>
      </c>
      <c r="D36" s="127">
        <v>2.2642054643102743</v>
      </c>
      <c r="E36" s="39">
        <v>-0.585296335437821</v>
      </c>
      <c r="F36" s="126">
        <v>3.769230769230769</v>
      </c>
      <c r="G36" s="40">
        <v>-62.66896043253871</v>
      </c>
      <c r="H36" s="41"/>
      <c r="I36" s="128">
        <v>3.623072945084474</v>
      </c>
      <c r="J36" s="43">
        <v>-2.711806337160914</v>
      </c>
    </row>
    <row r="37" spans="1:10" ht="18.75" customHeight="1" thickBot="1">
      <c r="A37" s="129" t="s">
        <v>28</v>
      </c>
      <c r="B37" s="130">
        <v>19312.304294833677</v>
      </c>
      <c r="C37" s="131">
        <v>1.9936717690617065</v>
      </c>
      <c r="D37" s="133">
        <v>20340.766047614383</v>
      </c>
      <c r="E37" s="134">
        <v>2.266978611464103</v>
      </c>
      <c r="F37" s="132">
        <v>-97651.51020408164</v>
      </c>
      <c r="G37" s="135">
        <v>-824.0321406622254</v>
      </c>
      <c r="H37" s="41"/>
      <c r="I37" s="42">
        <v>21819.41893531237</v>
      </c>
      <c r="J37" s="43">
        <v>2.9667897334961704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33844.84614970853</v>
      </c>
      <c r="C39" s="36">
        <v>0.8692122721883104</v>
      </c>
      <c r="D39" s="38">
        <v>46189.88890618533</v>
      </c>
      <c r="E39" s="39">
        <v>1.647943552467012</v>
      </c>
      <c r="F39" s="37">
        <v>-368071.07692307694</v>
      </c>
      <c r="G39" s="40">
        <v>-370.2887249117523</v>
      </c>
      <c r="H39" s="41"/>
      <c r="I39" s="78"/>
    </row>
    <row r="40" spans="1:9" ht="18.75" customHeight="1">
      <c r="A40" s="124" t="s">
        <v>27</v>
      </c>
      <c r="B40" s="125">
        <v>1.7401264488072923</v>
      </c>
      <c r="C40" s="36">
        <v>-1.0750807205187465</v>
      </c>
      <c r="D40" s="127">
        <v>2.275360280727363</v>
      </c>
      <c r="E40" s="39">
        <v>-0.5698210641494844</v>
      </c>
      <c r="F40" s="126">
        <v>3.769230769230769</v>
      </c>
      <c r="G40" s="40">
        <v>-62.66896043253871</v>
      </c>
      <c r="H40" s="41"/>
      <c r="I40" s="78"/>
    </row>
    <row r="41" spans="1:9" ht="18.75" customHeight="1" thickBot="1">
      <c r="A41" s="129" t="s">
        <v>28</v>
      </c>
      <c r="B41" s="130">
        <v>19449.6475660756</v>
      </c>
      <c r="C41" s="131">
        <v>1.9654228751140865</v>
      </c>
      <c r="D41" s="133">
        <v>20300.033052972092</v>
      </c>
      <c r="E41" s="134">
        <v>2.230474329174564</v>
      </c>
      <c r="F41" s="138">
        <v>-97651.51020408164</v>
      </c>
      <c r="G41" s="139">
        <v>-824.0321406622254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17899.306979380694</v>
      </c>
      <c r="C43" s="36">
        <v>3.9108867116924526</v>
      </c>
      <c r="D43" s="38">
        <v>41571.77709911578</v>
      </c>
      <c r="E43" s="142">
        <v>2.635673045991317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1.0415957166087415</v>
      </c>
      <c r="C44" s="36">
        <v>0.7510939382573679</v>
      </c>
      <c r="D44" s="127">
        <v>1.8915426400019488</v>
      </c>
      <c r="E44" s="142">
        <v>-0.885729006237996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17184.505172177353</v>
      </c>
      <c r="C45" s="146">
        <v>3.1362366897688387</v>
      </c>
      <c r="D45" s="147">
        <v>21977.710795392355</v>
      </c>
      <c r="E45" s="148">
        <v>3.552870859990442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834965.18171</v>
      </c>
      <c r="C7" s="293">
        <v>-3.4893483535675047</v>
      </c>
      <c r="D7" s="350">
        <v>506798.648181</v>
      </c>
      <c r="E7" s="296">
        <v>-4.5597481810903036</v>
      </c>
      <c r="F7" s="350">
        <v>-4.784924</v>
      </c>
      <c r="G7" s="297">
        <v>-213.34688464041224</v>
      </c>
      <c r="H7" s="78"/>
      <c r="I7" s="349">
        <v>1493202.137919</v>
      </c>
      <c r="J7" s="298">
        <v>3.8126449683623846</v>
      </c>
      <c r="K7" s="78"/>
    </row>
    <row r="8" spans="1:11" ht="12.75" customHeight="1">
      <c r="A8" s="299" t="s">
        <v>67</v>
      </c>
      <c r="B8" s="84">
        <v>36383.961517</v>
      </c>
      <c r="C8" s="300">
        <v>-5.788984103878335</v>
      </c>
      <c r="D8" s="81">
        <v>22021.993936</v>
      </c>
      <c r="E8" s="301">
        <v>-7.089150114175184</v>
      </c>
      <c r="F8" s="81">
        <v>0.601202</v>
      </c>
      <c r="G8" s="302">
        <v>1106.5061208107566</v>
      </c>
      <c r="H8" s="78"/>
      <c r="I8" s="351">
        <v>75134.466473</v>
      </c>
      <c r="J8" s="304">
        <v>-1.0588236811630034</v>
      </c>
      <c r="K8" s="78"/>
    </row>
    <row r="9" spans="1:11" ht="12.75" customHeight="1">
      <c r="A9" s="299" t="s">
        <v>68</v>
      </c>
      <c r="B9" s="84">
        <v>8829.930404</v>
      </c>
      <c r="C9" s="300">
        <v>-4.178596912882159</v>
      </c>
      <c r="D9" s="81">
        <v>5160.392735</v>
      </c>
      <c r="E9" s="301">
        <v>-3.7363233054479705</v>
      </c>
      <c r="F9" s="81">
        <v>0</v>
      </c>
      <c r="G9" s="302" t="s">
        <v>139</v>
      </c>
      <c r="H9" s="78"/>
      <c r="I9" s="352">
        <v>14281.333878</v>
      </c>
      <c r="J9" s="304">
        <v>0.3466729620144021</v>
      </c>
      <c r="K9" s="78"/>
    </row>
    <row r="10" spans="1:11" ht="12.75" customHeight="1">
      <c r="A10" s="299" t="s">
        <v>69</v>
      </c>
      <c r="B10" s="84">
        <v>8416.695569</v>
      </c>
      <c r="C10" s="300">
        <v>-5.443418185803431</v>
      </c>
      <c r="D10" s="81">
        <v>5225.219617</v>
      </c>
      <c r="E10" s="301">
        <v>-4.732412096627921</v>
      </c>
      <c r="F10" s="81">
        <v>0.0435</v>
      </c>
      <c r="G10" s="302">
        <v>-91.62479061976549</v>
      </c>
      <c r="H10" s="78"/>
      <c r="I10" s="352">
        <v>13768.768978</v>
      </c>
      <c r="J10" s="304">
        <v>-1.0291085527623525</v>
      </c>
      <c r="K10" s="78"/>
    </row>
    <row r="11" spans="1:11" ht="12.75" customHeight="1">
      <c r="A11" s="299" t="s">
        <v>70</v>
      </c>
      <c r="B11" s="84">
        <v>15280.92265</v>
      </c>
      <c r="C11" s="300">
        <v>-3.435534635975927</v>
      </c>
      <c r="D11" s="81">
        <v>9809.177873</v>
      </c>
      <c r="E11" s="301">
        <v>-4.128875479688543</v>
      </c>
      <c r="F11" s="81">
        <v>0.00288</v>
      </c>
      <c r="G11" s="302">
        <v>-109.96195088204773</v>
      </c>
      <c r="H11" s="78"/>
      <c r="I11" s="352">
        <v>22815.82749</v>
      </c>
      <c r="J11" s="304">
        <v>1.4838697595011685</v>
      </c>
      <c r="K11" s="78"/>
    </row>
    <row r="12" spans="1:11" ht="12.75" customHeight="1">
      <c r="A12" s="299" t="s">
        <v>71</v>
      </c>
      <c r="B12" s="84">
        <v>7169.803138</v>
      </c>
      <c r="C12" s="300">
        <v>-4.685693891577025</v>
      </c>
      <c r="D12" s="81">
        <v>4751.409863</v>
      </c>
      <c r="E12" s="301">
        <v>-4.9563156377554884</v>
      </c>
      <c r="F12" s="81">
        <v>0.00414</v>
      </c>
      <c r="G12" s="302">
        <v>-97.84397458598063</v>
      </c>
      <c r="H12" s="78"/>
      <c r="I12" s="352">
        <v>12814.378828</v>
      </c>
      <c r="J12" s="304">
        <v>1.664699174656168</v>
      </c>
      <c r="K12" s="78"/>
    </row>
    <row r="13" spans="1:11" ht="12.75" customHeight="1">
      <c r="A13" s="306" t="s">
        <v>72</v>
      </c>
      <c r="B13" s="330">
        <v>7303.766144</v>
      </c>
      <c r="C13" s="308">
        <v>-4.16511153431369</v>
      </c>
      <c r="D13" s="353">
        <v>4665.771143</v>
      </c>
      <c r="E13" s="309">
        <v>-4.59911380595861</v>
      </c>
      <c r="F13" s="353">
        <v>0</v>
      </c>
      <c r="G13" s="310" t="s">
        <v>139</v>
      </c>
      <c r="H13" s="78"/>
      <c r="I13" s="354">
        <v>13472.560752</v>
      </c>
      <c r="J13" s="312">
        <v>1.703268873593206</v>
      </c>
      <c r="K13" s="78"/>
    </row>
    <row r="14" spans="1:11" ht="12.75" customHeight="1">
      <c r="A14" s="299" t="s">
        <v>73</v>
      </c>
      <c r="B14" s="84">
        <v>12358.047349</v>
      </c>
      <c r="C14" s="300">
        <v>-4.864972215362697</v>
      </c>
      <c r="D14" s="81">
        <v>7552.10771</v>
      </c>
      <c r="E14" s="301">
        <v>-5.29998940632725</v>
      </c>
      <c r="F14" s="81">
        <v>0</v>
      </c>
      <c r="G14" s="302">
        <v>-100</v>
      </c>
      <c r="H14" s="78"/>
      <c r="I14" s="352">
        <v>20574.765264</v>
      </c>
      <c r="J14" s="304">
        <v>1.5264024209693972</v>
      </c>
      <c r="K14" s="78"/>
    </row>
    <row r="15" spans="1:11" ht="12.75" customHeight="1">
      <c r="A15" s="299" t="s">
        <v>74</v>
      </c>
      <c r="B15" s="84">
        <v>18298.48752</v>
      </c>
      <c r="C15" s="300">
        <v>-3.4471087480770177</v>
      </c>
      <c r="D15" s="81">
        <v>10858.818558</v>
      </c>
      <c r="E15" s="301">
        <v>-3.3752746200842383</v>
      </c>
      <c r="F15" s="81">
        <v>0</v>
      </c>
      <c r="G15" s="302">
        <v>-100</v>
      </c>
      <c r="H15" s="78"/>
      <c r="I15" s="352">
        <v>30695.816076</v>
      </c>
      <c r="J15" s="304">
        <v>1.6353220070928838</v>
      </c>
      <c r="K15" s="78"/>
    </row>
    <row r="16" spans="1:11" ht="12.75" customHeight="1">
      <c r="A16" s="299" t="s">
        <v>75</v>
      </c>
      <c r="B16" s="84">
        <v>13345.47863</v>
      </c>
      <c r="C16" s="300">
        <v>-1.3995444219589837</v>
      </c>
      <c r="D16" s="81">
        <v>8234.42495</v>
      </c>
      <c r="E16" s="301">
        <v>-1.3609398115362024</v>
      </c>
      <c r="F16" s="81">
        <v>0</v>
      </c>
      <c r="G16" s="302">
        <v>-100</v>
      </c>
      <c r="H16" s="78"/>
      <c r="I16" s="352">
        <v>19903.001561</v>
      </c>
      <c r="J16" s="304">
        <v>4.866340771484334</v>
      </c>
      <c r="K16" s="78"/>
    </row>
    <row r="17" spans="1:11" ht="12.75" customHeight="1">
      <c r="A17" s="313" t="s">
        <v>76</v>
      </c>
      <c r="B17" s="334">
        <v>13166.009466</v>
      </c>
      <c r="C17" s="314">
        <v>-2.386375040296369</v>
      </c>
      <c r="D17" s="355">
        <v>7895.089575</v>
      </c>
      <c r="E17" s="315">
        <v>-1.840983275039885</v>
      </c>
      <c r="F17" s="355">
        <v>0.0545</v>
      </c>
      <c r="G17" s="316">
        <v>-9.528552456839309</v>
      </c>
      <c r="H17" s="78"/>
      <c r="I17" s="356">
        <v>22214.503501</v>
      </c>
      <c r="J17" s="318">
        <v>3.9073886379662754</v>
      </c>
      <c r="K17" s="78"/>
    </row>
    <row r="18" spans="1:11" ht="12.75" customHeight="1">
      <c r="A18" s="299" t="s">
        <v>77</v>
      </c>
      <c r="B18" s="84">
        <v>44110.230527</v>
      </c>
      <c r="C18" s="300">
        <v>-4.726809580593543</v>
      </c>
      <c r="D18" s="81">
        <v>26696.719124</v>
      </c>
      <c r="E18" s="301">
        <v>-6.127306227027124</v>
      </c>
      <c r="F18" s="81">
        <v>0.376684</v>
      </c>
      <c r="G18" s="302">
        <v>-81.649715356338</v>
      </c>
      <c r="H18" s="78"/>
      <c r="I18" s="352">
        <v>72033.302888</v>
      </c>
      <c r="J18" s="304">
        <v>4.606116259581418</v>
      </c>
      <c r="K18" s="78"/>
    </row>
    <row r="19" spans="1:11" ht="12.75" customHeight="1">
      <c r="A19" s="299" t="s">
        <v>78</v>
      </c>
      <c r="B19" s="84">
        <v>38293.407319</v>
      </c>
      <c r="C19" s="300">
        <v>-4.846969996048214</v>
      </c>
      <c r="D19" s="81">
        <v>23873.440848</v>
      </c>
      <c r="E19" s="301">
        <v>-5.577648637863035</v>
      </c>
      <c r="F19" s="81">
        <v>0.13258</v>
      </c>
      <c r="G19" s="302">
        <v>-80.65302250921162</v>
      </c>
      <c r="H19" s="78"/>
      <c r="I19" s="352">
        <v>62747.518865</v>
      </c>
      <c r="J19" s="304">
        <v>4.5975149967883295</v>
      </c>
      <c r="K19" s="78"/>
    </row>
    <row r="20" spans="1:11" ht="12.75" customHeight="1">
      <c r="A20" s="299" t="s">
        <v>79</v>
      </c>
      <c r="B20" s="84">
        <v>80022.477123</v>
      </c>
      <c r="C20" s="300">
        <v>-3.1936255558155624</v>
      </c>
      <c r="D20" s="81">
        <v>43556.544417</v>
      </c>
      <c r="E20" s="301">
        <v>-5.118760056167145</v>
      </c>
      <c r="F20" s="81">
        <v>-0.01518</v>
      </c>
      <c r="G20" s="302">
        <v>-107.69074880940317</v>
      </c>
      <c r="H20" s="78"/>
      <c r="I20" s="352">
        <v>132243.85069</v>
      </c>
      <c r="J20" s="304">
        <v>4.982289534721</v>
      </c>
      <c r="K20" s="78"/>
    </row>
    <row r="21" spans="1:11" ht="12.75" customHeight="1">
      <c r="A21" s="299" t="s">
        <v>80</v>
      </c>
      <c r="B21" s="84">
        <v>53220.815768</v>
      </c>
      <c r="C21" s="300">
        <v>-5.644477800410373</v>
      </c>
      <c r="D21" s="81">
        <v>32132.164869</v>
      </c>
      <c r="E21" s="301">
        <v>-6.7628887758243925</v>
      </c>
      <c r="F21" s="81">
        <v>-2.39526</v>
      </c>
      <c r="G21" s="302">
        <v>-288.7785501489573</v>
      </c>
      <c r="H21" s="78"/>
      <c r="I21" s="352">
        <v>90489.95036</v>
      </c>
      <c r="J21" s="304">
        <v>3.8032738314676973</v>
      </c>
      <c r="K21" s="78"/>
    </row>
    <row r="22" spans="1:11" ht="12.75" customHeight="1">
      <c r="A22" s="299" t="s">
        <v>81</v>
      </c>
      <c r="B22" s="84">
        <v>14516.064611</v>
      </c>
      <c r="C22" s="300">
        <v>-1.7517749158299474</v>
      </c>
      <c r="D22" s="81">
        <v>9634.733469</v>
      </c>
      <c r="E22" s="301">
        <v>-2.1050970156511717</v>
      </c>
      <c r="F22" s="81">
        <v>-0.05512</v>
      </c>
      <c r="G22" s="302">
        <v>-1255.5555555555557</v>
      </c>
      <c r="H22" s="78"/>
      <c r="I22" s="352">
        <v>24410.412145</v>
      </c>
      <c r="J22" s="304">
        <v>2.8803209421039604</v>
      </c>
      <c r="K22" s="78"/>
    </row>
    <row r="23" spans="1:11" ht="12.75" customHeight="1">
      <c r="A23" s="306" t="s">
        <v>82</v>
      </c>
      <c r="B23" s="330">
        <v>6226.980037</v>
      </c>
      <c r="C23" s="308">
        <v>-2.6126468924023896</v>
      </c>
      <c r="D23" s="353">
        <v>3975.748799</v>
      </c>
      <c r="E23" s="309">
        <v>-5.301930645797923</v>
      </c>
      <c r="F23" s="353">
        <v>-0.0145</v>
      </c>
      <c r="G23" s="310" t="s">
        <v>139</v>
      </c>
      <c r="H23" s="78"/>
      <c r="I23" s="354">
        <v>14714.595897</v>
      </c>
      <c r="J23" s="312">
        <v>4.203360913663085</v>
      </c>
      <c r="K23" s="78"/>
    </row>
    <row r="24" spans="1:11" ht="12.75" customHeight="1">
      <c r="A24" s="299" t="s">
        <v>83</v>
      </c>
      <c r="B24" s="84">
        <v>7588.562362</v>
      </c>
      <c r="C24" s="300">
        <v>-6.529823021185692</v>
      </c>
      <c r="D24" s="81">
        <v>4757.92369</v>
      </c>
      <c r="E24" s="301">
        <v>-8.067162277497566</v>
      </c>
      <c r="F24" s="81">
        <v>0</v>
      </c>
      <c r="G24" s="302">
        <v>-100</v>
      </c>
      <c r="H24" s="78"/>
      <c r="I24" s="352">
        <v>14567.994299</v>
      </c>
      <c r="J24" s="304">
        <v>3.0305820051341947</v>
      </c>
      <c r="K24" s="78"/>
    </row>
    <row r="25" spans="1:11" ht="12.75" customHeight="1">
      <c r="A25" s="299" t="s">
        <v>84</v>
      </c>
      <c r="B25" s="84">
        <v>4832.112372</v>
      </c>
      <c r="C25" s="300">
        <v>-5.456502483622618</v>
      </c>
      <c r="D25" s="81">
        <v>3209.190673</v>
      </c>
      <c r="E25" s="301">
        <v>-3.6163559208945575</v>
      </c>
      <c r="F25" s="81">
        <v>0.00288</v>
      </c>
      <c r="G25" s="302">
        <v>-83.55225585379783</v>
      </c>
      <c r="H25" s="78"/>
      <c r="I25" s="352">
        <v>9819.734412</v>
      </c>
      <c r="J25" s="304">
        <v>4.431700008732332</v>
      </c>
      <c r="K25" s="78"/>
    </row>
    <row r="26" spans="1:11" ht="12.75" customHeight="1">
      <c r="A26" s="299" t="s">
        <v>85</v>
      </c>
      <c r="B26" s="84">
        <v>5826.982161</v>
      </c>
      <c r="C26" s="300">
        <v>-4.181387698391242</v>
      </c>
      <c r="D26" s="81">
        <v>3545.812615</v>
      </c>
      <c r="E26" s="301">
        <v>-4.289385235109565</v>
      </c>
      <c r="F26" s="81">
        <v>0</v>
      </c>
      <c r="G26" s="302">
        <v>-100</v>
      </c>
      <c r="H26" s="78"/>
      <c r="I26" s="352">
        <v>9522.819722</v>
      </c>
      <c r="J26" s="304">
        <v>1.1036391274967496</v>
      </c>
      <c r="K26" s="78"/>
    </row>
    <row r="27" spans="1:11" ht="12.75" customHeight="1">
      <c r="A27" s="313" t="s">
        <v>86</v>
      </c>
      <c r="B27" s="334">
        <v>13347.736512</v>
      </c>
      <c r="C27" s="314">
        <v>-4.568344091604125</v>
      </c>
      <c r="D27" s="355">
        <v>8327.766315</v>
      </c>
      <c r="E27" s="315">
        <v>-5.693195919712363</v>
      </c>
      <c r="F27" s="355">
        <v>0</v>
      </c>
      <c r="G27" s="316">
        <v>-100</v>
      </c>
      <c r="H27" s="78"/>
      <c r="I27" s="356">
        <v>25348.742659</v>
      </c>
      <c r="J27" s="318">
        <v>0.23000558414909764</v>
      </c>
      <c r="K27" s="78"/>
    </row>
    <row r="28" spans="1:11" ht="12.75" customHeight="1">
      <c r="A28" s="299" t="s">
        <v>87</v>
      </c>
      <c r="B28" s="84">
        <v>13397.656007</v>
      </c>
      <c r="C28" s="300">
        <v>-6.37687953268854</v>
      </c>
      <c r="D28" s="81">
        <v>8496.76545</v>
      </c>
      <c r="E28" s="301">
        <v>-7.672826763763156</v>
      </c>
      <c r="F28" s="81">
        <v>0</v>
      </c>
      <c r="G28" s="302">
        <v>-100</v>
      </c>
      <c r="H28" s="78"/>
      <c r="I28" s="352">
        <v>23401.970481</v>
      </c>
      <c r="J28" s="304">
        <v>4.19660448964732</v>
      </c>
      <c r="K28" s="78"/>
    </row>
    <row r="29" spans="1:11" ht="12.75" customHeight="1">
      <c r="A29" s="299" t="s">
        <v>88</v>
      </c>
      <c r="B29" s="84">
        <v>24149.032941</v>
      </c>
      <c r="C29" s="300">
        <v>-3.51048057897175</v>
      </c>
      <c r="D29" s="81">
        <v>15484.135548</v>
      </c>
      <c r="E29" s="301">
        <v>-4.328815971747367</v>
      </c>
      <c r="F29" s="81">
        <v>0</v>
      </c>
      <c r="G29" s="302">
        <v>-100</v>
      </c>
      <c r="H29" s="78"/>
      <c r="I29" s="352">
        <v>40657.555042</v>
      </c>
      <c r="J29" s="304">
        <v>4.749230744338875</v>
      </c>
      <c r="K29" s="78"/>
    </row>
    <row r="30" spans="1:11" ht="12.75" customHeight="1">
      <c r="A30" s="299" t="s">
        <v>89</v>
      </c>
      <c r="B30" s="84">
        <v>42082.133852</v>
      </c>
      <c r="C30" s="300">
        <v>-2.932016381664232</v>
      </c>
      <c r="D30" s="81">
        <v>23679.998192</v>
      </c>
      <c r="E30" s="301">
        <v>-4.975293024537095</v>
      </c>
      <c r="F30" s="81">
        <v>0.02044</v>
      </c>
      <c r="G30" s="302">
        <v>-82.03866432337433</v>
      </c>
      <c r="H30" s="78"/>
      <c r="I30" s="352">
        <v>82495.531913</v>
      </c>
      <c r="J30" s="304">
        <v>4.9401364109379715</v>
      </c>
      <c r="K30" s="78"/>
    </row>
    <row r="31" spans="1:11" ht="12.75" customHeight="1">
      <c r="A31" s="299" t="s">
        <v>90</v>
      </c>
      <c r="B31" s="84">
        <v>11820.178077</v>
      </c>
      <c r="C31" s="300">
        <v>-3.5123230351443038</v>
      </c>
      <c r="D31" s="81">
        <v>7623.314965</v>
      </c>
      <c r="E31" s="301">
        <v>-4.834181995701583</v>
      </c>
      <c r="F31" s="81">
        <v>-3.84723</v>
      </c>
      <c r="G31" s="302">
        <v>1007.9455131897247</v>
      </c>
      <c r="H31" s="78"/>
      <c r="I31" s="352">
        <v>20696.003975</v>
      </c>
      <c r="J31" s="304">
        <v>6.36564679400369</v>
      </c>
      <c r="K31" s="78"/>
    </row>
    <row r="32" spans="1:11" ht="12.75" customHeight="1">
      <c r="A32" s="299" t="s">
        <v>91</v>
      </c>
      <c r="B32" s="84">
        <v>8820.585586</v>
      </c>
      <c r="C32" s="300">
        <v>-3.802027996553997</v>
      </c>
      <c r="D32" s="81">
        <v>5643.288604</v>
      </c>
      <c r="E32" s="301">
        <v>-5.779344635877956</v>
      </c>
      <c r="F32" s="81">
        <v>0</v>
      </c>
      <c r="G32" s="302">
        <v>-100</v>
      </c>
      <c r="H32" s="78"/>
      <c r="I32" s="352">
        <v>14966.301411</v>
      </c>
      <c r="J32" s="304">
        <v>4.610024845319259</v>
      </c>
      <c r="K32" s="78"/>
    </row>
    <row r="33" spans="1:11" ht="12.75" customHeight="1">
      <c r="A33" s="306" t="s">
        <v>92</v>
      </c>
      <c r="B33" s="330">
        <v>17295.954663</v>
      </c>
      <c r="C33" s="308">
        <v>-2.920877140498706</v>
      </c>
      <c r="D33" s="353">
        <v>10917.294721</v>
      </c>
      <c r="E33" s="309">
        <v>-3.4074963021993367</v>
      </c>
      <c r="F33" s="353">
        <v>-0.00075</v>
      </c>
      <c r="G33" s="310">
        <v>-99.68462217736848</v>
      </c>
      <c r="H33" s="78"/>
      <c r="I33" s="354">
        <v>34317.013501</v>
      </c>
      <c r="J33" s="312">
        <v>6.037797947782815</v>
      </c>
      <c r="K33" s="78"/>
    </row>
    <row r="34" spans="1:11" ht="12.75" customHeight="1">
      <c r="A34" s="299" t="s">
        <v>93</v>
      </c>
      <c r="B34" s="84">
        <v>60500.669011</v>
      </c>
      <c r="C34" s="300">
        <v>-2.811529549988462</v>
      </c>
      <c r="D34" s="81">
        <v>35411.336533</v>
      </c>
      <c r="E34" s="301">
        <v>-4.952280091503049</v>
      </c>
      <c r="F34" s="81">
        <v>0.03243</v>
      </c>
      <c r="G34" s="302">
        <v>-94.59283713485394</v>
      </c>
      <c r="H34" s="78"/>
      <c r="I34" s="352">
        <v>112522.791967</v>
      </c>
      <c r="J34" s="304">
        <v>6.889312070193977</v>
      </c>
      <c r="K34" s="78"/>
    </row>
    <row r="35" spans="1:11" ht="12.75" customHeight="1">
      <c r="A35" s="299" t="s">
        <v>94</v>
      </c>
      <c r="B35" s="84">
        <v>37425.099086</v>
      </c>
      <c r="C35" s="300">
        <v>-2.4099845605223225</v>
      </c>
      <c r="D35" s="81">
        <v>23392.247119</v>
      </c>
      <c r="E35" s="301">
        <v>-4.099569459442436</v>
      </c>
      <c r="F35" s="81">
        <v>0.20268</v>
      </c>
      <c r="G35" s="302">
        <v>-73.64129374585463</v>
      </c>
      <c r="H35" s="78"/>
      <c r="I35" s="352">
        <v>71466.537386</v>
      </c>
      <c r="J35" s="304">
        <v>4.378769446773676</v>
      </c>
      <c r="K35" s="78"/>
    </row>
    <row r="36" spans="1:11" ht="12.75" customHeight="1">
      <c r="A36" s="299" t="s">
        <v>95</v>
      </c>
      <c r="B36" s="84">
        <v>9588.942414</v>
      </c>
      <c r="C36" s="300">
        <v>-3.21277187958087</v>
      </c>
      <c r="D36" s="81">
        <v>6114.497266</v>
      </c>
      <c r="E36" s="301">
        <v>-4.046653322966229</v>
      </c>
      <c r="F36" s="81">
        <v>0.02253</v>
      </c>
      <c r="G36" s="302">
        <v>-100.80348641063041</v>
      </c>
      <c r="H36" s="78"/>
      <c r="I36" s="352">
        <v>17693.042087</v>
      </c>
      <c r="J36" s="304">
        <v>4.648725661746717</v>
      </c>
      <c r="K36" s="78"/>
    </row>
    <row r="37" spans="1:11" ht="12.75" customHeight="1">
      <c r="A37" s="313" t="s">
        <v>96</v>
      </c>
      <c r="B37" s="334">
        <v>7766.540636</v>
      </c>
      <c r="C37" s="314">
        <v>-0.970556605951697</v>
      </c>
      <c r="D37" s="355">
        <v>4611.346092</v>
      </c>
      <c r="E37" s="315">
        <v>-2.6995293259528936</v>
      </c>
      <c r="F37" s="355">
        <v>0</v>
      </c>
      <c r="G37" s="316">
        <v>-100</v>
      </c>
      <c r="H37" s="78"/>
      <c r="I37" s="356">
        <v>13439.623909</v>
      </c>
      <c r="J37" s="318">
        <v>3.714938145055263</v>
      </c>
      <c r="K37" s="78"/>
    </row>
    <row r="38" spans="1:11" ht="12.75" customHeight="1">
      <c r="A38" s="299" t="s">
        <v>97</v>
      </c>
      <c r="B38" s="84">
        <v>3954.689641</v>
      </c>
      <c r="C38" s="300">
        <v>-2.8473097496901585</v>
      </c>
      <c r="D38" s="81">
        <v>2601.215649</v>
      </c>
      <c r="E38" s="301">
        <v>-2.7196514134134415</v>
      </c>
      <c r="F38" s="81">
        <v>0</v>
      </c>
      <c r="G38" s="302">
        <v>-100</v>
      </c>
      <c r="H38" s="78"/>
      <c r="I38" s="352">
        <v>7260.007889</v>
      </c>
      <c r="J38" s="304">
        <v>0.5793615686493353</v>
      </c>
      <c r="K38" s="78"/>
    </row>
    <row r="39" spans="1:11" ht="12.75" customHeight="1">
      <c r="A39" s="299" t="s">
        <v>98</v>
      </c>
      <c r="B39" s="84">
        <v>4935.337206</v>
      </c>
      <c r="C39" s="300">
        <v>-3.3116372863040002</v>
      </c>
      <c r="D39" s="81">
        <v>3373.93761</v>
      </c>
      <c r="E39" s="301">
        <v>-1.489323537651113</v>
      </c>
      <c r="F39" s="81">
        <v>0</v>
      </c>
      <c r="G39" s="302">
        <v>-100</v>
      </c>
      <c r="H39" s="78"/>
      <c r="I39" s="352">
        <v>9693.24573</v>
      </c>
      <c r="J39" s="304">
        <v>-0.766510705383923</v>
      </c>
      <c r="K39" s="78"/>
    </row>
    <row r="40" spans="1:11" ht="12.75" customHeight="1">
      <c r="A40" s="299" t="s">
        <v>99</v>
      </c>
      <c r="B40" s="84">
        <v>13092.171948</v>
      </c>
      <c r="C40" s="300">
        <v>-5.265208063253238</v>
      </c>
      <c r="D40" s="81">
        <v>8522.247455</v>
      </c>
      <c r="E40" s="301">
        <v>-5.421503323574431</v>
      </c>
      <c r="F40" s="81">
        <v>0</v>
      </c>
      <c r="G40" s="302" t="s">
        <v>139</v>
      </c>
      <c r="H40" s="78"/>
      <c r="I40" s="352">
        <v>25390.415154</v>
      </c>
      <c r="J40" s="304">
        <v>3.7594192432991433</v>
      </c>
      <c r="K40" s="78"/>
    </row>
    <row r="41" spans="1:11" ht="12.75" customHeight="1">
      <c r="A41" s="299" t="s">
        <v>100</v>
      </c>
      <c r="B41" s="84">
        <v>17922.941702</v>
      </c>
      <c r="C41" s="300">
        <v>-4.144539258782962</v>
      </c>
      <c r="D41" s="81">
        <v>11191.585922</v>
      </c>
      <c r="E41" s="301">
        <v>-5.212615438406101</v>
      </c>
      <c r="F41" s="81">
        <v>0.03578</v>
      </c>
      <c r="G41" s="302">
        <v>-31.09955709609089</v>
      </c>
      <c r="H41" s="78"/>
      <c r="I41" s="352">
        <v>38851.221331</v>
      </c>
      <c r="J41" s="304">
        <v>2.7656718893017644</v>
      </c>
      <c r="K41" s="78"/>
    </row>
    <row r="42" spans="1:11" ht="12.75" customHeight="1">
      <c r="A42" s="299" t="s">
        <v>101</v>
      </c>
      <c r="B42" s="84">
        <v>11159.242582</v>
      </c>
      <c r="C42" s="300">
        <v>-1.366651111635615</v>
      </c>
      <c r="D42" s="81">
        <v>7544.700699</v>
      </c>
      <c r="E42" s="301">
        <v>-1.493211387802663</v>
      </c>
      <c r="F42" s="81">
        <v>-0.0036</v>
      </c>
      <c r="G42" s="302" t="s">
        <v>139</v>
      </c>
      <c r="H42" s="78"/>
      <c r="I42" s="352">
        <v>21627.189016</v>
      </c>
      <c r="J42" s="304">
        <v>3.647127854773512</v>
      </c>
      <c r="K42" s="78"/>
    </row>
    <row r="43" spans="1:11" ht="12.75" customHeight="1">
      <c r="A43" s="306" t="s">
        <v>102</v>
      </c>
      <c r="B43" s="330">
        <v>5533.74177</v>
      </c>
      <c r="C43" s="308">
        <v>-3.4459899403188703</v>
      </c>
      <c r="D43" s="353">
        <v>3311.88982</v>
      </c>
      <c r="E43" s="309">
        <v>-4.3530265593877475</v>
      </c>
      <c r="F43" s="353">
        <v>0</v>
      </c>
      <c r="G43" s="310">
        <v>-100</v>
      </c>
      <c r="H43" s="78"/>
      <c r="I43" s="354">
        <v>11404.836561</v>
      </c>
      <c r="J43" s="312">
        <v>3.720897559187636</v>
      </c>
      <c r="K43" s="78"/>
    </row>
    <row r="44" spans="1:11" ht="12.75" customHeight="1">
      <c r="A44" s="299" t="s">
        <v>103</v>
      </c>
      <c r="B44" s="84">
        <v>7351.525187</v>
      </c>
      <c r="C44" s="300">
        <v>-3.6033796556872977</v>
      </c>
      <c r="D44" s="81">
        <v>4765.593228</v>
      </c>
      <c r="E44" s="301">
        <v>-7.2482642496938565</v>
      </c>
      <c r="F44" s="81">
        <v>0</v>
      </c>
      <c r="G44" s="302" t="s">
        <v>139</v>
      </c>
      <c r="H44" s="78"/>
      <c r="I44" s="352">
        <v>13340.144795</v>
      </c>
      <c r="J44" s="304">
        <v>3.9794164547068944</v>
      </c>
      <c r="K44" s="78"/>
    </row>
    <row r="45" spans="1:11" ht="12.75" customHeight="1">
      <c r="A45" s="299" t="s">
        <v>104</v>
      </c>
      <c r="B45" s="84">
        <v>10161.816633</v>
      </c>
      <c r="C45" s="300">
        <v>-4.465202088998277</v>
      </c>
      <c r="D45" s="81">
        <v>6397.19627</v>
      </c>
      <c r="E45" s="301">
        <v>-5.174069497879903</v>
      </c>
      <c r="F45" s="81">
        <v>0</v>
      </c>
      <c r="G45" s="302" t="s">
        <v>139</v>
      </c>
      <c r="H45" s="78"/>
      <c r="I45" s="352">
        <v>18879.226046</v>
      </c>
      <c r="J45" s="304">
        <v>1.6398924424531311</v>
      </c>
      <c r="K45" s="78"/>
    </row>
    <row r="46" spans="1:11" ht="12.75" customHeight="1">
      <c r="A46" s="299" t="s">
        <v>105</v>
      </c>
      <c r="B46" s="84">
        <v>6023.720969</v>
      </c>
      <c r="C46" s="300">
        <v>-3.9552121305170673</v>
      </c>
      <c r="D46" s="81">
        <v>3802.880784</v>
      </c>
      <c r="E46" s="301">
        <v>-5.101861263177024</v>
      </c>
      <c r="F46" s="81">
        <v>0</v>
      </c>
      <c r="G46" s="302" t="s">
        <v>139</v>
      </c>
      <c r="H46" s="78"/>
      <c r="I46" s="352">
        <v>13172.615288</v>
      </c>
      <c r="J46" s="304">
        <v>4.261632466929431</v>
      </c>
      <c r="K46" s="78"/>
    </row>
    <row r="47" spans="1:11" ht="12.75" customHeight="1">
      <c r="A47" s="313" t="s">
        <v>106</v>
      </c>
      <c r="B47" s="334">
        <v>35466.16649</v>
      </c>
      <c r="C47" s="314">
        <v>-1.489703029075544</v>
      </c>
      <c r="D47" s="355">
        <v>20455.306241</v>
      </c>
      <c r="E47" s="315">
        <v>-2.7398599684940805</v>
      </c>
      <c r="F47" s="355">
        <v>-0.00941</v>
      </c>
      <c r="G47" s="316">
        <v>-73.19088319088318</v>
      </c>
      <c r="H47" s="78"/>
      <c r="I47" s="356">
        <v>72037.86288</v>
      </c>
      <c r="J47" s="318">
        <v>5.127125987997988</v>
      </c>
      <c r="K47" s="78"/>
    </row>
    <row r="48" spans="1:11" ht="12.75" customHeight="1">
      <c r="A48" s="306" t="s">
        <v>107</v>
      </c>
      <c r="B48" s="330">
        <v>6898.029673</v>
      </c>
      <c r="C48" s="308">
        <v>0.42530994216849527</v>
      </c>
      <c r="D48" s="353">
        <v>4213.927594</v>
      </c>
      <c r="E48" s="309">
        <v>-0.7976416982296983</v>
      </c>
      <c r="F48" s="353">
        <v>0</v>
      </c>
      <c r="G48" s="310" t="s">
        <v>139</v>
      </c>
      <c r="H48" s="78"/>
      <c r="I48" s="354">
        <v>11776.699836</v>
      </c>
      <c r="J48" s="312">
        <v>4.11018178990214</v>
      </c>
      <c r="K48" s="78"/>
    </row>
    <row r="49" spans="1:11" ht="12.75" customHeight="1">
      <c r="A49" s="299" t="s">
        <v>108</v>
      </c>
      <c r="B49" s="84">
        <v>11938.823184</v>
      </c>
      <c r="C49" s="300">
        <v>-2.540081205202082</v>
      </c>
      <c r="D49" s="81">
        <v>7515.86301</v>
      </c>
      <c r="E49" s="301">
        <v>-4.87700564077298</v>
      </c>
      <c r="F49" s="81">
        <v>0</v>
      </c>
      <c r="G49" s="302" t="s">
        <v>139</v>
      </c>
      <c r="H49" s="78"/>
      <c r="I49" s="352">
        <v>20449.362634</v>
      </c>
      <c r="J49" s="304">
        <v>2.144109846687929</v>
      </c>
      <c r="K49" s="78"/>
    </row>
    <row r="50" spans="1:11" ht="12.75" customHeight="1">
      <c r="A50" s="299" t="s">
        <v>109</v>
      </c>
      <c r="B50" s="84">
        <v>14550.34105</v>
      </c>
      <c r="C50" s="300">
        <v>-2.7034026799641446</v>
      </c>
      <c r="D50" s="81">
        <v>8899.789752</v>
      </c>
      <c r="E50" s="301">
        <v>-3.3484065651385566</v>
      </c>
      <c r="F50" s="81">
        <v>0.0239</v>
      </c>
      <c r="G50" s="302">
        <v>-74.06402604449268</v>
      </c>
      <c r="H50" s="78"/>
      <c r="I50" s="352">
        <v>26366.720847</v>
      </c>
      <c r="J50" s="304">
        <v>3.7349806370553797</v>
      </c>
      <c r="K50" s="78"/>
    </row>
    <row r="51" spans="1:11" ht="12.75" customHeight="1">
      <c r="A51" s="299" t="s">
        <v>110</v>
      </c>
      <c r="B51" s="84">
        <v>9151.329786</v>
      </c>
      <c r="C51" s="300">
        <v>-3.1684247881822616</v>
      </c>
      <c r="D51" s="81">
        <v>6018.001316</v>
      </c>
      <c r="E51" s="301">
        <v>-2.756606211747667</v>
      </c>
      <c r="F51" s="81">
        <v>0</v>
      </c>
      <c r="G51" s="302">
        <v>-100</v>
      </c>
      <c r="H51" s="78"/>
      <c r="I51" s="352">
        <v>17248.530761</v>
      </c>
      <c r="J51" s="304">
        <v>2.7177137696746563</v>
      </c>
      <c r="K51" s="78"/>
    </row>
    <row r="52" spans="1:11" ht="12.75" customHeight="1">
      <c r="A52" s="313" t="s">
        <v>111</v>
      </c>
      <c r="B52" s="334">
        <v>8877.497831</v>
      </c>
      <c r="C52" s="314">
        <v>0.6190352956840368</v>
      </c>
      <c r="D52" s="355">
        <v>5452.00447</v>
      </c>
      <c r="E52" s="315">
        <v>-0.04265232630499593</v>
      </c>
      <c r="F52" s="355">
        <v>0</v>
      </c>
      <c r="G52" s="316">
        <v>-100</v>
      </c>
      <c r="H52" s="78"/>
      <c r="I52" s="356">
        <v>13913.092663</v>
      </c>
      <c r="J52" s="318">
        <v>4.106328017363933</v>
      </c>
      <c r="K52" s="78"/>
    </row>
    <row r="53" spans="1:11" ht="12.75" customHeight="1">
      <c r="A53" s="299" t="s">
        <v>112</v>
      </c>
      <c r="B53" s="84">
        <v>14846.06428</v>
      </c>
      <c r="C53" s="300">
        <v>0.2727151275415068</v>
      </c>
      <c r="D53" s="81">
        <v>9465.961018</v>
      </c>
      <c r="E53" s="301">
        <v>0.6849368332716488</v>
      </c>
      <c r="F53" s="81">
        <v>0</v>
      </c>
      <c r="G53" s="302" t="s">
        <v>139</v>
      </c>
      <c r="H53" s="78"/>
      <c r="I53" s="352">
        <v>25301.539191</v>
      </c>
      <c r="J53" s="304">
        <v>2.918514284231443</v>
      </c>
      <c r="K53" s="78"/>
    </row>
    <row r="54" spans="1:11" ht="12.75" customHeight="1" thickBot="1">
      <c r="A54" s="299" t="s">
        <v>113</v>
      </c>
      <c r="B54" s="84">
        <v>11716.478326</v>
      </c>
      <c r="C54" s="300">
        <v>0.1100579963626827</v>
      </c>
      <c r="D54" s="81">
        <v>6007.872074</v>
      </c>
      <c r="E54" s="301">
        <v>3.014128820289669</v>
      </c>
      <c r="F54" s="81">
        <v>0</v>
      </c>
      <c r="G54" s="302" t="s">
        <v>139</v>
      </c>
      <c r="H54" s="78"/>
      <c r="I54" s="352">
        <v>13258.710887</v>
      </c>
      <c r="J54" s="304">
        <v>8.382113901239435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114</v>
      </c>
      <c r="B56" s="343">
        <f>LARGE(B8:B54,1)</f>
        <v>80022.477123</v>
      </c>
      <c r="C56" s="361" t="str">
        <f>INDEX(A8:A54,MATCH(B56,$B$8:$B$54,0))</f>
        <v>東京都</v>
      </c>
      <c r="D56" s="372">
        <f>LARGE(D8:D54,1)</f>
        <v>43556.544417</v>
      </c>
      <c r="E56" s="323" t="str">
        <f>INDEX(A8:A54,MATCH(D56,$D$8:$D$54,0))</f>
        <v>東京都</v>
      </c>
      <c r="F56" s="366">
        <f>LARGE(F8:F54,1)</f>
        <v>0.601202</v>
      </c>
      <c r="G56" s="324" t="str">
        <f>INDEX(A8:A54,MATCH(F56,$F$8:$F$54,0))</f>
        <v>北海道</v>
      </c>
      <c r="I56" s="343">
        <f>LARGE(I8:I54,1)</f>
        <v>132243.85069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60500.669011</v>
      </c>
      <c r="C57" s="362" t="str">
        <f>INDEX(A8:A54,MATCH(B57,$B$8:$B$54,0))</f>
        <v>大阪府</v>
      </c>
      <c r="D57" s="373">
        <f>LARGE(D8:D54,2)</f>
        <v>35411.336533</v>
      </c>
      <c r="E57" s="326" t="str">
        <f>INDEX(A8:A54,MATCH(D57,$D$8:$D$54,0))</f>
        <v>大阪府</v>
      </c>
      <c r="F57" s="367">
        <f>LARGE(F8:F54,2)</f>
        <v>0.376684</v>
      </c>
      <c r="G57" s="328" t="str">
        <f>INDEX(A8:A54,MATCH(F57,$F$8:$F$54,0))</f>
        <v>埼玉県</v>
      </c>
      <c r="I57" s="327">
        <f>LARGE(I8:I54,2)</f>
        <v>112522.791967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53220.815768</v>
      </c>
      <c r="C58" s="362" t="str">
        <f>INDEX(A8:A54,MATCH(B58,$B$8:$B$54,0))</f>
        <v>神奈川県</v>
      </c>
      <c r="D58" s="374">
        <f>LARGE(D8:D54,3)</f>
        <v>32132.164869</v>
      </c>
      <c r="E58" s="326" t="str">
        <f>INDEX(A8:A54,MATCH(D58,$D$8:$D$54,0))</f>
        <v>神奈川県</v>
      </c>
      <c r="F58" s="368">
        <f>LARGE(F8:F54,3)</f>
        <v>0.20268</v>
      </c>
      <c r="G58" s="328" t="str">
        <f>INDEX(A8:A54,MATCH(F58,$F$8:$F$54,0))</f>
        <v>兵庫県</v>
      </c>
      <c r="I58" s="344">
        <f>LARGE(I8:I54,3)</f>
        <v>90489.95036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4935.337206</v>
      </c>
      <c r="C59" s="363" t="str">
        <f>INDEX(A8:A54,MATCH(B59,$B$8:$B$54,0))</f>
        <v>島根県</v>
      </c>
      <c r="D59" s="375">
        <f>SMALL(D8:D54,3)</f>
        <v>3311.88982</v>
      </c>
      <c r="E59" s="331" t="str">
        <f>INDEX(A8:A54,MATCH(D59,$D$8:$D$54,0))</f>
        <v>徳島県</v>
      </c>
      <c r="F59" s="369">
        <f>SMALL(F8:F54,3)</f>
        <v>-0.05512</v>
      </c>
      <c r="G59" s="332" t="str">
        <f>INDEX(A8:A54,MATCH(F59,$F$8:$F$54,0))</f>
        <v>新潟県</v>
      </c>
      <c r="I59" s="345">
        <f>SMALL(I8:I54,3)</f>
        <v>9693.24573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4832.112372</v>
      </c>
      <c r="C60" s="362" t="str">
        <f>INDEX(A8:A54,MATCH(B60,$B$8:$B$54,0))</f>
        <v>福井県</v>
      </c>
      <c r="D60" s="374">
        <f>SMALL(D8:D54,2)</f>
        <v>3209.190673</v>
      </c>
      <c r="E60" s="326" t="str">
        <f>INDEX(A8:A54,MATCH(D60,$D$8:$D$54,0))</f>
        <v>福井県</v>
      </c>
      <c r="F60" s="368">
        <f>SMALL(F8:F54,2)</f>
        <v>-2.39526</v>
      </c>
      <c r="G60" s="328" t="str">
        <f>INDEX(A8:A54,MATCH(F60,$F$8:$F$54,0))</f>
        <v>神奈川県</v>
      </c>
      <c r="I60" s="344">
        <f>SMALL(I8:I54,2)</f>
        <v>9522.819722</v>
      </c>
      <c r="J60" s="328" t="str">
        <f>INDEX(A8:A54,MATCH(I60,$I$8:$I$54,0))</f>
        <v>山梨県</v>
      </c>
    </row>
    <row r="61" spans="1:10" ht="12.75">
      <c r="A61" s="346" t="s">
        <v>119</v>
      </c>
      <c r="B61" s="347">
        <f>SMALL(B8:B54,1)</f>
        <v>3954.689641</v>
      </c>
      <c r="C61" s="364" t="str">
        <f>INDEX(A8:A54,MATCH(B61,$B$8:$B$54,0))</f>
        <v>鳥取県</v>
      </c>
      <c r="D61" s="376">
        <f>SMALL(D8:D54,1)</f>
        <v>2601.215649</v>
      </c>
      <c r="E61" s="335" t="str">
        <f>INDEX(A8:A54,MATCH(D61,$D$8:$D$54,0))</f>
        <v>鳥取県</v>
      </c>
      <c r="F61" s="370">
        <f>SMALL(F8:F54,1)</f>
        <v>-3.84723</v>
      </c>
      <c r="G61" s="336" t="str">
        <f>INDEX(A8:A54,MATCH(F61,$F$8:$F$54,0))</f>
        <v>三重県</v>
      </c>
      <c r="I61" s="347">
        <f>SMALL(I8:I54,1)</f>
        <v>7260.007889</v>
      </c>
      <c r="J61" s="336" t="str">
        <f>INDEX(A8:A54,MATCH(I61,$I$8:$I$54,0))</f>
        <v>鳥取県</v>
      </c>
    </row>
    <row r="62" spans="1:11" ht="13.5" thickBot="1">
      <c r="A62" s="337" t="s">
        <v>120</v>
      </c>
      <c r="B62" s="338">
        <f>IF(B61=0,0,B56/B61)</f>
        <v>20.234831146639657</v>
      </c>
      <c r="C62" s="365"/>
      <c r="D62" s="377">
        <f>IF(D61=0,0,D56/D61)</f>
        <v>16.744687982230417</v>
      </c>
      <c r="E62" s="339"/>
      <c r="F62" s="371">
        <f>IF(F61=0,0,F56/F61)</f>
        <v>-0.15626879599088175</v>
      </c>
      <c r="G62" s="341"/>
      <c r="H62" s="340"/>
      <c r="I62" s="338">
        <f>IF(I61=0,0,I56/I61)</f>
        <v>18.215386637577797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24670379</v>
      </c>
      <c r="C7" s="293">
        <v>-4.32100194655485</v>
      </c>
      <c r="D7" s="295">
        <v>10972069</v>
      </c>
      <c r="E7" s="296">
        <v>-6.107050980675392</v>
      </c>
      <c r="F7" s="294">
        <v>13</v>
      </c>
      <c r="G7" s="298">
        <v>-58.064516129032256</v>
      </c>
      <c r="H7" s="78"/>
      <c r="I7" s="292">
        <v>18888538</v>
      </c>
      <c r="J7" s="298">
        <v>3.6317766313817685</v>
      </c>
      <c r="K7" s="78"/>
    </row>
    <row r="8" spans="1:11" ht="12.75" customHeight="1">
      <c r="A8" s="299" t="s">
        <v>67</v>
      </c>
      <c r="B8" s="42">
        <v>1024717</v>
      </c>
      <c r="C8" s="300">
        <v>-3.7757553106976447</v>
      </c>
      <c r="D8" s="38">
        <v>489389</v>
      </c>
      <c r="E8" s="301">
        <v>-4.7056303609155785</v>
      </c>
      <c r="F8" s="38">
        <v>1</v>
      </c>
      <c r="G8" s="302">
        <v>-66.66666666666667</v>
      </c>
      <c r="H8" s="78"/>
      <c r="I8" s="303">
        <v>864239</v>
      </c>
      <c r="J8" s="304">
        <v>2.496474693099649</v>
      </c>
      <c r="K8" s="78"/>
    </row>
    <row r="9" spans="1:11" ht="12.75" customHeight="1">
      <c r="A9" s="299" t="s">
        <v>68</v>
      </c>
      <c r="B9" s="42">
        <v>275685</v>
      </c>
      <c r="C9" s="300">
        <v>-4.736811187554641</v>
      </c>
      <c r="D9" s="38">
        <v>132607</v>
      </c>
      <c r="E9" s="301">
        <v>-4.551212840999065</v>
      </c>
      <c r="F9" s="38">
        <v>0</v>
      </c>
      <c r="G9" s="302" t="s">
        <v>139</v>
      </c>
      <c r="H9" s="78"/>
      <c r="I9" s="305">
        <v>215541</v>
      </c>
      <c r="J9" s="304">
        <v>2.5887426107319302</v>
      </c>
      <c r="K9" s="78"/>
    </row>
    <row r="10" spans="1:11" ht="12.75" customHeight="1">
      <c r="A10" s="299" t="s">
        <v>69</v>
      </c>
      <c r="B10" s="42">
        <v>241930</v>
      </c>
      <c r="C10" s="300">
        <v>-4.145519091258474</v>
      </c>
      <c r="D10" s="38">
        <v>127310</v>
      </c>
      <c r="E10" s="301">
        <v>-3.9423548496623533</v>
      </c>
      <c r="F10" s="38">
        <v>1</v>
      </c>
      <c r="G10" s="302">
        <v>-50</v>
      </c>
      <c r="H10" s="78"/>
      <c r="I10" s="305">
        <v>218183</v>
      </c>
      <c r="J10" s="304">
        <v>1.69568155864737</v>
      </c>
      <c r="K10" s="78"/>
    </row>
    <row r="11" spans="1:11" ht="12.75" customHeight="1">
      <c r="A11" s="299" t="s">
        <v>70</v>
      </c>
      <c r="B11" s="42">
        <v>436988</v>
      </c>
      <c r="C11" s="300">
        <v>-3.2925690359531368</v>
      </c>
      <c r="D11" s="38">
        <v>201942</v>
      </c>
      <c r="E11" s="301">
        <v>-7.904265895637422</v>
      </c>
      <c r="F11" s="38">
        <v>0</v>
      </c>
      <c r="G11" s="302" t="s">
        <v>139</v>
      </c>
      <c r="H11" s="78"/>
      <c r="I11" s="305">
        <v>325868</v>
      </c>
      <c r="J11" s="304">
        <v>3.325839703975217</v>
      </c>
      <c r="K11" s="78"/>
    </row>
    <row r="12" spans="1:11" ht="12.75" customHeight="1">
      <c r="A12" s="299" t="s">
        <v>71</v>
      </c>
      <c r="B12" s="42">
        <v>191950</v>
      </c>
      <c r="C12" s="300">
        <v>-4.879656288250073</v>
      </c>
      <c r="D12" s="38">
        <v>108768</v>
      </c>
      <c r="E12" s="301">
        <v>-4.706500788505345</v>
      </c>
      <c r="F12" s="38">
        <v>0</v>
      </c>
      <c r="G12" s="302" t="s">
        <v>139</v>
      </c>
      <c r="H12" s="78"/>
      <c r="I12" s="305">
        <v>191592</v>
      </c>
      <c r="J12" s="304">
        <v>1.9996166868970804</v>
      </c>
      <c r="K12" s="78"/>
    </row>
    <row r="13" spans="1:11" ht="12.75" customHeight="1">
      <c r="A13" s="306" t="s">
        <v>72</v>
      </c>
      <c r="B13" s="307">
        <v>203865</v>
      </c>
      <c r="C13" s="308">
        <v>-4.434548224540021</v>
      </c>
      <c r="D13" s="50">
        <v>110101</v>
      </c>
      <c r="E13" s="309">
        <v>-4.092370142597061</v>
      </c>
      <c r="F13" s="50">
        <v>0</v>
      </c>
      <c r="G13" s="310" t="s">
        <v>139</v>
      </c>
      <c r="H13" s="78"/>
      <c r="I13" s="311">
        <v>192334</v>
      </c>
      <c r="J13" s="312">
        <v>1.5957699682536328</v>
      </c>
      <c r="K13" s="78"/>
    </row>
    <row r="14" spans="1:11" ht="12.75" customHeight="1">
      <c r="A14" s="299" t="s">
        <v>73</v>
      </c>
      <c r="B14" s="42">
        <v>378644</v>
      </c>
      <c r="C14" s="300">
        <v>-3.9601072396939054</v>
      </c>
      <c r="D14" s="38">
        <v>192026</v>
      </c>
      <c r="E14" s="301">
        <v>-3.592694118946491</v>
      </c>
      <c r="F14" s="38">
        <v>0</v>
      </c>
      <c r="G14" s="302" t="s">
        <v>139</v>
      </c>
      <c r="H14" s="78"/>
      <c r="I14" s="305">
        <v>302495</v>
      </c>
      <c r="J14" s="304">
        <v>2.202198143774685</v>
      </c>
      <c r="K14" s="78"/>
    </row>
    <row r="15" spans="1:11" ht="12.75" customHeight="1">
      <c r="A15" s="299" t="s">
        <v>74</v>
      </c>
      <c r="B15" s="42">
        <v>619800</v>
      </c>
      <c r="C15" s="300">
        <v>-4.395670502871369</v>
      </c>
      <c r="D15" s="38">
        <v>281749</v>
      </c>
      <c r="E15" s="301">
        <v>-5.225005213904643</v>
      </c>
      <c r="F15" s="38">
        <v>0</v>
      </c>
      <c r="G15" s="302" t="s">
        <v>139</v>
      </c>
      <c r="H15" s="78"/>
      <c r="I15" s="305">
        <v>444503</v>
      </c>
      <c r="J15" s="304">
        <v>3.993121761203458</v>
      </c>
      <c r="K15" s="78"/>
    </row>
    <row r="16" spans="1:11" ht="12.75" customHeight="1">
      <c r="A16" s="299" t="s">
        <v>75</v>
      </c>
      <c r="B16" s="42">
        <v>410364</v>
      </c>
      <c r="C16" s="300">
        <v>-4.711217616038899</v>
      </c>
      <c r="D16" s="38">
        <v>194748</v>
      </c>
      <c r="E16" s="301">
        <v>-4.950437061657174</v>
      </c>
      <c r="F16" s="38">
        <v>0</v>
      </c>
      <c r="G16" s="302" t="s">
        <v>139</v>
      </c>
      <c r="H16" s="78"/>
      <c r="I16" s="305">
        <v>285289</v>
      </c>
      <c r="J16" s="304">
        <v>4.066520513166582</v>
      </c>
      <c r="K16" s="78"/>
    </row>
    <row r="17" spans="1:11" ht="12.75" customHeight="1">
      <c r="A17" s="313" t="s">
        <v>76</v>
      </c>
      <c r="B17" s="44">
        <v>408775</v>
      </c>
      <c r="C17" s="314">
        <v>-4.940467885214641</v>
      </c>
      <c r="D17" s="68">
        <v>188952</v>
      </c>
      <c r="E17" s="315">
        <v>-5.820195485199049</v>
      </c>
      <c r="F17" s="68">
        <v>3</v>
      </c>
      <c r="G17" s="316">
        <v>0</v>
      </c>
      <c r="H17" s="78"/>
      <c r="I17" s="317">
        <v>307954</v>
      </c>
      <c r="J17" s="318">
        <v>3.69729336574919</v>
      </c>
      <c r="K17" s="78"/>
    </row>
    <row r="18" spans="1:11" ht="12.75" customHeight="1">
      <c r="A18" s="299" t="s">
        <v>77</v>
      </c>
      <c r="B18" s="42">
        <v>1441678</v>
      </c>
      <c r="C18" s="300">
        <v>-4.86127563198563</v>
      </c>
      <c r="D18" s="38">
        <v>627317</v>
      </c>
      <c r="E18" s="301">
        <v>-6.8698856280953455</v>
      </c>
      <c r="F18" s="38">
        <v>3</v>
      </c>
      <c r="G18" s="302">
        <v>0</v>
      </c>
      <c r="H18" s="78"/>
      <c r="I18" s="305">
        <v>1027082</v>
      </c>
      <c r="J18" s="304">
        <v>5.260558010642049</v>
      </c>
      <c r="K18" s="78"/>
    </row>
    <row r="19" spans="1:11" ht="12.75" customHeight="1">
      <c r="A19" s="299" t="s">
        <v>78</v>
      </c>
      <c r="B19" s="42">
        <v>1231953</v>
      </c>
      <c r="C19" s="300">
        <v>-4.837704245620784</v>
      </c>
      <c r="D19" s="38">
        <v>546142</v>
      </c>
      <c r="E19" s="301">
        <v>-7.0937428764872195</v>
      </c>
      <c r="F19" s="38">
        <v>1</v>
      </c>
      <c r="G19" s="302">
        <v>-83.33333333333333</v>
      </c>
      <c r="H19" s="78"/>
      <c r="I19" s="305">
        <v>910683</v>
      </c>
      <c r="J19" s="304">
        <v>5.086527510290179</v>
      </c>
      <c r="K19" s="78"/>
    </row>
    <row r="20" spans="1:11" ht="12.75" customHeight="1">
      <c r="A20" s="299" t="s">
        <v>79</v>
      </c>
      <c r="B20" s="42">
        <v>2659665</v>
      </c>
      <c r="C20" s="300">
        <v>-3.3237905046188696</v>
      </c>
      <c r="D20" s="38">
        <v>886480</v>
      </c>
      <c r="E20" s="301">
        <v>-6.962002067557711</v>
      </c>
      <c r="F20" s="38">
        <v>0</v>
      </c>
      <c r="G20" s="302" t="s">
        <v>139</v>
      </c>
      <c r="H20" s="78"/>
      <c r="I20" s="305">
        <v>1656702</v>
      </c>
      <c r="J20" s="304">
        <v>3.61394392958238</v>
      </c>
      <c r="K20" s="78"/>
    </row>
    <row r="21" spans="1:11" ht="12.75" customHeight="1">
      <c r="A21" s="299" t="s">
        <v>80</v>
      </c>
      <c r="B21" s="42">
        <v>1660138</v>
      </c>
      <c r="C21" s="300">
        <v>-4.598213721314321</v>
      </c>
      <c r="D21" s="38">
        <v>694257</v>
      </c>
      <c r="E21" s="301">
        <v>-6.924330947867426</v>
      </c>
      <c r="F21" s="38">
        <v>0</v>
      </c>
      <c r="G21" s="302">
        <v>-100</v>
      </c>
      <c r="H21" s="78"/>
      <c r="I21" s="305">
        <v>1236481</v>
      </c>
      <c r="J21" s="304">
        <v>4.51231345554376</v>
      </c>
      <c r="K21" s="78"/>
    </row>
    <row r="22" spans="1:11" ht="12.75" customHeight="1">
      <c r="A22" s="299" t="s">
        <v>81</v>
      </c>
      <c r="B22" s="42">
        <v>417891</v>
      </c>
      <c r="C22" s="300">
        <v>-4.8292400750633115</v>
      </c>
      <c r="D22" s="38">
        <v>229805</v>
      </c>
      <c r="E22" s="301">
        <v>-5.094552347599127</v>
      </c>
      <c r="F22" s="38">
        <v>0</v>
      </c>
      <c r="G22" s="302" t="s">
        <v>139</v>
      </c>
      <c r="H22" s="78"/>
      <c r="I22" s="305">
        <v>382090</v>
      </c>
      <c r="J22" s="304">
        <v>2.9129351558817587</v>
      </c>
      <c r="K22" s="78"/>
    </row>
    <row r="23" spans="1:11" ht="12.75" customHeight="1">
      <c r="A23" s="306" t="s">
        <v>82</v>
      </c>
      <c r="B23" s="307">
        <v>173306</v>
      </c>
      <c r="C23" s="308">
        <v>-6.4207303574031975</v>
      </c>
      <c r="D23" s="50">
        <v>95366</v>
      </c>
      <c r="E23" s="309">
        <v>-8.601604354951553</v>
      </c>
      <c r="F23" s="50">
        <v>0</v>
      </c>
      <c r="G23" s="310" t="s">
        <v>139</v>
      </c>
      <c r="H23" s="78"/>
      <c r="I23" s="311">
        <v>190099</v>
      </c>
      <c r="J23" s="312">
        <v>4.454591410611456</v>
      </c>
      <c r="K23" s="78"/>
    </row>
    <row r="24" spans="1:11" ht="12.75" customHeight="1">
      <c r="A24" s="299" t="s">
        <v>83</v>
      </c>
      <c r="B24" s="42">
        <v>201210</v>
      </c>
      <c r="C24" s="300">
        <v>-5.265239438211241</v>
      </c>
      <c r="D24" s="38">
        <v>100692</v>
      </c>
      <c r="E24" s="301">
        <v>-7.803028915706777</v>
      </c>
      <c r="F24" s="38">
        <v>0</v>
      </c>
      <c r="G24" s="302" t="s">
        <v>139</v>
      </c>
      <c r="H24" s="78"/>
      <c r="I24" s="305">
        <v>181815</v>
      </c>
      <c r="J24" s="304">
        <v>5.1111727774116344</v>
      </c>
      <c r="K24" s="78"/>
    </row>
    <row r="25" spans="1:11" ht="12.75" customHeight="1">
      <c r="A25" s="299" t="s">
        <v>84</v>
      </c>
      <c r="B25" s="42">
        <v>131425</v>
      </c>
      <c r="C25" s="300">
        <v>-5.058261755293404</v>
      </c>
      <c r="D25" s="38">
        <v>69703</v>
      </c>
      <c r="E25" s="301">
        <v>-5.877984228151669</v>
      </c>
      <c r="F25" s="38">
        <v>0</v>
      </c>
      <c r="G25" s="302" t="s">
        <v>139</v>
      </c>
      <c r="H25" s="78"/>
      <c r="I25" s="305">
        <v>124129</v>
      </c>
      <c r="J25" s="304">
        <v>2.927909252226405</v>
      </c>
      <c r="K25" s="78"/>
    </row>
    <row r="26" spans="1:11" ht="12.75" customHeight="1">
      <c r="A26" s="299" t="s">
        <v>85</v>
      </c>
      <c r="B26" s="42">
        <v>176925</v>
      </c>
      <c r="C26" s="300">
        <v>-4.040157505939015</v>
      </c>
      <c r="D26" s="38">
        <v>80407</v>
      </c>
      <c r="E26" s="301">
        <v>-4.970867360807441</v>
      </c>
      <c r="F26" s="38">
        <v>0</v>
      </c>
      <c r="G26" s="302" t="s">
        <v>139</v>
      </c>
      <c r="H26" s="78"/>
      <c r="I26" s="305">
        <v>134333</v>
      </c>
      <c r="J26" s="304">
        <v>3.2012968056174422</v>
      </c>
      <c r="K26" s="78"/>
    </row>
    <row r="27" spans="1:11" ht="12.75" customHeight="1">
      <c r="A27" s="313" t="s">
        <v>86</v>
      </c>
      <c r="B27" s="44">
        <v>408637</v>
      </c>
      <c r="C27" s="314">
        <v>-4.29083022412093</v>
      </c>
      <c r="D27" s="68">
        <v>197448</v>
      </c>
      <c r="E27" s="315">
        <v>-5.4630418753411405</v>
      </c>
      <c r="F27" s="68">
        <v>0</v>
      </c>
      <c r="G27" s="316" t="s">
        <v>139</v>
      </c>
      <c r="H27" s="78"/>
      <c r="I27" s="317">
        <v>366233</v>
      </c>
      <c r="J27" s="318">
        <v>2.691554927460646</v>
      </c>
      <c r="K27" s="78"/>
    </row>
    <row r="28" spans="1:11" ht="12.75" customHeight="1">
      <c r="A28" s="299" t="s">
        <v>87</v>
      </c>
      <c r="B28" s="42">
        <v>389436</v>
      </c>
      <c r="C28" s="300">
        <v>-5.167111078642656</v>
      </c>
      <c r="D28" s="38">
        <v>189301</v>
      </c>
      <c r="E28" s="301">
        <v>-6.482002944343995</v>
      </c>
      <c r="F28" s="38">
        <v>0</v>
      </c>
      <c r="G28" s="302">
        <v>-100</v>
      </c>
      <c r="H28" s="78"/>
      <c r="I28" s="305">
        <v>323240</v>
      </c>
      <c r="J28" s="304">
        <v>3.478853806186834</v>
      </c>
      <c r="K28" s="78"/>
    </row>
    <row r="29" spans="1:11" ht="12.75" customHeight="1">
      <c r="A29" s="299" t="s">
        <v>88</v>
      </c>
      <c r="B29" s="42">
        <v>722770</v>
      </c>
      <c r="C29" s="300">
        <v>-4.853865373425903</v>
      </c>
      <c r="D29" s="38">
        <v>355249</v>
      </c>
      <c r="E29" s="301">
        <v>-5.6952028521142655</v>
      </c>
      <c r="F29" s="38">
        <v>1</v>
      </c>
      <c r="G29" s="302">
        <v>0</v>
      </c>
      <c r="H29" s="78"/>
      <c r="I29" s="305">
        <v>585816</v>
      </c>
      <c r="J29" s="304">
        <v>3.5155083483383724</v>
      </c>
      <c r="K29" s="78"/>
    </row>
    <row r="30" spans="1:11" ht="12.75" customHeight="1">
      <c r="A30" s="299" t="s">
        <v>89</v>
      </c>
      <c r="B30" s="42">
        <v>1341690</v>
      </c>
      <c r="C30" s="300">
        <v>-4.6386733326036245</v>
      </c>
      <c r="D30" s="38">
        <v>580626</v>
      </c>
      <c r="E30" s="301">
        <v>-6.743525662852627</v>
      </c>
      <c r="F30" s="38">
        <v>0</v>
      </c>
      <c r="G30" s="302" t="s">
        <v>139</v>
      </c>
      <c r="H30" s="78"/>
      <c r="I30" s="305">
        <v>1034297</v>
      </c>
      <c r="J30" s="304">
        <v>3.799121071894874</v>
      </c>
      <c r="K30" s="78"/>
    </row>
    <row r="31" spans="1:11" ht="12.75" customHeight="1">
      <c r="A31" s="299" t="s">
        <v>90</v>
      </c>
      <c r="B31" s="42">
        <v>331489</v>
      </c>
      <c r="C31" s="300">
        <v>-4.961926168878083</v>
      </c>
      <c r="D31" s="38">
        <v>167207</v>
      </c>
      <c r="E31" s="301">
        <v>-5.3937988004979065</v>
      </c>
      <c r="F31" s="38">
        <v>0</v>
      </c>
      <c r="G31" s="302" t="s">
        <v>139</v>
      </c>
      <c r="H31" s="78"/>
      <c r="I31" s="305">
        <v>285129</v>
      </c>
      <c r="J31" s="304">
        <v>3.251493753394894</v>
      </c>
      <c r="K31" s="78"/>
    </row>
    <row r="32" spans="1:11" ht="12.75" customHeight="1">
      <c r="A32" s="299" t="s">
        <v>91</v>
      </c>
      <c r="B32" s="42">
        <v>257304</v>
      </c>
      <c r="C32" s="300">
        <v>-3.782813551716401</v>
      </c>
      <c r="D32" s="38">
        <v>123718</v>
      </c>
      <c r="E32" s="301">
        <v>-5.092937088150234</v>
      </c>
      <c r="F32" s="38">
        <v>0</v>
      </c>
      <c r="G32" s="302" t="s">
        <v>139</v>
      </c>
      <c r="H32" s="78"/>
      <c r="I32" s="305">
        <v>194540</v>
      </c>
      <c r="J32" s="304">
        <v>4.373672124814902</v>
      </c>
      <c r="K32" s="78"/>
    </row>
    <row r="33" spans="1:11" ht="12.75" customHeight="1">
      <c r="A33" s="306" t="s">
        <v>92</v>
      </c>
      <c r="B33" s="307">
        <v>498556</v>
      </c>
      <c r="C33" s="308">
        <v>-3.9385584117056553</v>
      </c>
      <c r="D33" s="50">
        <v>214677</v>
      </c>
      <c r="E33" s="309">
        <v>-7.560445238659117</v>
      </c>
      <c r="F33" s="50">
        <v>0</v>
      </c>
      <c r="G33" s="310" t="s">
        <v>139</v>
      </c>
      <c r="H33" s="78"/>
      <c r="I33" s="311">
        <v>395700</v>
      </c>
      <c r="J33" s="312">
        <v>4.119249036298333</v>
      </c>
      <c r="K33" s="78"/>
    </row>
    <row r="34" spans="1:11" ht="12.75" customHeight="1">
      <c r="A34" s="299" t="s">
        <v>93</v>
      </c>
      <c r="B34" s="42">
        <v>1752129</v>
      </c>
      <c r="C34" s="300">
        <v>-4.716615339604244</v>
      </c>
      <c r="D34" s="38">
        <v>674389</v>
      </c>
      <c r="E34" s="301">
        <v>-8.05462277103128</v>
      </c>
      <c r="F34" s="38">
        <v>0</v>
      </c>
      <c r="G34" s="302" t="s">
        <v>139</v>
      </c>
      <c r="H34" s="78"/>
      <c r="I34" s="305">
        <v>1239258</v>
      </c>
      <c r="J34" s="304">
        <v>4.090518899541223</v>
      </c>
      <c r="K34" s="78"/>
    </row>
    <row r="35" spans="1:11" ht="12.75" customHeight="1">
      <c r="A35" s="299" t="s">
        <v>94</v>
      </c>
      <c r="B35" s="42">
        <v>1047908</v>
      </c>
      <c r="C35" s="300">
        <v>-4.382983421583057</v>
      </c>
      <c r="D35" s="38">
        <v>479368</v>
      </c>
      <c r="E35" s="301">
        <v>-6.636023683390464</v>
      </c>
      <c r="F35" s="38">
        <v>1</v>
      </c>
      <c r="G35" s="302">
        <v>-50</v>
      </c>
      <c r="H35" s="78"/>
      <c r="I35" s="305">
        <v>836011</v>
      </c>
      <c r="J35" s="304">
        <v>3.9156802472066814</v>
      </c>
      <c r="K35" s="78"/>
    </row>
    <row r="36" spans="1:11" ht="12.75" customHeight="1">
      <c r="A36" s="299" t="s">
        <v>95</v>
      </c>
      <c r="B36" s="42">
        <v>277339</v>
      </c>
      <c r="C36" s="300">
        <v>-4.878207722542718</v>
      </c>
      <c r="D36" s="38">
        <v>129431</v>
      </c>
      <c r="E36" s="301">
        <v>-6.9544588620107115</v>
      </c>
      <c r="F36" s="38">
        <v>1</v>
      </c>
      <c r="G36" s="302">
        <v>0</v>
      </c>
      <c r="H36" s="78"/>
      <c r="I36" s="305">
        <v>226226</v>
      </c>
      <c r="J36" s="304">
        <v>4.533902612585138</v>
      </c>
      <c r="K36" s="78"/>
    </row>
    <row r="37" spans="1:11" ht="12.75" customHeight="1">
      <c r="A37" s="313" t="s">
        <v>96</v>
      </c>
      <c r="B37" s="44">
        <v>222335</v>
      </c>
      <c r="C37" s="314">
        <v>-4.932633802395338</v>
      </c>
      <c r="D37" s="68">
        <v>98727</v>
      </c>
      <c r="E37" s="315">
        <v>-6.188711516533638</v>
      </c>
      <c r="F37" s="68">
        <v>0</v>
      </c>
      <c r="G37" s="316" t="s">
        <v>139</v>
      </c>
      <c r="H37" s="78"/>
      <c r="I37" s="317">
        <v>166912</v>
      </c>
      <c r="J37" s="318">
        <v>2.9558351838144583</v>
      </c>
      <c r="K37" s="78"/>
    </row>
    <row r="38" spans="1:11" ht="12.75" customHeight="1">
      <c r="A38" s="299" t="s">
        <v>97</v>
      </c>
      <c r="B38" s="42">
        <v>107429</v>
      </c>
      <c r="C38" s="300">
        <v>-4.288056164359152</v>
      </c>
      <c r="D38" s="38">
        <v>56290</v>
      </c>
      <c r="E38" s="301">
        <v>-4.656244177577533</v>
      </c>
      <c r="F38" s="38">
        <v>0</v>
      </c>
      <c r="G38" s="302" t="s">
        <v>139</v>
      </c>
      <c r="H38" s="78"/>
      <c r="I38" s="305">
        <v>94048</v>
      </c>
      <c r="J38" s="304">
        <v>2.6478356726550394</v>
      </c>
      <c r="K38" s="78"/>
    </row>
    <row r="39" spans="1:11" ht="12.75" customHeight="1">
      <c r="A39" s="299" t="s">
        <v>98</v>
      </c>
      <c r="B39" s="42">
        <v>117690</v>
      </c>
      <c r="C39" s="300">
        <v>-5.140729277492988</v>
      </c>
      <c r="D39" s="38">
        <v>67236</v>
      </c>
      <c r="E39" s="301">
        <v>-6.295207169038228</v>
      </c>
      <c r="F39" s="38">
        <v>0</v>
      </c>
      <c r="G39" s="302">
        <v>-100</v>
      </c>
      <c r="H39" s="78"/>
      <c r="I39" s="305">
        <v>125915</v>
      </c>
      <c r="J39" s="304">
        <v>2.9028382762763254</v>
      </c>
      <c r="K39" s="78"/>
    </row>
    <row r="40" spans="1:11" ht="12.75" customHeight="1">
      <c r="A40" s="299" t="s">
        <v>99</v>
      </c>
      <c r="B40" s="42">
        <v>346444</v>
      </c>
      <c r="C40" s="300">
        <v>-4.652289265387452</v>
      </c>
      <c r="D40" s="38">
        <v>170055</v>
      </c>
      <c r="E40" s="301">
        <v>-6.482515136683842</v>
      </c>
      <c r="F40" s="38">
        <v>0</v>
      </c>
      <c r="G40" s="302" t="s">
        <v>139</v>
      </c>
      <c r="H40" s="78"/>
      <c r="I40" s="305">
        <v>309679</v>
      </c>
      <c r="J40" s="304">
        <v>3.475709793936721</v>
      </c>
      <c r="K40" s="78"/>
    </row>
    <row r="41" spans="1:11" ht="12.75" customHeight="1">
      <c r="A41" s="299" t="s">
        <v>100</v>
      </c>
      <c r="B41" s="42">
        <v>494136</v>
      </c>
      <c r="C41" s="300">
        <v>-4.825960338371932</v>
      </c>
      <c r="D41" s="38">
        <v>242354</v>
      </c>
      <c r="E41" s="301">
        <v>-7.067507717084955</v>
      </c>
      <c r="F41" s="38">
        <v>0</v>
      </c>
      <c r="G41" s="302" t="s">
        <v>139</v>
      </c>
      <c r="H41" s="78"/>
      <c r="I41" s="305">
        <v>450978</v>
      </c>
      <c r="J41" s="304">
        <v>4.118779696078386</v>
      </c>
      <c r="K41" s="78"/>
    </row>
    <row r="42" spans="1:11" ht="12.75" customHeight="1">
      <c r="A42" s="299" t="s">
        <v>101</v>
      </c>
      <c r="B42" s="42">
        <v>259338</v>
      </c>
      <c r="C42" s="300">
        <v>-4.932311312973574</v>
      </c>
      <c r="D42" s="38">
        <v>144205</v>
      </c>
      <c r="E42" s="301">
        <v>-6.439369363524298</v>
      </c>
      <c r="F42" s="38">
        <v>0</v>
      </c>
      <c r="G42" s="302" t="s">
        <v>139</v>
      </c>
      <c r="H42" s="78"/>
      <c r="I42" s="305">
        <v>251928</v>
      </c>
      <c r="J42" s="304">
        <v>3.071761721626708</v>
      </c>
      <c r="K42" s="78"/>
    </row>
    <row r="43" spans="1:11" ht="12.75" customHeight="1">
      <c r="A43" s="306" t="s">
        <v>102</v>
      </c>
      <c r="B43" s="307">
        <v>142901</v>
      </c>
      <c r="C43" s="308">
        <v>-4.7479070015464195</v>
      </c>
      <c r="D43" s="50">
        <v>72342</v>
      </c>
      <c r="E43" s="309">
        <v>-5.305321028863146</v>
      </c>
      <c r="F43" s="50">
        <v>0</v>
      </c>
      <c r="G43" s="310" t="s">
        <v>139</v>
      </c>
      <c r="H43" s="78"/>
      <c r="I43" s="311">
        <v>128432</v>
      </c>
      <c r="J43" s="312">
        <v>3.0969544206656283</v>
      </c>
      <c r="K43" s="78"/>
    </row>
    <row r="44" spans="1:11" ht="12.75" customHeight="1">
      <c r="A44" s="299" t="s">
        <v>103</v>
      </c>
      <c r="B44" s="42">
        <v>181081</v>
      </c>
      <c r="C44" s="300">
        <v>-5.10028142736606</v>
      </c>
      <c r="D44" s="38">
        <v>93467</v>
      </c>
      <c r="E44" s="301">
        <v>-6.795835743204164</v>
      </c>
      <c r="F44" s="38">
        <v>0</v>
      </c>
      <c r="G44" s="302" t="s">
        <v>139</v>
      </c>
      <c r="H44" s="78"/>
      <c r="I44" s="305">
        <v>161096</v>
      </c>
      <c r="J44" s="304">
        <v>4.132434406572594</v>
      </c>
      <c r="K44" s="78"/>
    </row>
    <row r="45" spans="1:11" ht="12.75" customHeight="1">
      <c r="A45" s="299" t="s">
        <v>104</v>
      </c>
      <c r="B45" s="42">
        <v>280277</v>
      </c>
      <c r="C45" s="300">
        <v>-4.772307974572153</v>
      </c>
      <c r="D45" s="38">
        <v>139610</v>
      </c>
      <c r="E45" s="301">
        <v>-5.709693105684028</v>
      </c>
      <c r="F45" s="38">
        <v>0</v>
      </c>
      <c r="G45" s="302" t="s">
        <v>139</v>
      </c>
      <c r="H45" s="78"/>
      <c r="I45" s="305">
        <v>236050</v>
      </c>
      <c r="J45" s="304">
        <v>2.8791339063126515</v>
      </c>
      <c r="K45" s="78"/>
    </row>
    <row r="46" spans="1:11" ht="12.75" customHeight="1">
      <c r="A46" s="299" t="s">
        <v>105</v>
      </c>
      <c r="B46" s="42">
        <v>153173</v>
      </c>
      <c r="C46" s="300">
        <v>-5.037848963725752</v>
      </c>
      <c r="D46" s="38">
        <v>72951</v>
      </c>
      <c r="E46" s="301">
        <v>-6.427490315794874</v>
      </c>
      <c r="F46" s="38">
        <v>0</v>
      </c>
      <c r="G46" s="302" t="s">
        <v>139</v>
      </c>
      <c r="H46" s="78"/>
      <c r="I46" s="305">
        <v>131336</v>
      </c>
      <c r="J46" s="304">
        <v>2.9585613270409685</v>
      </c>
      <c r="K46" s="78"/>
    </row>
    <row r="47" spans="1:11" ht="12.75" customHeight="1">
      <c r="A47" s="313" t="s">
        <v>106</v>
      </c>
      <c r="B47" s="44">
        <v>1019414</v>
      </c>
      <c r="C47" s="314">
        <v>-3.0369727101431216</v>
      </c>
      <c r="D47" s="68">
        <v>426403</v>
      </c>
      <c r="E47" s="315">
        <v>-5.041833410163392</v>
      </c>
      <c r="F47" s="68">
        <v>0</v>
      </c>
      <c r="G47" s="316" t="s">
        <v>139</v>
      </c>
      <c r="H47" s="78"/>
      <c r="I47" s="317">
        <v>724632</v>
      </c>
      <c r="J47" s="318">
        <v>3.460328157213919</v>
      </c>
      <c r="K47" s="78"/>
    </row>
    <row r="48" spans="1:11" ht="12.75" customHeight="1">
      <c r="A48" s="306" t="s">
        <v>107</v>
      </c>
      <c r="B48" s="307">
        <v>161502</v>
      </c>
      <c r="C48" s="308">
        <v>-3.530789126292462</v>
      </c>
      <c r="D48" s="50">
        <v>77163</v>
      </c>
      <c r="E48" s="309">
        <v>-4.026119402985074</v>
      </c>
      <c r="F48" s="50">
        <v>0</v>
      </c>
      <c r="G48" s="310" t="s">
        <v>139</v>
      </c>
      <c r="H48" s="78"/>
      <c r="I48" s="311">
        <v>127223</v>
      </c>
      <c r="J48" s="312">
        <v>2.4826608453291015</v>
      </c>
      <c r="K48" s="78"/>
    </row>
    <row r="49" spans="1:11" ht="12.75" customHeight="1">
      <c r="A49" s="299" t="s">
        <v>108</v>
      </c>
      <c r="B49" s="42">
        <v>296018</v>
      </c>
      <c r="C49" s="300">
        <v>-3.930184858240731</v>
      </c>
      <c r="D49" s="38">
        <v>144440</v>
      </c>
      <c r="E49" s="301">
        <v>-4.329798578591441</v>
      </c>
      <c r="F49" s="38">
        <v>0</v>
      </c>
      <c r="G49" s="302" t="s">
        <v>139</v>
      </c>
      <c r="H49" s="78"/>
      <c r="I49" s="305">
        <v>222638</v>
      </c>
      <c r="J49" s="304">
        <v>2.5669612007407885</v>
      </c>
      <c r="K49" s="78"/>
    </row>
    <row r="50" spans="1:11" ht="12.75" customHeight="1">
      <c r="A50" s="299" t="s">
        <v>109</v>
      </c>
      <c r="B50" s="42">
        <v>377339</v>
      </c>
      <c r="C50" s="300">
        <v>-4.230624758888144</v>
      </c>
      <c r="D50" s="38">
        <v>175555</v>
      </c>
      <c r="E50" s="301">
        <v>-4.31040591290887</v>
      </c>
      <c r="F50" s="38">
        <v>1</v>
      </c>
      <c r="G50" s="302">
        <v>-75</v>
      </c>
      <c r="H50" s="78"/>
      <c r="I50" s="305">
        <v>288341</v>
      </c>
      <c r="J50" s="304">
        <v>2.3669206245517866</v>
      </c>
      <c r="K50" s="78"/>
    </row>
    <row r="51" spans="1:11" ht="12.75" customHeight="1">
      <c r="A51" s="299" t="s">
        <v>110</v>
      </c>
      <c r="B51" s="42">
        <v>224677</v>
      </c>
      <c r="C51" s="300">
        <v>-3.9193130404290075</v>
      </c>
      <c r="D51" s="38">
        <v>115336</v>
      </c>
      <c r="E51" s="301">
        <v>-4.851629721903693</v>
      </c>
      <c r="F51" s="38">
        <v>0</v>
      </c>
      <c r="G51" s="302">
        <v>-100</v>
      </c>
      <c r="H51" s="78"/>
      <c r="I51" s="305">
        <v>196431</v>
      </c>
      <c r="J51" s="304">
        <v>2.962050529405598</v>
      </c>
      <c r="K51" s="78"/>
    </row>
    <row r="52" spans="1:11" ht="12.75" customHeight="1">
      <c r="A52" s="313" t="s">
        <v>111</v>
      </c>
      <c r="B52" s="44">
        <v>238815</v>
      </c>
      <c r="C52" s="314">
        <v>-4.58048817519648</v>
      </c>
      <c r="D52" s="68">
        <v>114655</v>
      </c>
      <c r="E52" s="315">
        <v>-4.72411500747881</v>
      </c>
      <c r="F52" s="68">
        <v>0</v>
      </c>
      <c r="G52" s="316" t="s">
        <v>139</v>
      </c>
      <c r="H52" s="78"/>
      <c r="I52" s="317">
        <v>180699</v>
      </c>
      <c r="J52" s="318">
        <v>2.5009926825117703</v>
      </c>
      <c r="K52" s="78"/>
    </row>
    <row r="53" spans="1:11" ht="12.75" customHeight="1">
      <c r="A53" s="299" t="s">
        <v>112</v>
      </c>
      <c r="B53" s="42">
        <v>350137</v>
      </c>
      <c r="C53" s="300">
        <v>-3.513224538835888</v>
      </c>
      <c r="D53" s="38">
        <v>173435</v>
      </c>
      <c r="E53" s="301">
        <v>-2.915311543133512</v>
      </c>
      <c r="F53" s="38">
        <v>0</v>
      </c>
      <c r="G53" s="302" t="s">
        <v>139</v>
      </c>
      <c r="H53" s="78"/>
      <c r="I53" s="305">
        <v>265180</v>
      </c>
      <c r="J53" s="304">
        <v>1.6151591209549174</v>
      </c>
      <c r="K53" s="78"/>
    </row>
    <row r="54" spans="1:11" ht="12.75" customHeight="1" thickBot="1">
      <c r="A54" s="359" t="s">
        <v>113</v>
      </c>
      <c r="B54" s="42">
        <v>383506</v>
      </c>
      <c r="C54" s="300">
        <v>-1.9848085219489255</v>
      </c>
      <c r="D54" s="38">
        <v>118670</v>
      </c>
      <c r="E54" s="301">
        <v>-1.4941479206441437</v>
      </c>
      <c r="F54" s="38">
        <v>0</v>
      </c>
      <c r="G54" s="302" t="s">
        <v>139</v>
      </c>
      <c r="H54" s="78"/>
      <c r="I54" s="305">
        <v>149158</v>
      </c>
      <c r="J54" s="304">
        <v>3.326498379007454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2659665</v>
      </c>
      <c r="C56" s="361" t="str">
        <f>INDEX(A8:A54,MATCH(B56,$B$8:$B$54,0))</f>
        <v>東京都</v>
      </c>
      <c r="D56" s="372">
        <f>LARGE(D8:D54,1)</f>
        <v>886480</v>
      </c>
      <c r="E56" s="323" t="str">
        <f>INDEX(A8:A54,MATCH(D56,$D$8:$D$54,0))</f>
        <v>東京都</v>
      </c>
      <c r="F56" s="366">
        <f>LARGE(F8:F54,1)</f>
        <v>3</v>
      </c>
      <c r="G56" s="324" t="str">
        <f>INDEX(A8:A54,MATCH(F56,$F$8:$F$54,0))</f>
        <v>群馬県</v>
      </c>
      <c r="I56" s="343">
        <f>LARGE(I8:I54,1)</f>
        <v>1656702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1752129</v>
      </c>
      <c r="C57" s="362" t="str">
        <f>INDEX(A8:A54,MATCH(B57,$B$8:$B$54,0))</f>
        <v>大阪府</v>
      </c>
      <c r="D57" s="373">
        <f>LARGE(D8:D54,2)</f>
        <v>694257</v>
      </c>
      <c r="E57" s="326" t="str">
        <f>INDEX(A8:A54,MATCH(D57,$D$8:$D$54,0))</f>
        <v>神奈川県</v>
      </c>
      <c r="F57" s="367">
        <f>LARGE(F8:F54,2)</f>
        <v>3</v>
      </c>
      <c r="G57" s="328" t="str">
        <f>INDEX(A8:A54,MATCH(F57,$F$8:$F$54,0))</f>
        <v>群馬県</v>
      </c>
      <c r="I57" s="327">
        <f>LARGE(I8:I54,2)</f>
        <v>1239258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1660138</v>
      </c>
      <c r="C58" s="362" t="str">
        <f>INDEX(A8:A54,MATCH(B58,$B$8:$B$54,0))</f>
        <v>神奈川県</v>
      </c>
      <c r="D58" s="374">
        <f>LARGE(D8:D54,3)</f>
        <v>674389</v>
      </c>
      <c r="E58" s="326" t="str">
        <f>INDEX(A8:A54,MATCH(D58,$D$8:$D$54,0))</f>
        <v>大阪府</v>
      </c>
      <c r="F58" s="368">
        <f>LARGE(F8:F54,3)</f>
        <v>1</v>
      </c>
      <c r="G58" s="328" t="str">
        <f>INDEX(A8:A54,MATCH(F58,$F$8:$F$54,0))</f>
        <v>北海道</v>
      </c>
      <c r="I58" s="344">
        <f>LARGE(I8:I54,3)</f>
        <v>1236481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131425</v>
      </c>
      <c r="C59" s="363" t="str">
        <f>INDEX(A8:A54,MATCH(B59,$B$8:$B$54,0))</f>
        <v>福井県</v>
      </c>
      <c r="D59" s="375">
        <f>SMALL(D8:D54,3)</f>
        <v>69703</v>
      </c>
      <c r="E59" s="331" t="str">
        <f>INDEX(A8:A54,MATCH(D59,$D$8:$D$54,0))</f>
        <v>福井県</v>
      </c>
      <c r="F59" s="369">
        <f>SMALL(F8:F54,3)</f>
        <v>0</v>
      </c>
      <c r="G59" s="332" t="str">
        <f>INDEX(A8:A54,MATCH(F59,$F$8:$F$54,0))</f>
        <v>青森県</v>
      </c>
      <c r="I59" s="345">
        <f>SMALL(I8:I54,3)</f>
        <v>125915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117690</v>
      </c>
      <c r="C60" s="362" t="str">
        <f>INDEX(A8:A54,MATCH(B60,$B$8:$B$54,0))</f>
        <v>島根県</v>
      </c>
      <c r="D60" s="374">
        <f>SMALL(D8:D54,2)</f>
        <v>67236</v>
      </c>
      <c r="E60" s="326" t="str">
        <f>INDEX(A8:A54,MATCH(D60,$D$8:$D$54,0))</f>
        <v>島根県</v>
      </c>
      <c r="F60" s="368">
        <f>SMALL(F8:F54,2)</f>
        <v>0</v>
      </c>
      <c r="G60" s="328" t="str">
        <f>INDEX(A8:A54,MATCH(F60,$F$8:$F$54,0))</f>
        <v>青森県</v>
      </c>
      <c r="I60" s="344">
        <f>SMALL(I8:I54,2)</f>
        <v>124129</v>
      </c>
      <c r="J60" s="328" t="str">
        <f>INDEX(A8:A54,MATCH(I60,$I$8:$I$54,0))</f>
        <v>福井県</v>
      </c>
    </row>
    <row r="61" spans="1:11" ht="12.75">
      <c r="A61" s="346" t="s">
        <v>119</v>
      </c>
      <c r="B61" s="347">
        <f>SMALL(B8:B54,1)</f>
        <v>107429</v>
      </c>
      <c r="C61" s="364" t="str">
        <f>INDEX(A8:A54,MATCH(B61,$B$8:$B$54,0))</f>
        <v>鳥取県</v>
      </c>
      <c r="D61" s="376">
        <f>SMALL(D8:D54,1)</f>
        <v>56290</v>
      </c>
      <c r="E61" s="335" t="str">
        <f>INDEX(A8:A54,MATCH(D61,$D$8:$D$54,0))</f>
        <v>鳥取県</v>
      </c>
      <c r="F61" s="370">
        <f>SMALL(F8:F54,1)</f>
        <v>0</v>
      </c>
      <c r="G61" s="336" t="str">
        <f>INDEX(A8:A54,MATCH(F61,$F$8:$F$54,0))</f>
        <v>青森県</v>
      </c>
      <c r="I61" s="347">
        <f>SMALL(I8:I54,1)</f>
        <v>94048</v>
      </c>
      <c r="J61" s="336" t="str">
        <f>INDEX(A8:A54,MATCH(I61,$I$8:$I$54,0))</f>
        <v>鳥取県</v>
      </c>
      <c r="K61" s="78"/>
    </row>
    <row r="62" spans="1:11" ht="13.5" thickBot="1">
      <c r="A62" s="337" t="s">
        <v>120</v>
      </c>
      <c r="B62" s="338">
        <f>IF(B61=0,0,B56/B61)</f>
        <v>24.75742118050061</v>
      </c>
      <c r="C62" s="365"/>
      <c r="D62" s="377">
        <f>IF(D61=0,0,D56/D61)</f>
        <v>15.748445549831231</v>
      </c>
      <c r="E62" s="339"/>
      <c r="F62" s="371">
        <f>IF(F61=0,0,F56/F61)</f>
        <v>0</v>
      </c>
      <c r="G62" s="341"/>
      <c r="H62" s="340"/>
      <c r="I62" s="338">
        <f>IF(I61=0,0,I56/I61)</f>
        <v>17.615494215719632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8" t="s">
        <v>32</v>
      </c>
      <c r="B7" s="166" t="s">
        <v>33</v>
      </c>
      <c r="C7" s="167">
        <v>8825.831018519999</v>
      </c>
      <c r="D7" s="168">
        <v>-3.191948038551964</v>
      </c>
      <c r="E7" s="169">
        <v>5204.518175030001</v>
      </c>
      <c r="F7" s="170">
        <v>-4.494403414706067</v>
      </c>
      <c r="G7" s="169">
        <v>-0.04784924</v>
      </c>
      <c r="H7" s="171">
        <v>-213.34688464041227</v>
      </c>
      <c r="J7" s="172">
        <v>14932.02137919</v>
      </c>
      <c r="K7" s="171">
        <v>3.812644968362386</v>
      </c>
    </row>
    <row r="8" spans="1:12" ht="15.75" customHeight="1">
      <c r="A8" s="389"/>
      <c r="B8" s="173" t="s">
        <v>34</v>
      </c>
      <c r="C8" s="167">
        <v>3210.7955807</v>
      </c>
      <c r="D8" s="168">
        <v>-5.469241295606605</v>
      </c>
      <c r="E8" s="169">
        <v>1965.8033418999999</v>
      </c>
      <c r="F8" s="170">
        <v>-5.012071952151406</v>
      </c>
      <c r="G8" s="169">
        <v>-0.0563802</v>
      </c>
      <c r="H8" s="171">
        <v>-372.7014176747425</v>
      </c>
      <c r="J8" s="172">
        <v>7207.9521625</v>
      </c>
      <c r="K8" s="171">
        <v>4.61004600861224</v>
      </c>
      <c r="L8" s="174"/>
    </row>
    <row r="9" spans="1:12" ht="15.75" customHeight="1">
      <c r="A9" s="389"/>
      <c r="B9" s="173" t="s">
        <v>35</v>
      </c>
      <c r="C9" s="167">
        <v>3198.9861369</v>
      </c>
      <c r="D9" s="168">
        <v>-0.8802541649638137</v>
      </c>
      <c r="E9" s="169">
        <v>1881.2568075</v>
      </c>
      <c r="F9" s="170">
        <v>-3.6910491201464795</v>
      </c>
      <c r="G9" s="169">
        <v>0.0045434</v>
      </c>
      <c r="H9" s="171">
        <v>88.94618647592118</v>
      </c>
      <c r="J9" s="172">
        <v>4327.4392345</v>
      </c>
      <c r="K9" s="171">
        <v>3.8304015640679703</v>
      </c>
      <c r="L9" s="174"/>
    </row>
    <row r="10" spans="1:12" ht="15.75" customHeight="1">
      <c r="A10" s="389"/>
      <c r="B10" s="173" t="s">
        <v>36</v>
      </c>
      <c r="C10" s="167">
        <v>628.8483048</v>
      </c>
      <c r="D10" s="168">
        <v>-4.454637868659477</v>
      </c>
      <c r="E10" s="169">
        <v>337.2303643</v>
      </c>
      <c r="F10" s="170">
        <v>-5.464052789618764</v>
      </c>
      <c r="G10" s="169">
        <v>0.001295</v>
      </c>
      <c r="H10" s="171">
        <v>-64.62811723252575</v>
      </c>
      <c r="J10" s="172">
        <v>609.0501263</v>
      </c>
      <c r="K10" s="171">
        <v>2.5942909459319456</v>
      </c>
      <c r="L10" s="174"/>
    </row>
    <row r="11" spans="1:11" ht="15.75" customHeight="1">
      <c r="A11" s="389"/>
      <c r="B11" s="175" t="s">
        <v>37</v>
      </c>
      <c r="C11" s="176">
        <v>1539.557126</v>
      </c>
      <c r="D11" s="177">
        <v>-3.0416238147879553</v>
      </c>
      <c r="E11" s="178">
        <v>907.6890748</v>
      </c>
      <c r="F11" s="179">
        <v>-4.904691719960761</v>
      </c>
      <c r="G11" s="178">
        <v>0.0019583</v>
      </c>
      <c r="H11" s="180">
        <v>-80.54462724527102</v>
      </c>
      <c r="J11" s="181">
        <v>2284.309601</v>
      </c>
      <c r="K11" s="180">
        <v>1.208154338223583</v>
      </c>
    </row>
    <row r="12" spans="1:11" ht="15.75" customHeight="1">
      <c r="A12" s="389"/>
      <c r="B12" s="182" t="s">
        <v>38</v>
      </c>
      <c r="C12" s="183">
        <v>139.19531817</v>
      </c>
      <c r="D12" s="184">
        <v>-6.927660981040093</v>
      </c>
      <c r="E12" s="185">
        <v>72.47962343</v>
      </c>
      <c r="F12" s="186">
        <v>-7.700504664566365</v>
      </c>
      <c r="G12" s="185">
        <v>0.00024736</v>
      </c>
      <c r="H12" s="187">
        <v>-89.24367409236977</v>
      </c>
      <c r="J12" s="188">
        <v>329.75974008</v>
      </c>
      <c r="K12" s="187">
        <v>-1.1935529005407526</v>
      </c>
    </row>
    <row r="13" spans="1:11" ht="15.75" customHeight="1">
      <c r="A13" s="390"/>
      <c r="B13" s="173" t="s">
        <v>39</v>
      </c>
      <c r="C13" s="189">
        <v>108.44855195</v>
      </c>
      <c r="D13" s="168">
        <v>11.456163589157061</v>
      </c>
      <c r="E13" s="169">
        <v>40.0589631</v>
      </c>
      <c r="F13" s="170">
        <v>8.858488374268099</v>
      </c>
      <c r="G13" s="169">
        <v>0.0004869</v>
      </c>
      <c r="H13" s="171">
        <v>-84.3400231570822</v>
      </c>
      <c r="J13" s="172">
        <v>173.51051481</v>
      </c>
      <c r="K13" s="171">
        <v>22.978882472357874</v>
      </c>
    </row>
    <row r="14" spans="1:11" ht="15.75" customHeight="1">
      <c r="A14" s="386" t="s">
        <v>40</v>
      </c>
      <c r="B14" s="190" t="s">
        <v>33</v>
      </c>
      <c r="C14" s="191">
        <v>3770.7522999999997</v>
      </c>
      <c r="D14" s="192">
        <v>-3.2263666779538185</v>
      </c>
      <c r="E14" s="193">
        <v>2158.8387000000002</v>
      </c>
      <c r="F14" s="194">
        <v>-5.062478525872046</v>
      </c>
      <c r="G14" s="193">
        <v>0.0047</v>
      </c>
      <c r="H14" s="195">
        <v>-72.67441860465117</v>
      </c>
      <c r="J14" s="196">
        <v>4644.4567</v>
      </c>
      <c r="K14" s="195">
        <v>3.0729564932861773</v>
      </c>
    </row>
    <row r="15" spans="1:11" ht="15.75" customHeight="1">
      <c r="A15" s="391"/>
      <c r="B15" s="173" t="s">
        <v>41</v>
      </c>
      <c r="C15" s="167">
        <v>51.596</v>
      </c>
      <c r="D15" s="168">
        <v>-7.908358142888769</v>
      </c>
      <c r="E15" s="169">
        <v>29.801099999999998</v>
      </c>
      <c r="F15" s="170">
        <v>-8.140656739236974</v>
      </c>
      <c r="G15" s="169">
        <v>-0.0001</v>
      </c>
      <c r="H15" s="171">
        <v>-114.28571428571429</v>
      </c>
      <c r="J15" s="172">
        <v>115.0347</v>
      </c>
      <c r="K15" s="171">
        <v>-0.47790800184450144</v>
      </c>
    </row>
    <row r="16" spans="1:12" ht="15.75" customHeight="1">
      <c r="A16" s="391"/>
      <c r="B16" s="173" t="s">
        <v>128</v>
      </c>
      <c r="C16" s="167">
        <v>1945.2026</v>
      </c>
      <c r="D16" s="168">
        <v>-3.406284532070558</v>
      </c>
      <c r="E16" s="169">
        <v>1125.6327</v>
      </c>
      <c r="F16" s="170">
        <v>-5.402697070938759</v>
      </c>
      <c r="G16" s="169">
        <v>0.002</v>
      </c>
      <c r="H16" s="171">
        <v>-74.35897435897435</v>
      </c>
      <c r="J16" s="172">
        <v>2407.9887</v>
      </c>
      <c r="K16" s="171">
        <v>2.752320002949436</v>
      </c>
      <c r="L16" s="174"/>
    </row>
    <row r="17" spans="1:11" ht="15.75" customHeight="1">
      <c r="A17" s="391"/>
      <c r="B17" s="173" t="s">
        <v>42</v>
      </c>
      <c r="C17" s="167">
        <v>466.6492</v>
      </c>
      <c r="D17" s="168">
        <v>-4.13670398559038</v>
      </c>
      <c r="E17" s="169">
        <v>247.82270000000003</v>
      </c>
      <c r="F17" s="170">
        <v>-4.940347668585952</v>
      </c>
      <c r="G17" s="169">
        <v>0.0015</v>
      </c>
      <c r="H17" s="171">
        <v>-44.44444444444444</v>
      </c>
      <c r="J17" s="172">
        <v>415.971</v>
      </c>
      <c r="K17" s="171">
        <v>4.2204717307316555</v>
      </c>
    </row>
    <row r="18" spans="1:12" ht="15.75" customHeight="1">
      <c r="A18" s="391"/>
      <c r="B18" s="175" t="s">
        <v>37</v>
      </c>
      <c r="C18" s="176">
        <v>1294.0292</v>
      </c>
      <c r="D18" s="177">
        <v>-2.536443128925336</v>
      </c>
      <c r="E18" s="178">
        <v>751.4858</v>
      </c>
      <c r="F18" s="179">
        <v>-4.510360154590666</v>
      </c>
      <c r="G18" s="178">
        <v>0.0012</v>
      </c>
      <c r="H18" s="180">
        <v>-78.94736842105263</v>
      </c>
      <c r="J18" s="181">
        <v>1691.3702</v>
      </c>
      <c r="K18" s="180">
        <v>3.4126469035425053</v>
      </c>
      <c r="L18" s="197"/>
    </row>
    <row r="19" spans="1:11" ht="15.75" customHeight="1">
      <c r="A19" s="391"/>
      <c r="B19" s="182" t="s">
        <v>38</v>
      </c>
      <c r="C19" s="198">
        <v>48.7821</v>
      </c>
      <c r="D19" s="184">
        <v>-7.826128032650593</v>
      </c>
      <c r="E19" s="185">
        <v>28.4098</v>
      </c>
      <c r="F19" s="186">
        <v>-7.982963286854849</v>
      </c>
      <c r="G19" s="185">
        <v>-0.0001</v>
      </c>
      <c r="H19" s="187">
        <v>-114.28571428571429</v>
      </c>
      <c r="J19" s="188">
        <v>107.8543</v>
      </c>
      <c r="K19" s="187">
        <v>-0.5091037228498032</v>
      </c>
    </row>
    <row r="20" spans="1:11" ht="15.75" customHeight="1">
      <c r="A20" s="392"/>
      <c r="B20" s="173" t="s">
        <v>39</v>
      </c>
      <c r="C20" s="167">
        <v>13.2753</v>
      </c>
      <c r="D20" s="168">
        <v>9.264426282130426</v>
      </c>
      <c r="E20" s="169">
        <v>4.0964</v>
      </c>
      <c r="F20" s="170">
        <v>4.743153749776273</v>
      </c>
      <c r="G20" s="169">
        <v>0.0001</v>
      </c>
      <c r="H20" s="171">
        <v>-66.66666666666666</v>
      </c>
      <c r="J20" s="172">
        <v>14.0921</v>
      </c>
      <c r="K20" s="171">
        <v>15.191766936960512</v>
      </c>
    </row>
    <row r="21" spans="1:11" ht="15.75" customHeight="1">
      <c r="A21" s="386" t="s">
        <v>43</v>
      </c>
      <c r="B21" s="190" t="s">
        <v>33</v>
      </c>
      <c r="C21" s="191">
        <v>4570.0559</v>
      </c>
      <c r="D21" s="192">
        <v>-5.084256422648618</v>
      </c>
      <c r="E21" s="193">
        <v>2558.6638000000003</v>
      </c>
      <c r="F21" s="194">
        <v>-6.611500718974235</v>
      </c>
      <c r="G21" s="193">
        <v>0.0049</v>
      </c>
      <c r="H21" s="195">
        <v>-84.34504792332268</v>
      </c>
      <c r="J21" s="196">
        <v>6843.4551</v>
      </c>
      <c r="K21" s="195">
        <v>0.8214835453795313</v>
      </c>
    </row>
    <row r="22" spans="1:11" ht="15.75" customHeight="1">
      <c r="A22" s="393"/>
      <c r="B22" s="173" t="s">
        <v>41</v>
      </c>
      <c r="C22" s="167">
        <v>791.5703</v>
      </c>
      <c r="D22" s="168">
        <v>-7.020901818328761</v>
      </c>
      <c r="E22" s="169">
        <v>415.92440000000005</v>
      </c>
      <c r="F22" s="170">
        <v>-7.799190037133091</v>
      </c>
      <c r="G22" s="169">
        <v>-0.0004</v>
      </c>
      <c r="H22" s="171">
        <v>-102.85714285714286</v>
      </c>
      <c r="J22" s="172">
        <v>1947.1047</v>
      </c>
      <c r="K22" s="171">
        <v>-0.879977605271945</v>
      </c>
    </row>
    <row r="23" spans="1:12" ht="15.75" customHeight="1">
      <c r="A23" s="393"/>
      <c r="B23" s="173" t="s">
        <v>128</v>
      </c>
      <c r="C23" s="167">
        <v>2898.6847</v>
      </c>
      <c r="D23" s="168">
        <v>-4.43361211598426</v>
      </c>
      <c r="E23" s="169">
        <v>1683.3879</v>
      </c>
      <c r="F23" s="170">
        <v>-6.235417411072978</v>
      </c>
      <c r="G23" s="169">
        <v>0.0029</v>
      </c>
      <c r="H23" s="171">
        <v>-67.41573033707866</v>
      </c>
      <c r="J23" s="172">
        <v>4016.3534</v>
      </c>
      <c r="K23" s="171">
        <v>1.1227311450648152</v>
      </c>
      <c r="L23" s="174"/>
    </row>
    <row r="24" spans="1:11" ht="15.75" customHeight="1">
      <c r="A24" s="393"/>
      <c r="B24" s="173" t="s">
        <v>42</v>
      </c>
      <c r="C24" s="167">
        <v>785.6223</v>
      </c>
      <c r="D24" s="168">
        <v>-6.994664538590728</v>
      </c>
      <c r="E24" s="169">
        <v>426.1124</v>
      </c>
      <c r="F24" s="170">
        <v>-7.775304672437632</v>
      </c>
      <c r="G24" s="169">
        <v>0.0019</v>
      </c>
      <c r="H24" s="171">
        <v>-62</v>
      </c>
      <c r="J24" s="172">
        <v>744.1148</v>
      </c>
      <c r="K24" s="171">
        <v>1.0299116450508683</v>
      </c>
    </row>
    <row r="25" spans="1:11" ht="15.75" customHeight="1">
      <c r="A25" s="199" t="s">
        <v>44</v>
      </c>
      <c r="B25" s="175" t="s">
        <v>37</v>
      </c>
      <c r="C25" s="176">
        <v>1519.0703</v>
      </c>
      <c r="D25" s="177">
        <v>-3.0278302354424995</v>
      </c>
      <c r="E25" s="178">
        <v>870.3567</v>
      </c>
      <c r="F25" s="179">
        <v>-4.859521987135723</v>
      </c>
      <c r="G25" s="178">
        <v>0.0014</v>
      </c>
      <c r="H25" s="180">
        <v>-79.1044776119403</v>
      </c>
      <c r="J25" s="181">
        <v>2110.8986</v>
      </c>
      <c r="K25" s="180">
        <v>2.683400340997252</v>
      </c>
    </row>
    <row r="26" spans="1:11" ht="15.75" customHeight="1">
      <c r="A26" s="200" t="s">
        <v>45</v>
      </c>
      <c r="B26" s="182" t="s">
        <v>38</v>
      </c>
      <c r="C26" s="198">
        <v>2094.6433</v>
      </c>
      <c r="D26" s="184">
        <v>-6.841199639594157</v>
      </c>
      <c r="E26" s="185">
        <v>1075.7833</v>
      </c>
      <c r="F26" s="186">
        <v>-7.640573221136963</v>
      </c>
      <c r="G26" s="185">
        <v>0.0029</v>
      </c>
      <c r="H26" s="187">
        <v>-91.89944134078212</v>
      </c>
      <c r="J26" s="188">
        <v>4843.5537</v>
      </c>
      <c r="K26" s="187">
        <v>-1.1145442243582024</v>
      </c>
    </row>
    <row r="27" spans="1:11" ht="15.75" customHeight="1">
      <c r="A27" s="201"/>
      <c r="B27" s="173" t="s">
        <v>39</v>
      </c>
      <c r="C27" s="167">
        <v>94.1786</v>
      </c>
      <c r="D27" s="168">
        <v>9.966231995067922</v>
      </c>
      <c r="E27" s="169">
        <v>33.2391</v>
      </c>
      <c r="F27" s="170">
        <v>6.102664449218412</v>
      </c>
      <c r="G27" s="169">
        <v>0.0005</v>
      </c>
      <c r="H27" s="171">
        <v>-85.29411764705883</v>
      </c>
      <c r="J27" s="172">
        <v>135.8822</v>
      </c>
      <c r="K27" s="171">
        <v>18.144052028448726</v>
      </c>
    </row>
    <row r="28" spans="1:11" ht="15.75" customHeight="1" thickBot="1">
      <c r="A28" s="381" t="s">
        <v>15</v>
      </c>
      <c r="B28" s="382"/>
      <c r="C28" s="202">
        <v>2733.0701</v>
      </c>
      <c r="D28" s="203">
        <v>-4.054817451507151</v>
      </c>
      <c r="E28" s="204">
        <v>1130.0493</v>
      </c>
      <c r="F28" s="203">
        <v>-6.061683193131665</v>
      </c>
      <c r="G28" s="204">
        <v>0.0013</v>
      </c>
      <c r="H28" s="205">
        <v>-58.064516129032256</v>
      </c>
      <c r="J28" s="202">
        <v>1888.8538</v>
      </c>
      <c r="K28" s="205">
        <v>3.631776631381779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8" t="s">
        <v>47</v>
      </c>
      <c r="B33" s="190" t="s">
        <v>33</v>
      </c>
      <c r="C33" s="191">
        <v>32292.735625478464</v>
      </c>
      <c r="D33" s="192">
        <v>0.8993358395238531</v>
      </c>
      <c r="E33" s="193">
        <v>46055.67363326539</v>
      </c>
      <c r="F33" s="194">
        <v>1.6684137332882274</v>
      </c>
      <c r="G33" s="193">
        <v>-368071.07692307694</v>
      </c>
      <c r="H33" s="195">
        <v>-370.2887249117523</v>
      </c>
      <c r="J33" s="196">
        <v>79053.34642199412</v>
      </c>
      <c r="K33" s="195">
        <v>0.17452980433207604</v>
      </c>
    </row>
    <row r="34" spans="1:11" ht="15.75" customHeight="1">
      <c r="A34" s="389"/>
      <c r="B34" s="173" t="s">
        <v>34</v>
      </c>
      <c r="C34" s="167">
        <v>11747.944484482854</v>
      </c>
      <c r="D34" s="168">
        <v>-1.474199961404588</v>
      </c>
      <c r="E34" s="169">
        <v>17395.730804841878</v>
      </c>
      <c r="F34" s="170">
        <v>1.1173409069466251</v>
      </c>
      <c r="G34" s="169">
        <v>-433693.8461538462</v>
      </c>
      <c r="H34" s="171">
        <v>-750.2879959936168</v>
      </c>
      <c r="J34" s="172">
        <v>38160.45562922869</v>
      </c>
      <c r="K34" s="171">
        <v>0.9439859172830386</v>
      </c>
    </row>
    <row r="35" spans="1:11" ht="15.75" customHeight="1">
      <c r="A35" s="389"/>
      <c r="B35" s="173" t="s">
        <v>35</v>
      </c>
      <c r="C35" s="167">
        <v>11704.735041007547</v>
      </c>
      <c r="D35" s="168">
        <v>3.308726089440534</v>
      </c>
      <c r="E35" s="169">
        <v>16647.564026631404</v>
      </c>
      <c r="F35" s="170">
        <v>2.5236071430352123</v>
      </c>
      <c r="G35" s="169">
        <v>34949.23076923077</v>
      </c>
      <c r="H35" s="171">
        <v>350.56398313488893</v>
      </c>
      <c r="J35" s="172">
        <v>22910.398012276015</v>
      </c>
      <c r="K35" s="171">
        <v>0.19166411996650276</v>
      </c>
    </row>
    <row r="36" spans="1:11" ht="15.75" customHeight="1">
      <c r="A36" s="389"/>
      <c r="B36" s="173" t="s">
        <v>36</v>
      </c>
      <c r="C36" s="167">
        <v>2300.8861163129336</v>
      </c>
      <c r="D36" s="168">
        <v>-0.4167175532239343</v>
      </c>
      <c r="E36" s="169">
        <v>2984.2093110451024</v>
      </c>
      <c r="F36" s="170">
        <v>0.6361944985043707</v>
      </c>
      <c r="G36" s="169">
        <v>9961.538461538461</v>
      </c>
      <c r="H36" s="171">
        <v>-15.651664169869086</v>
      </c>
      <c r="J36" s="172">
        <v>3224.4429203573086</v>
      </c>
      <c r="K36" s="171">
        <v>-1.0011269893984065</v>
      </c>
    </row>
    <row r="37" spans="1:11" ht="15.75" customHeight="1">
      <c r="A37" s="389"/>
      <c r="B37" s="175" t="s">
        <v>37</v>
      </c>
      <c r="C37" s="176">
        <v>5633.0685627126795</v>
      </c>
      <c r="D37" s="177">
        <v>1.0560130376604409</v>
      </c>
      <c r="E37" s="178">
        <v>8032.296244066521</v>
      </c>
      <c r="F37" s="179">
        <v>1.2316502067517487</v>
      </c>
      <c r="G37" s="178">
        <v>15063.846153846156</v>
      </c>
      <c r="H37" s="180">
        <v>-53.60641881564627</v>
      </c>
      <c r="J37" s="181">
        <v>12093.628426932777</v>
      </c>
      <c r="K37" s="180">
        <v>-2.3386864260554177</v>
      </c>
    </row>
    <row r="38" spans="1:11" ht="15.75" customHeight="1">
      <c r="A38" s="389"/>
      <c r="B38" s="182" t="s">
        <v>38</v>
      </c>
      <c r="C38" s="183">
        <v>509.3002121314049</v>
      </c>
      <c r="D38" s="184">
        <v>-2.994255108203017</v>
      </c>
      <c r="E38" s="185">
        <v>641.3846141933808</v>
      </c>
      <c r="F38" s="186">
        <v>-1.7445718926431544</v>
      </c>
      <c r="G38" s="185">
        <v>1902.769230769231</v>
      </c>
      <c r="H38" s="187">
        <v>-74.35029975872793</v>
      </c>
      <c r="J38" s="188">
        <v>1745.8192904077594</v>
      </c>
      <c r="K38" s="187">
        <v>-4.656225811013758</v>
      </c>
    </row>
    <row r="39" spans="1:11" ht="15.75" customHeight="1">
      <c r="A39" s="390"/>
      <c r="B39" s="173" t="s">
        <v>39</v>
      </c>
      <c r="C39" s="189">
        <v>396.8012088310505</v>
      </c>
      <c r="D39" s="168">
        <v>16.166503235141175</v>
      </c>
      <c r="E39" s="169">
        <v>354.48863248709597</v>
      </c>
      <c r="F39" s="170">
        <v>15.882945399239778</v>
      </c>
      <c r="G39" s="169">
        <v>3745.3846153846152</v>
      </c>
      <c r="H39" s="171">
        <v>-62.656978297657574</v>
      </c>
      <c r="J39" s="172">
        <v>918.6021427915701</v>
      </c>
      <c r="K39" s="171">
        <v>18.669086326478546</v>
      </c>
    </row>
    <row r="40" spans="1:11" ht="15.75" customHeight="1">
      <c r="A40" s="386" t="s">
        <v>48</v>
      </c>
      <c r="B40" s="190" t="s">
        <v>33</v>
      </c>
      <c r="C40" s="212">
        <v>1.6721327052679698</v>
      </c>
      <c r="D40" s="192">
        <v>-1.0729449293831554</v>
      </c>
      <c r="E40" s="213">
        <v>2.2642054643102743</v>
      </c>
      <c r="F40" s="194">
        <v>-0.585296335437821</v>
      </c>
      <c r="G40" s="213">
        <v>3.769230769230769</v>
      </c>
      <c r="H40" s="195">
        <v>-62.66896043253871</v>
      </c>
      <c r="J40" s="214">
        <v>3.623072945084474</v>
      </c>
      <c r="K40" s="195">
        <v>-2.711806337160914</v>
      </c>
    </row>
    <row r="41" spans="1:11" ht="15.75" customHeight="1">
      <c r="A41" s="387"/>
      <c r="B41" s="173" t="s">
        <v>41</v>
      </c>
      <c r="C41" s="215">
        <v>0.28962678271589154</v>
      </c>
      <c r="D41" s="168">
        <v>-3.0914364724070316</v>
      </c>
      <c r="E41" s="216">
        <v>0.36805863248621107</v>
      </c>
      <c r="F41" s="170">
        <v>-1.8496252680081946</v>
      </c>
      <c r="G41" s="216">
        <v>-0.3076923076923077</v>
      </c>
      <c r="H41" s="171">
        <v>-106.81318681318682</v>
      </c>
      <c r="J41" s="217">
        <v>1.03083928464977</v>
      </c>
      <c r="K41" s="171">
        <v>-4.353639765052037</v>
      </c>
    </row>
    <row r="42" spans="1:11" ht="15.75" customHeight="1">
      <c r="A42" s="387"/>
      <c r="B42" s="173" t="s">
        <v>128</v>
      </c>
      <c r="C42" s="215">
        <v>1.0605965430597626</v>
      </c>
      <c r="D42" s="168">
        <v>-0.39480321410162816</v>
      </c>
      <c r="E42" s="216">
        <v>1.4896588140004159</v>
      </c>
      <c r="F42" s="170">
        <v>-0.18494499778881593</v>
      </c>
      <c r="G42" s="216">
        <v>2.230769230769231</v>
      </c>
      <c r="H42" s="171">
        <v>-22.299049265341402</v>
      </c>
      <c r="J42" s="217">
        <v>2.1263442411477267</v>
      </c>
      <c r="K42" s="171">
        <v>-2.421115962569693</v>
      </c>
    </row>
    <row r="43" spans="1:11" ht="15.75" customHeight="1">
      <c r="A43" s="387"/>
      <c r="B43" s="173" t="s">
        <v>42</v>
      </c>
      <c r="C43" s="215">
        <v>0.2874504755659213</v>
      </c>
      <c r="D43" s="168">
        <v>-3.064090357634896</v>
      </c>
      <c r="E43" s="216">
        <v>0.37707416835707963</v>
      </c>
      <c r="F43" s="170">
        <v>-1.8241986204937863</v>
      </c>
      <c r="G43" s="216">
        <v>1.4615384615384617</v>
      </c>
      <c r="H43" s="171">
        <v>-9.384615384615383</v>
      </c>
      <c r="J43" s="217">
        <v>0.3939504476206681</v>
      </c>
      <c r="K43" s="171">
        <v>-2.5106826022926736</v>
      </c>
    </row>
    <row r="44" spans="1:11" ht="15.75" customHeight="1">
      <c r="A44" s="199" t="s">
        <v>49</v>
      </c>
      <c r="B44" s="175" t="s">
        <v>37</v>
      </c>
      <c r="C44" s="218">
        <v>0.5558109541354246</v>
      </c>
      <c r="D44" s="177">
        <v>1.070389558689523</v>
      </c>
      <c r="E44" s="219">
        <v>0.7701935658913289</v>
      </c>
      <c r="F44" s="179">
        <v>1.2797346672364966</v>
      </c>
      <c r="G44" s="219">
        <v>1.0769230769230769</v>
      </c>
      <c r="H44" s="180">
        <v>-50.17221584385764</v>
      </c>
      <c r="J44" s="220">
        <v>1.1175553131745823</v>
      </c>
      <c r="K44" s="180">
        <v>-0.9151404339596576</v>
      </c>
    </row>
    <row r="45" spans="1:11" ht="15.75" customHeight="1">
      <c r="A45" s="200" t="s">
        <v>50</v>
      </c>
      <c r="B45" s="182" t="s">
        <v>38</v>
      </c>
      <c r="C45" s="221">
        <v>0.7664067233401735</v>
      </c>
      <c r="D45" s="184">
        <v>-2.9041397536334976</v>
      </c>
      <c r="E45" s="222">
        <v>0.9519790862221676</v>
      </c>
      <c r="F45" s="186">
        <v>-1.680773172944327</v>
      </c>
      <c r="G45" s="222">
        <v>2.230769230769231</v>
      </c>
      <c r="H45" s="187">
        <v>-80.68328319724968</v>
      </c>
      <c r="J45" s="223">
        <v>2.5642819470728755</v>
      </c>
      <c r="K45" s="187">
        <v>-4.579985994665182</v>
      </c>
    </row>
    <row r="46" spans="1:11" ht="15.75" customHeight="1">
      <c r="A46" s="224" t="s">
        <v>51</v>
      </c>
      <c r="B46" s="173" t="s">
        <v>39</v>
      </c>
      <c r="C46" s="225">
        <v>0.03445890392639399</v>
      </c>
      <c r="D46" s="168">
        <v>14.613604429267223</v>
      </c>
      <c r="E46" s="216">
        <v>0.029413849466567523</v>
      </c>
      <c r="F46" s="170">
        <v>12.949292744258189</v>
      </c>
      <c r="G46" s="216">
        <v>0.38461538461538464</v>
      </c>
      <c r="H46" s="171">
        <v>-64.93212669683257</v>
      </c>
      <c r="J46" s="217">
        <v>0.07193897166630896</v>
      </c>
      <c r="K46" s="171">
        <v>14.00369256303219</v>
      </c>
    </row>
    <row r="47" spans="1:11" ht="15.75" customHeight="1">
      <c r="A47" s="386" t="s">
        <v>52</v>
      </c>
      <c r="B47" s="190" t="s">
        <v>33</v>
      </c>
      <c r="C47" s="191">
        <v>19312.304294833677</v>
      </c>
      <c r="D47" s="192">
        <v>1.9936717690617065</v>
      </c>
      <c r="E47" s="193">
        <v>20340.766047614383</v>
      </c>
      <c r="F47" s="194">
        <v>2.266978611464103</v>
      </c>
      <c r="G47" s="193">
        <v>-97651.51020408164</v>
      </c>
      <c r="H47" s="195">
        <v>-824.0321406622254</v>
      </c>
      <c r="J47" s="196">
        <v>21819.41893531237</v>
      </c>
      <c r="K47" s="195">
        <v>2.9667897334961704</v>
      </c>
    </row>
    <row r="48" spans="1:11" ht="15.75" customHeight="1">
      <c r="A48" s="387"/>
      <c r="B48" s="173" t="s">
        <v>34</v>
      </c>
      <c r="C48" s="167">
        <v>40562.35536755232</v>
      </c>
      <c r="D48" s="168">
        <v>1.6688272451195278</v>
      </c>
      <c r="E48" s="169">
        <v>47263.47725452029</v>
      </c>
      <c r="F48" s="170">
        <v>3.0228780919648943</v>
      </c>
      <c r="G48" s="169">
        <v>1409505</v>
      </c>
      <c r="H48" s="171">
        <v>9444.549618615989</v>
      </c>
      <c r="J48" s="172">
        <v>37018.821650936385</v>
      </c>
      <c r="K48" s="171">
        <v>5.538763492224736</v>
      </c>
    </row>
    <row r="49" spans="1:11" ht="15.75" customHeight="1">
      <c r="A49" s="387"/>
      <c r="B49" s="173" t="s">
        <v>35</v>
      </c>
      <c r="C49" s="167">
        <v>11035.992072197436</v>
      </c>
      <c r="D49" s="168">
        <v>3.7182089118330843</v>
      </c>
      <c r="E49" s="169">
        <v>11175.420754182682</v>
      </c>
      <c r="F49" s="170">
        <v>2.7135707541953944</v>
      </c>
      <c r="G49" s="169">
        <v>15666.896551724141</v>
      </c>
      <c r="H49" s="171">
        <v>479.8693309088616</v>
      </c>
      <c r="J49" s="172">
        <v>10774.54796308512</v>
      </c>
      <c r="K49" s="171">
        <v>2.677608079155698</v>
      </c>
    </row>
    <row r="50" spans="1:11" ht="15.75" customHeight="1">
      <c r="A50" s="387"/>
      <c r="B50" s="173" t="s">
        <v>36</v>
      </c>
      <c r="C50" s="167">
        <v>8004.460983350396</v>
      </c>
      <c r="D50" s="168">
        <v>2.7310547909212994</v>
      </c>
      <c r="E50" s="169">
        <v>7914.117596671677</v>
      </c>
      <c r="F50" s="170">
        <v>2.506109534555579</v>
      </c>
      <c r="G50" s="169">
        <v>6815.78947368421</v>
      </c>
      <c r="H50" s="171">
        <v>-6.916097980330898</v>
      </c>
      <c r="J50" s="172">
        <v>8184.894673510056</v>
      </c>
      <c r="K50" s="171">
        <v>1.548431821238467</v>
      </c>
    </row>
    <row r="51" spans="1:11" ht="15.75" customHeight="1">
      <c r="A51" s="199" t="s">
        <v>53</v>
      </c>
      <c r="B51" s="175" t="s">
        <v>37</v>
      </c>
      <c r="C51" s="176">
        <v>10134.864239001972</v>
      </c>
      <c r="D51" s="177">
        <v>-0.014224265971312367</v>
      </c>
      <c r="E51" s="178">
        <v>10428.931894245197</v>
      </c>
      <c r="F51" s="179">
        <v>-0.04747688236224548</v>
      </c>
      <c r="G51" s="178">
        <v>13987.857142857145</v>
      </c>
      <c r="H51" s="180">
        <v>-6.892144673797011</v>
      </c>
      <c r="J51" s="181">
        <v>10821.503226161596</v>
      </c>
      <c r="K51" s="180">
        <v>-1.436693757583607</v>
      </c>
    </row>
    <row r="52" spans="1:11" ht="15.75" customHeight="1">
      <c r="A52" s="200" t="s">
        <v>54</v>
      </c>
      <c r="B52" s="182" t="s">
        <v>38</v>
      </c>
      <c r="C52" s="183">
        <v>664.5299377225707</v>
      </c>
      <c r="D52" s="184">
        <v>-0.09281070721332454</v>
      </c>
      <c r="E52" s="185">
        <v>673.7381350872429</v>
      </c>
      <c r="F52" s="186">
        <v>-0.064889362699176</v>
      </c>
      <c r="G52" s="185">
        <v>852.9655172413794</v>
      </c>
      <c r="H52" s="187">
        <v>32.784988790745544</v>
      </c>
      <c r="J52" s="188">
        <v>680.8218933961648</v>
      </c>
      <c r="K52" s="187">
        <v>-0.0798991879673473</v>
      </c>
    </row>
    <row r="53" spans="1:11" ht="15.75" customHeight="1">
      <c r="A53" s="226" t="s">
        <v>55</v>
      </c>
      <c r="B53" s="175" t="s">
        <v>39</v>
      </c>
      <c r="C53" s="227">
        <v>11515.201112566972</v>
      </c>
      <c r="D53" s="177">
        <v>1.354899196833408</v>
      </c>
      <c r="E53" s="178">
        <v>12051.759253409387</v>
      </c>
      <c r="F53" s="179">
        <v>2.597318304262425</v>
      </c>
      <c r="G53" s="178">
        <v>9738</v>
      </c>
      <c r="H53" s="180">
        <v>6.487842531840996</v>
      </c>
      <c r="J53" s="181">
        <v>12769.186457828911</v>
      </c>
      <c r="K53" s="180">
        <v>4.092318115807407</v>
      </c>
    </row>
    <row r="54" spans="1:11" ht="16.5" customHeight="1">
      <c r="A54" s="383" t="s">
        <v>56</v>
      </c>
      <c r="B54" s="228" t="s">
        <v>33</v>
      </c>
      <c r="C54" s="229">
        <v>23406.02170691509</v>
      </c>
      <c r="D54" s="192">
        <v>0.035566133274456006</v>
      </c>
      <c r="E54" s="230">
        <v>24107.952924088306</v>
      </c>
      <c r="F54" s="194">
        <v>0.5983673286865693</v>
      </c>
      <c r="G54" s="230">
        <v>-101806.89361702128</v>
      </c>
      <c r="H54" s="195">
        <v>-514.8013650670407</v>
      </c>
      <c r="I54" s="231"/>
      <c r="J54" s="232">
        <v>32150.2004296649</v>
      </c>
      <c r="K54" s="195">
        <v>0.7176358379944066</v>
      </c>
    </row>
    <row r="55" spans="1:11" ht="16.5" customHeight="1">
      <c r="A55" s="384"/>
      <c r="B55" s="233" t="s">
        <v>34</v>
      </c>
      <c r="C55" s="207">
        <v>622295.4455190325</v>
      </c>
      <c r="D55" s="168">
        <v>2.6485756992656126</v>
      </c>
      <c r="E55" s="234">
        <v>659641.2018012758</v>
      </c>
      <c r="F55" s="170">
        <v>3.4058427548348473</v>
      </c>
      <c r="G55" s="234">
        <v>5638020</v>
      </c>
      <c r="H55" s="171">
        <v>1808.9099237231978</v>
      </c>
      <c r="I55" s="231"/>
      <c r="J55" s="235">
        <v>626589.3823776651</v>
      </c>
      <c r="K55" s="171">
        <v>5.1123865146956735</v>
      </c>
    </row>
    <row r="56" spans="1:11" ht="16.5" customHeight="1">
      <c r="A56" s="384"/>
      <c r="B56" s="233" t="s">
        <v>35</v>
      </c>
      <c r="C56" s="207">
        <v>16445.51645622929</v>
      </c>
      <c r="D56" s="168">
        <v>2.6151084000339817</v>
      </c>
      <c r="E56" s="234">
        <v>16712.883407704838</v>
      </c>
      <c r="F56" s="170">
        <v>1.8094046001246462</v>
      </c>
      <c r="G56" s="234">
        <v>22717.000000000004</v>
      </c>
      <c r="H56" s="171">
        <v>636.8901272560927</v>
      </c>
      <c r="I56" s="231"/>
      <c r="J56" s="235">
        <v>17971.177499711688</v>
      </c>
      <c r="K56" s="171">
        <v>1.0492041066202502</v>
      </c>
    </row>
    <row r="57" spans="1:11" ht="16.5" customHeight="1">
      <c r="A57" s="384"/>
      <c r="B57" s="233" t="s">
        <v>36</v>
      </c>
      <c r="C57" s="207">
        <v>13475.82519802884</v>
      </c>
      <c r="D57" s="168">
        <v>-0.3316534025924954</v>
      </c>
      <c r="E57" s="234">
        <v>13607.726987882868</v>
      </c>
      <c r="F57" s="170">
        <v>-0.5509226135258428</v>
      </c>
      <c r="G57" s="234">
        <v>8633.333333333332</v>
      </c>
      <c r="H57" s="171">
        <v>-36.330611018546335</v>
      </c>
      <c r="I57" s="231"/>
      <c r="J57" s="235">
        <v>14641.64872791613</v>
      </c>
      <c r="K57" s="171">
        <v>-1.56032759955374</v>
      </c>
    </row>
    <row r="58" spans="1:11" ht="16.5" customHeight="1">
      <c r="A58" s="384"/>
      <c r="B58" s="236" t="s">
        <v>37</v>
      </c>
      <c r="C58" s="237">
        <v>11897.390924408815</v>
      </c>
      <c r="D58" s="177">
        <v>-0.5183277750994428</v>
      </c>
      <c r="E58" s="238">
        <v>12078.592500350638</v>
      </c>
      <c r="F58" s="179">
        <v>-0.41295743287804504</v>
      </c>
      <c r="G58" s="238">
        <v>16319.16666666667</v>
      </c>
      <c r="H58" s="180">
        <v>-7.586979415037323</v>
      </c>
      <c r="I58" s="231"/>
      <c r="J58" s="239">
        <v>13505.67487236088</v>
      </c>
      <c r="K58" s="180">
        <v>-2.1317436806111005</v>
      </c>
    </row>
    <row r="59" spans="1:11" ht="16.5" customHeight="1">
      <c r="A59" s="384"/>
      <c r="B59" s="240" t="s">
        <v>38</v>
      </c>
      <c r="C59" s="241">
        <v>28534.097172938436</v>
      </c>
      <c r="D59" s="184">
        <v>0.9747524243407696</v>
      </c>
      <c r="E59" s="242">
        <v>25512.190663081048</v>
      </c>
      <c r="F59" s="186">
        <v>0.3069633976249553</v>
      </c>
      <c r="G59" s="242">
        <v>-24736</v>
      </c>
      <c r="H59" s="187">
        <v>-175.29428135341158</v>
      </c>
      <c r="I59" s="231"/>
      <c r="J59" s="243">
        <v>30574.556608313254</v>
      </c>
      <c r="K59" s="187">
        <v>-0.6879515647183242</v>
      </c>
    </row>
    <row r="60" spans="1:11" ht="16.5" customHeight="1" thickBot="1">
      <c r="A60" s="385"/>
      <c r="B60" s="244" t="s">
        <v>39</v>
      </c>
      <c r="C60" s="245">
        <v>81691.97829804223</v>
      </c>
      <c r="D60" s="246">
        <v>2.005901995373473</v>
      </c>
      <c r="E60" s="247">
        <v>97790.65301240113</v>
      </c>
      <c r="F60" s="248">
        <v>3.928977195323973</v>
      </c>
      <c r="G60" s="247">
        <v>48689.99999999999</v>
      </c>
      <c r="H60" s="249">
        <v>-53.02006947124663</v>
      </c>
      <c r="I60" s="231"/>
      <c r="J60" s="250">
        <v>123126.0882409293</v>
      </c>
      <c r="K60" s="249">
        <v>6.7601320324037495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0" t="s">
        <v>135</v>
      </c>
      <c r="C1" s="380"/>
      <c r="D1" s="380"/>
      <c r="E1" s="380"/>
      <c r="F1" s="380"/>
      <c r="G1" s="380"/>
      <c r="H1" s="380"/>
      <c r="I1" s="380"/>
      <c r="J1" s="380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8" t="s">
        <v>32</v>
      </c>
      <c r="C7" s="166" t="s">
        <v>33</v>
      </c>
      <c r="D7" s="167">
        <v>8349.6518171</v>
      </c>
      <c r="E7" s="168">
        <v>-3.4893483535675</v>
      </c>
      <c r="F7" s="169">
        <v>5067.9864818099995</v>
      </c>
      <c r="G7" s="170">
        <v>-4.5597481810903115</v>
      </c>
      <c r="H7" s="169">
        <v>-0.04784924</v>
      </c>
      <c r="I7" s="171">
        <v>-213.34688464041227</v>
      </c>
    </row>
    <row r="8" spans="2:11" ht="15.75" customHeight="1">
      <c r="B8" s="389"/>
      <c r="C8" s="173" t="s">
        <v>34</v>
      </c>
      <c r="D8" s="167">
        <v>3077.5341372999997</v>
      </c>
      <c r="E8" s="168">
        <v>-5.601556779146139</v>
      </c>
      <c r="F8" s="169">
        <v>1916.7664356999999</v>
      </c>
      <c r="G8" s="170">
        <v>-5.15857858835047</v>
      </c>
      <c r="H8" s="169">
        <v>-0.0563802</v>
      </c>
      <c r="I8" s="171">
        <v>-372.7014176747425</v>
      </c>
      <c r="K8" s="174"/>
    </row>
    <row r="9" spans="2:11" ht="15.75" customHeight="1">
      <c r="B9" s="389"/>
      <c r="C9" s="173" t="s">
        <v>35</v>
      </c>
      <c r="D9" s="167">
        <v>3000.1069343</v>
      </c>
      <c r="E9" s="168">
        <v>-1.3802295490969054</v>
      </c>
      <c r="F9" s="169">
        <v>1829.3863138000002</v>
      </c>
      <c r="G9" s="170">
        <v>-3.6931082390588443</v>
      </c>
      <c r="H9" s="169">
        <v>0.0045434</v>
      </c>
      <c r="I9" s="171">
        <v>88.94618647592118</v>
      </c>
      <c r="K9" s="174"/>
    </row>
    <row r="10" spans="2:9" ht="15.75" customHeight="1">
      <c r="B10" s="389"/>
      <c r="C10" s="173" t="s">
        <v>36</v>
      </c>
      <c r="D10" s="167">
        <v>580.5313177</v>
      </c>
      <c r="E10" s="168">
        <v>-4.741316715279759</v>
      </c>
      <c r="F10" s="169">
        <v>328.2534162</v>
      </c>
      <c r="G10" s="170">
        <v>-5.521716855228433</v>
      </c>
      <c r="H10" s="169">
        <v>0.001295</v>
      </c>
      <c r="I10" s="171">
        <v>-64.62811723252575</v>
      </c>
    </row>
    <row r="11" spans="2:9" ht="15.75" customHeight="1">
      <c r="B11" s="389"/>
      <c r="C11" s="175" t="s">
        <v>37</v>
      </c>
      <c r="D11" s="176">
        <v>1449.2478346</v>
      </c>
      <c r="E11" s="177">
        <v>-3.2816881373289806</v>
      </c>
      <c r="F11" s="178">
        <v>882.7956915</v>
      </c>
      <c r="G11" s="179">
        <v>-4.9345018727676875</v>
      </c>
      <c r="H11" s="178">
        <v>0.0019583</v>
      </c>
      <c r="I11" s="180">
        <v>-80.54462724527102</v>
      </c>
    </row>
    <row r="12" spans="2:9" ht="15.75" customHeight="1">
      <c r="B12" s="389"/>
      <c r="C12" s="182" t="s">
        <v>38</v>
      </c>
      <c r="D12" s="183">
        <v>136.09696455</v>
      </c>
      <c r="E12" s="184">
        <v>-6.935468423755039</v>
      </c>
      <c r="F12" s="185">
        <v>71.31391401</v>
      </c>
      <c r="G12" s="186">
        <v>-7.700942119184792</v>
      </c>
      <c r="H12" s="185">
        <v>0.00024736</v>
      </c>
      <c r="I12" s="187">
        <v>-89.24367409236977</v>
      </c>
    </row>
    <row r="13" spans="2:9" ht="15.75" customHeight="1">
      <c r="B13" s="390"/>
      <c r="C13" s="173" t="s">
        <v>39</v>
      </c>
      <c r="D13" s="189">
        <v>106.13462865</v>
      </c>
      <c r="E13" s="168">
        <v>11.487332070620605</v>
      </c>
      <c r="F13" s="169">
        <v>39.470710600000004</v>
      </c>
      <c r="G13" s="170">
        <v>8.935119795736137</v>
      </c>
      <c r="H13" s="169">
        <v>0.0004869</v>
      </c>
      <c r="I13" s="171">
        <v>-84.3400231570822</v>
      </c>
    </row>
    <row r="14" spans="2:11" ht="15.75" customHeight="1">
      <c r="B14" s="386" t="s">
        <v>40</v>
      </c>
      <c r="C14" s="190" t="s">
        <v>33</v>
      </c>
      <c r="D14" s="191">
        <v>3498.1393000000003</v>
      </c>
      <c r="E14" s="192">
        <v>-3.588745368558001</v>
      </c>
      <c r="F14" s="193">
        <v>2102.0299999999997</v>
      </c>
      <c r="G14" s="194">
        <v>-5.098983237252328</v>
      </c>
      <c r="H14" s="193">
        <v>0.0047</v>
      </c>
      <c r="I14" s="195">
        <v>-72.67441860465117</v>
      </c>
      <c r="K14" s="174"/>
    </row>
    <row r="15" spans="2:11" ht="15.75" customHeight="1">
      <c r="B15" s="391"/>
      <c r="C15" s="173" t="s">
        <v>41</v>
      </c>
      <c r="D15" s="167">
        <v>49.40689999999999</v>
      </c>
      <c r="E15" s="168">
        <v>-8.013099786262737</v>
      </c>
      <c r="F15" s="169">
        <v>29.1224</v>
      </c>
      <c r="G15" s="170">
        <v>-8.177575986883598</v>
      </c>
      <c r="H15" s="169">
        <v>-0.0001</v>
      </c>
      <c r="I15" s="171">
        <v>-114.28571428571429</v>
      </c>
      <c r="K15" s="174"/>
    </row>
    <row r="16" spans="2:9" ht="15.75" customHeight="1">
      <c r="B16" s="391"/>
      <c r="C16" s="173" t="s">
        <v>129</v>
      </c>
      <c r="D16" s="167">
        <v>1803.9962</v>
      </c>
      <c r="E16" s="168">
        <v>-3.791933725941998</v>
      </c>
      <c r="F16" s="169">
        <v>1095.6511</v>
      </c>
      <c r="G16" s="170">
        <v>-5.441225651021377</v>
      </c>
      <c r="H16" s="169">
        <v>0.002</v>
      </c>
      <c r="I16" s="171">
        <v>-74.35897435897435</v>
      </c>
    </row>
    <row r="17" spans="2:9" ht="15.75" customHeight="1">
      <c r="B17" s="391"/>
      <c r="C17" s="173" t="s">
        <v>42</v>
      </c>
      <c r="D17" s="167">
        <v>428.6422</v>
      </c>
      <c r="E17" s="168">
        <v>-4.406971225896698</v>
      </c>
      <c r="F17" s="169">
        <v>241.3449</v>
      </c>
      <c r="G17" s="170">
        <v>-4.9701260870489685</v>
      </c>
      <c r="H17" s="169">
        <v>0.0015</v>
      </c>
      <c r="I17" s="171">
        <v>-44.44444444444444</v>
      </c>
    </row>
    <row r="18" spans="2:12" ht="15.75" customHeight="1">
      <c r="B18" s="391"/>
      <c r="C18" s="175" t="s">
        <v>37</v>
      </c>
      <c r="D18" s="176">
        <v>1203.1102999999998</v>
      </c>
      <c r="E18" s="177">
        <v>-2.91652999164418</v>
      </c>
      <c r="F18" s="178">
        <v>731.8731</v>
      </c>
      <c r="G18" s="179">
        <v>-4.547147668994534</v>
      </c>
      <c r="H18" s="178">
        <v>0.0012</v>
      </c>
      <c r="I18" s="180">
        <v>-78.94736842105263</v>
      </c>
      <c r="L18" s="197"/>
    </row>
    <row r="19" spans="2:9" ht="15.75" customHeight="1">
      <c r="B19" s="391"/>
      <c r="C19" s="182" t="s">
        <v>38</v>
      </c>
      <c r="D19" s="198">
        <v>46.821099999999994</v>
      </c>
      <c r="E19" s="184">
        <v>-7.915682483740097</v>
      </c>
      <c r="F19" s="185">
        <v>27.7684</v>
      </c>
      <c r="G19" s="186">
        <v>-8.030947365632011</v>
      </c>
      <c r="H19" s="185">
        <v>-0.0001</v>
      </c>
      <c r="I19" s="187">
        <v>-114.28571428571429</v>
      </c>
    </row>
    <row r="20" spans="2:9" ht="15.75" customHeight="1">
      <c r="B20" s="392"/>
      <c r="C20" s="173" t="s">
        <v>39</v>
      </c>
      <c r="D20" s="167">
        <v>12.983699999999999</v>
      </c>
      <c r="E20" s="168">
        <v>9.240749154424758</v>
      </c>
      <c r="F20" s="169">
        <v>4.0385</v>
      </c>
      <c r="G20" s="170">
        <v>4.860696388232539</v>
      </c>
      <c r="H20" s="169">
        <v>0.0001</v>
      </c>
      <c r="I20" s="171">
        <v>-66.66666666666666</v>
      </c>
    </row>
    <row r="21" spans="2:9" ht="15.75" customHeight="1">
      <c r="B21" s="386" t="s">
        <v>43</v>
      </c>
      <c r="C21" s="190" t="s">
        <v>33</v>
      </c>
      <c r="D21" s="191">
        <v>4292.957899999999</v>
      </c>
      <c r="E21" s="192">
        <v>-5.3496284082129515</v>
      </c>
      <c r="F21" s="193">
        <v>2496.5409999999997</v>
      </c>
      <c r="G21" s="194">
        <v>-6.642072781938655</v>
      </c>
      <c r="H21" s="193">
        <v>0.0049</v>
      </c>
      <c r="I21" s="195">
        <v>-84.34504792332268</v>
      </c>
    </row>
    <row r="22" spans="2:9" ht="15.75" customHeight="1">
      <c r="B22" s="393"/>
      <c r="C22" s="173" t="s">
        <v>41</v>
      </c>
      <c r="D22" s="167">
        <v>771.4945</v>
      </c>
      <c r="E22" s="168">
        <v>-7.0373190889953845</v>
      </c>
      <c r="F22" s="169">
        <v>408.8012</v>
      </c>
      <c r="G22" s="170">
        <v>-7.803108794267581</v>
      </c>
      <c r="H22" s="169">
        <v>-0.0004</v>
      </c>
      <c r="I22" s="171">
        <v>-102.85714285714286</v>
      </c>
    </row>
    <row r="23" spans="2:9" ht="15.75" customHeight="1">
      <c r="B23" s="393"/>
      <c r="C23" s="173" t="s">
        <v>129</v>
      </c>
      <c r="D23" s="167">
        <v>2703.4864</v>
      </c>
      <c r="E23" s="168">
        <v>-4.781077617354519</v>
      </c>
      <c r="F23" s="169">
        <v>1640.0345000000002</v>
      </c>
      <c r="G23" s="170">
        <v>-6.270567176871704</v>
      </c>
      <c r="H23" s="169">
        <v>0.0029</v>
      </c>
      <c r="I23" s="171">
        <v>-67.41573033707866</v>
      </c>
    </row>
    <row r="24" spans="2:9" ht="15.75" customHeight="1">
      <c r="B24" s="393"/>
      <c r="C24" s="173" t="s">
        <v>42</v>
      </c>
      <c r="D24" s="167">
        <v>725.7176</v>
      </c>
      <c r="E24" s="168">
        <v>-7.265780535614345</v>
      </c>
      <c r="F24" s="169">
        <v>414.94100000000003</v>
      </c>
      <c r="G24" s="170">
        <v>-7.8219016979620495</v>
      </c>
      <c r="H24" s="169">
        <v>0.0019</v>
      </c>
      <c r="I24" s="171">
        <v>-62</v>
      </c>
    </row>
    <row r="25" spans="2:9" ht="15.75" customHeight="1">
      <c r="B25" s="199" t="s">
        <v>44</v>
      </c>
      <c r="C25" s="175" t="s">
        <v>37</v>
      </c>
      <c r="D25" s="176">
        <v>1413.1294</v>
      </c>
      <c r="E25" s="177">
        <v>-3.3874072744193042</v>
      </c>
      <c r="F25" s="178">
        <v>847.7857999999999</v>
      </c>
      <c r="G25" s="179">
        <v>-4.895986796945734</v>
      </c>
      <c r="H25" s="178">
        <v>0.0014</v>
      </c>
      <c r="I25" s="180">
        <v>-79.1044776119403</v>
      </c>
    </row>
    <row r="26" spans="2:9" ht="15.75" customHeight="1">
      <c r="B26" s="200" t="s">
        <v>45</v>
      </c>
      <c r="C26" s="182" t="s">
        <v>38</v>
      </c>
      <c r="D26" s="198">
        <v>2048.0759</v>
      </c>
      <c r="E26" s="184">
        <v>-6.847022280747952</v>
      </c>
      <c r="F26" s="185">
        <v>1058.566</v>
      </c>
      <c r="G26" s="186">
        <v>-7.6408655094909355</v>
      </c>
      <c r="H26" s="185">
        <v>0.0029</v>
      </c>
      <c r="I26" s="187">
        <v>-91.89944134078212</v>
      </c>
    </row>
    <row r="27" spans="2:9" ht="15.75" customHeight="1">
      <c r="B27" s="201"/>
      <c r="C27" s="173" t="s">
        <v>39</v>
      </c>
      <c r="D27" s="167">
        <v>92.2594</v>
      </c>
      <c r="E27" s="168">
        <v>9.979126956028335</v>
      </c>
      <c r="F27" s="169">
        <v>32.7643</v>
      </c>
      <c r="G27" s="170">
        <v>6.187631866368926</v>
      </c>
      <c r="H27" s="169">
        <v>0.0005</v>
      </c>
      <c r="I27" s="171">
        <v>-85.29411764705883</v>
      </c>
    </row>
    <row r="28" spans="2:9" ht="15.75" customHeight="1" thickBot="1">
      <c r="B28" s="381" t="s">
        <v>15</v>
      </c>
      <c r="C28" s="382"/>
      <c r="D28" s="202">
        <v>2467.0379</v>
      </c>
      <c r="E28" s="203">
        <v>-4.3210019465548495</v>
      </c>
      <c r="F28" s="204">
        <v>1097.2069</v>
      </c>
      <c r="G28" s="203">
        <v>-6.107050980675405</v>
      </c>
      <c r="H28" s="204">
        <v>0.0013</v>
      </c>
      <c r="I28" s="205">
        <v>-58.064516129032256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8" t="s">
        <v>47</v>
      </c>
      <c r="C33" s="190" t="s">
        <v>33</v>
      </c>
      <c r="D33" s="191">
        <v>33844.84614970853</v>
      </c>
      <c r="E33" s="192">
        <v>0.8692122721883104</v>
      </c>
      <c r="F33" s="193">
        <v>46189.88890618533</v>
      </c>
      <c r="G33" s="194">
        <v>1.647943552467012</v>
      </c>
      <c r="H33" s="193">
        <v>-368071.07692307694</v>
      </c>
      <c r="I33" s="195">
        <v>-370.2887249117523</v>
      </c>
    </row>
    <row r="34" spans="2:9" ht="15.75" customHeight="1">
      <c r="B34" s="389"/>
      <c r="C34" s="173" t="s">
        <v>34</v>
      </c>
      <c r="D34" s="167">
        <v>12474.612316657152</v>
      </c>
      <c r="E34" s="168">
        <v>-1.3383865410839664</v>
      </c>
      <c r="F34" s="169">
        <v>17469.50767170713</v>
      </c>
      <c r="G34" s="170">
        <v>1.0101635982588346</v>
      </c>
      <c r="H34" s="169">
        <v>-433693.8461538462</v>
      </c>
      <c r="I34" s="171">
        <v>-750.2879959936168</v>
      </c>
    </row>
    <row r="35" spans="2:9" ht="15.75" customHeight="1">
      <c r="B35" s="389"/>
      <c r="C35" s="173" t="s">
        <v>35</v>
      </c>
      <c r="D35" s="167">
        <v>12160.765484389194</v>
      </c>
      <c r="E35" s="168">
        <v>3.0735819325942857</v>
      </c>
      <c r="F35" s="169">
        <v>16673.12075598504</v>
      </c>
      <c r="G35" s="170">
        <v>2.5709520968605757</v>
      </c>
      <c r="H35" s="169">
        <v>34949.23076923077</v>
      </c>
      <c r="I35" s="171">
        <v>350.56398313488893</v>
      </c>
    </row>
    <row r="36" spans="2:9" ht="15.75" customHeight="1">
      <c r="B36" s="389"/>
      <c r="C36" s="173" t="s">
        <v>36</v>
      </c>
      <c r="D36" s="167">
        <v>2353.151192772515</v>
      </c>
      <c r="E36" s="168">
        <v>-0.43929679164295315</v>
      </c>
      <c r="F36" s="169">
        <v>2991.7184826307603</v>
      </c>
      <c r="G36" s="170">
        <v>0.6234058377764815</v>
      </c>
      <c r="H36" s="169">
        <v>9961.538461538461</v>
      </c>
      <c r="I36" s="171">
        <v>-15.651664169869086</v>
      </c>
    </row>
    <row r="37" spans="2:9" ht="15.75" customHeight="1">
      <c r="B37" s="389"/>
      <c r="C37" s="175" t="s">
        <v>37</v>
      </c>
      <c r="D37" s="176">
        <v>5874.444955223429</v>
      </c>
      <c r="E37" s="177">
        <v>1.0862507241613606</v>
      </c>
      <c r="F37" s="178">
        <v>8045.845241221141</v>
      </c>
      <c r="G37" s="179">
        <v>1.248814868586552</v>
      </c>
      <c r="H37" s="178">
        <v>15063.846153846156</v>
      </c>
      <c r="I37" s="180">
        <v>-53.60641881564627</v>
      </c>
    </row>
    <row r="38" spans="2:9" ht="15.75" customHeight="1">
      <c r="B38" s="389"/>
      <c r="C38" s="182" t="s">
        <v>38</v>
      </c>
      <c r="D38" s="183">
        <v>551.6614258337904</v>
      </c>
      <c r="E38" s="184">
        <v>-2.732539564993959</v>
      </c>
      <c r="F38" s="185">
        <v>649.9586724254106</v>
      </c>
      <c r="G38" s="186">
        <v>-1.6975621227759445</v>
      </c>
      <c r="H38" s="185">
        <v>1902.769230769231</v>
      </c>
      <c r="I38" s="187">
        <v>-74.35029975872793</v>
      </c>
    </row>
    <row r="39" spans="2:9" ht="15.75" customHeight="1">
      <c r="B39" s="390"/>
      <c r="C39" s="173" t="s">
        <v>39</v>
      </c>
      <c r="D39" s="189">
        <v>430.21077483244176</v>
      </c>
      <c r="E39" s="168">
        <v>16.522261247285524</v>
      </c>
      <c r="F39" s="169">
        <v>359.738082215852</v>
      </c>
      <c r="G39" s="170">
        <v>16.02055418806329</v>
      </c>
      <c r="H39" s="169">
        <v>3745.3846153846152</v>
      </c>
      <c r="I39" s="171">
        <v>-62.656978297657574</v>
      </c>
    </row>
    <row r="40" spans="2:9" ht="15.75" customHeight="1">
      <c r="B40" s="386" t="s">
        <v>48</v>
      </c>
      <c r="C40" s="190" t="s">
        <v>33</v>
      </c>
      <c r="D40" s="212">
        <v>1.7401264488072923</v>
      </c>
      <c r="E40" s="192">
        <v>-1.0750807205187465</v>
      </c>
      <c r="F40" s="213">
        <v>2.275360280727363</v>
      </c>
      <c r="G40" s="194">
        <v>-0.5698210641494844</v>
      </c>
      <c r="H40" s="213">
        <v>3.769230769230769</v>
      </c>
      <c r="I40" s="195">
        <v>-62.66896043253871</v>
      </c>
    </row>
    <row r="41" spans="2:9" ht="15.75" customHeight="1">
      <c r="B41" s="387"/>
      <c r="C41" s="173" t="s">
        <v>41</v>
      </c>
      <c r="D41" s="215">
        <v>0.3127209760336475</v>
      </c>
      <c r="E41" s="168">
        <v>-2.838989953598</v>
      </c>
      <c r="F41" s="216">
        <v>0.3725835118244335</v>
      </c>
      <c r="G41" s="170">
        <v>-1.8063739943274117</v>
      </c>
      <c r="H41" s="216">
        <v>-0.3076923076923077</v>
      </c>
      <c r="I41" s="171">
        <v>-106.81318681318682</v>
      </c>
    </row>
    <row r="42" spans="2:9" ht="15.75" customHeight="1">
      <c r="B42" s="387"/>
      <c r="C42" s="173" t="s">
        <v>129</v>
      </c>
      <c r="D42" s="215">
        <v>1.0958430756171196</v>
      </c>
      <c r="E42" s="168">
        <v>-0.48085335356739944</v>
      </c>
      <c r="F42" s="216">
        <v>1.4947358606658419</v>
      </c>
      <c r="G42" s="170">
        <v>-0.17415173120469843</v>
      </c>
      <c r="H42" s="216">
        <v>2.230769230769231</v>
      </c>
      <c r="I42" s="171">
        <v>-22.299049265341402</v>
      </c>
    </row>
    <row r="43" spans="2:9" ht="15.75" customHeight="1">
      <c r="B43" s="387"/>
      <c r="C43" s="173" t="s">
        <v>42</v>
      </c>
      <c r="D43" s="215">
        <v>0.29416556592016685</v>
      </c>
      <c r="E43" s="168">
        <v>-3.0777690496033236</v>
      </c>
      <c r="F43" s="216">
        <v>0.37817935705654065</v>
      </c>
      <c r="G43" s="170">
        <v>-1.8263892392321128</v>
      </c>
      <c r="H43" s="216">
        <v>1.4615384615384617</v>
      </c>
      <c r="I43" s="171">
        <v>-9.384615384615383</v>
      </c>
    </row>
    <row r="44" spans="2:9" ht="15.75" customHeight="1">
      <c r="B44" s="199" t="s">
        <v>49</v>
      </c>
      <c r="C44" s="175" t="s">
        <v>37</v>
      </c>
      <c r="D44" s="218">
        <v>0.57280409028171</v>
      </c>
      <c r="E44" s="177">
        <v>0.9757571579230523</v>
      </c>
      <c r="F44" s="219">
        <v>0.7726763293231204</v>
      </c>
      <c r="G44" s="179">
        <v>1.289835068957547</v>
      </c>
      <c r="H44" s="219">
        <v>1.0769230769230769</v>
      </c>
      <c r="I44" s="180">
        <v>-50.17221584385764</v>
      </c>
    </row>
    <row r="45" spans="2:9" ht="15.75" customHeight="1">
      <c r="B45" s="200" t="s">
        <v>50</v>
      </c>
      <c r="C45" s="182" t="s">
        <v>38</v>
      </c>
      <c r="D45" s="221">
        <v>0.8301760990376353</v>
      </c>
      <c r="E45" s="184">
        <v>-2.640099066236142</v>
      </c>
      <c r="F45" s="222">
        <v>0.9647824854182016</v>
      </c>
      <c r="G45" s="186">
        <v>-1.6335779681388494</v>
      </c>
      <c r="H45" s="222">
        <v>2.230769230769231</v>
      </c>
      <c r="I45" s="187">
        <v>-80.68328319724968</v>
      </c>
    </row>
    <row r="46" spans="2:9" ht="15.75" customHeight="1">
      <c r="B46" s="224" t="s">
        <v>51</v>
      </c>
      <c r="C46" s="173" t="s">
        <v>39</v>
      </c>
      <c r="D46" s="225">
        <v>0.03739683123635839</v>
      </c>
      <c r="E46" s="168">
        <v>14.945943408181703</v>
      </c>
      <c r="F46" s="216">
        <v>0.029861551180547626</v>
      </c>
      <c r="G46" s="170">
        <v>13.094362223636091</v>
      </c>
      <c r="H46" s="216">
        <v>0.38461538461538464</v>
      </c>
      <c r="I46" s="171">
        <v>-64.93212669683257</v>
      </c>
    </row>
    <row r="47" spans="2:9" ht="15.75" customHeight="1">
      <c r="B47" s="386" t="s">
        <v>52</v>
      </c>
      <c r="C47" s="190" t="s">
        <v>33</v>
      </c>
      <c r="D47" s="191">
        <v>19449.6475660756</v>
      </c>
      <c r="E47" s="192">
        <v>1.9654228751140865</v>
      </c>
      <c r="F47" s="193">
        <v>20300.033052972092</v>
      </c>
      <c r="G47" s="194">
        <v>2.230474329174564</v>
      </c>
      <c r="H47" s="193">
        <v>-97651.51020408164</v>
      </c>
      <c r="I47" s="195">
        <v>-824.0321406622254</v>
      </c>
    </row>
    <row r="48" spans="2:9" ht="15.75" customHeight="1">
      <c r="B48" s="387"/>
      <c r="C48" s="173" t="s">
        <v>34</v>
      </c>
      <c r="D48" s="167">
        <v>39890.55187431666</v>
      </c>
      <c r="E48" s="168">
        <v>1.5444501984874228</v>
      </c>
      <c r="F48" s="169">
        <v>46887.495332694714</v>
      </c>
      <c r="G48" s="170">
        <v>2.8683507343170445</v>
      </c>
      <c r="H48" s="169">
        <v>1409505</v>
      </c>
      <c r="I48" s="171">
        <v>9444.549618615989</v>
      </c>
    </row>
    <row r="49" spans="2:9" ht="15.75" customHeight="1">
      <c r="B49" s="387"/>
      <c r="C49" s="173" t="s">
        <v>35</v>
      </c>
      <c r="D49" s="167">
        <v>11097.177830448862</v>
      </c>
      <c r="E49" s="168">
        <v>3.5716094901715114</v>
      </c>
      <c r="F49" s="169">
        <v>11154.559942489013</v>
      </c>
      <c r="G49" s="170">
        <v>2.749892814007119</v>
      </c>
      <c r="H49" s="169">
        <v>15666.896551724141</v>
      </c>
      <c r="I49" s="171">
        <v>479.8693309088616</v>
      </c>
    </row>
    <row r="50" spans="2:9" ht="15.75" customHeight="1">
      <c r="B50" s="387"/>
      <c r="C50" s="173" t="s">
        <v>36</v>
      </c>
      <c r="D50" s="167">
        <v>7999.4107583996865</v>
      </c>
      <c r="E50" s="168">
        <v>2.722257042670317</v>
      </c>
      <c r="F50" s="169">
        <v>7910.845546716279</v>
      </c>
      <c r="G50" s="170">
        <v>2.4953702507472464</v>
      </c>
      <c r="H50" s="169">
        <v>6815.78947368421</v>
      </c>
      <c r="I50" s="171">
        <v>-6.916097980330898</v>
      </c>
    </row>
    <row r="51" spans="2:9" ht="15.75" customHeight="1">
      <c r="B51" s="199" t="s">
        <v>53</v>
      </c>
      <c r="C51" s="175" t="s">
        <v>37</v>
      </c>
      <c r="D51" s="176">
        <v>10255.591841766225</v>
      </c>
      <c r="E51" s="177">
        <v>0.10942583581273421</v>
      </c>
      <c r="F51" s="178">
        <v>10412.95680465514</v>
      </c>
      <c r="G51" s="179">
        <v>-0.04049784496446692</v>
      </c>
      <c r="H51" s="178">
        <v>13987.857142857145</v>
      </c>
      <c r="I51" s="180">
        <v>-6.892144673797011</v>
      </c>
    </row>
    <row r="52" spans="2:9" ht="15.75" customHeight="1">
      <c r="B52" s="200" t="s">
        <v>54</v>
      </c>
      <c r="C52" s="182" t="s">
        <v>38</v>
      </c>
      <c r="D52" s="183">
        <v>664.5113325634074</v>
      </c>
      <c r="E52" s="184">
        <v>-0.09494719886856884</v>
      </c>
      <c r="F52" s="185">
        <v>673.6841539403307</v>
      </c>
      <c r="G52" s="186">
        <v>-0.06504674391466447</v>
      </c>
      <c r="H52" s="185">
        <v>852.9655172413794</v>
      </c>
      <c r="I52" s="187">
        <v>32.784988790745544</v>
      </c>
    </row>
    <row r="53" spans="2:9" ht="15.75" customHeight="1">
      <c r="B53" s="226" t="s">
        <v>55</v>
      </c>
      <c r="C53" s="175" t="s">
        <v>39</v>
      </c>
      <c r="D53" s="227">
        <v>11503.936579904052</v>
      </c>
      <c r="E53" s="177">
        <v>1.3713557802611647</v>
      </c>
      <c r="F53" s="178">
        <v>12046.865216104115</v>
      </c>
      <c r="G53" s="179">
        <v>2.5873897751338553</v>
      </c>
      <c r="H53" s="178">
        <v>9738</v>
      </c>
      <c r="I53" s="180">
        <v>6.487842531840996</v>
      </c>
    </row>
    <row r="54" spans="2:17" ht="16.5" customHeight="1">
      <c r="B54" s="383" t="s">
        <v>56</v>
      </c>
      <c r="C54" s="228" t="s">
        <v>33</v>
      </c>
      <c r="D54" s="229">
        <v>23868.83740478831</v>
      </c>
      <c r="E54" s="192">
        <v>0.10309690022236263</v>
      </c>
      <c r="F54" s="230">
        <v>24109.962663758368</v>
      </c>
      <c r="G54" s="194">
        <v>0.568207880754433</v>
      </c>
      <c r="H54" s="230">
        <v>-101806.89361702128</v>
      </c>
      <c r="I54" s="195">
        <v>-514.8013650670407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4"/>
      <c r="C55" s="233" t="s">
        <v>34</v>
      </c>
      <c r="D55" s="207">
        <v>622895.6152480727</v>
      </c>
      <c r="E55" s="168">
        <v>2.6216156882264916</v>
      </c>
      <c r="F55" s="234">
        <v>658175.9867662005</v>
      </c>
      <c r="G55" s="170">
        <v>3.287865062353259</v>
      </c>
      <c r="H55" s="234">
        <v>5638020</v>
      </c>
      <c r="I55" s="171">
        <v>1808.9099237231978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4"/>
      <c r="C56" s="233" t="s">
        <v>35</v>
      </c>
      <c r="D56" s="207">
        <v>16630.339544506798</v>
      </c>
      <c r="E56" s="168">
        <v>2.5067588095733107</v>
      </c>
      <c r="F56" s="234">
        <v>16696.79621368518</v>
      </c>
      <c r="G56" s="170">
        <v>1.8487098886359485</v>
      </c>
      <c r="H56" s="234">
        <v>22717.000000000004</v>
      </c>
      <c r="I56" s="171">
        <v>636.8901272560927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4"/>
      <c r="C57" s="233" t="s">
        <v>36</v>
      </c>
      <c r="D57" s="207">
        <v>13543.494263980541</v>
      </c>
      <c r="E57" s="168">
        <v>-0.3497592802223695</v>
      </c>
      <c r="F57" s="234">
        <v>13601.00902070025</v>
      </c>
      <c r="G57" s="170">
        <v>-0.5804393349871577</v>
      </c>
      <c r="H57" s="234">
        <v>8633.333333333332</v>
      </c>
      <c r="I57" s="171">
        <v>-36.330611018546335</v>
      </c>
      <c r="J57" s="231"/>
      <c r="K57" s="207"/>
      <c r="L57" s="208"/>
    </row>
    <row r="58" spans="2:12" ht="16.5" customHeight="1">
      <c r="B58" s="384"/>
      <c r="C58" s="255" t="s">
        <v>37</v>
      </c>
      <c r="D58" s="237">
        <v>12045.843465890037</v>
      </c>
      <c r="E58" s="177">
        <v>-0.37612803256143484</v>
      </c>
      <c r="F58" s="238">
        <v>12062.141531093299</v>
      </c>
      <c r="G58" s="179">
        <v>-0.405806840040696</v>
      </c>
      <c r="H58" s="238">
        <v>16319.16666666667</v>
      </c>
      <c r="I58" s="180">
        <v>-7.586979415037323</v>
      </c>
      <c r="J58" s="231"/>
      <c r="K58" s="207"/>
      <c r="L58" s="208"/>
    </row>
    <row r="59" spans="2:12" ht="16.5" customHeight="1">
      <c r="B59" s="384"/>
      <c r="C59" s="256" t="s">
        <v>38</v>
      </c>
      <c r="D59" s="241">
        <v>29067.442787546643</v>
      </c>
      <c r="E59" s="184">
        <v>1.0644744799373336</v>
      </c>
      <c r="F59" s="242">
        <v>25681.67917849066</v>
      </c>
      <c r="G59" s="186">
        <v>0.35882205697952657</v>
      </c>
      <c r="H59" s="242">
        <v>-24736</v>
      </c>
      <c r="I59" s="187">
        <v>-175.29428135341158</v>
      </c>
      <c r="J59" s="231"/>
      <c r="K59" s="207"/>
      <c r="L59" s="208"/>
    </row>
    <row r="60" spans="2:12" ht="16.5" customHeight="1" thickBot="1">
      <c r="B60" s="385"/>
      <c r="C60" s="257" t="s">
        <v>39</v>
      </c>
      <c r="D60" s="245">
        <v>81744.51708680885</v>
      </c>
      <c r="E60" s="246">
        <v>2.056542941700292</v>
      </c>
      <c r="F60" s="247">
        <v>97736.06685650614</v>
      </c>
      <c r="G60" s="248">
        <v>3.8855582194672746</v>
      </c>
      <c r="H60" s="247">
        <v>48689.99999999999</v>
      </c>
      <c r="I60" s="249">
        <v>-53.02006947124663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0" t="s">
        <v>135</v>
      </c>
      <c r="C1" s="380"/>
      <c r="D1" s="380"/>
      <c r="E1" s="380"/>
      <c r="F1" s="380"/>
      <c r="G1" s="380"/>
      <c r="H1" s="380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8" t="s">
        <v>32</v>
      </c>
      <c r="C7" s="166" t="s">
        <v>33</v>
      </c>
      <c r="D7" s="167">
        <v>476.17920142</v>
      </c>
      <c r="E7" s="168">
        <v>2.3377307186439023</v>
      </c>
      <c r="F7" s="169">
        <v>136.53169322000002</v>
      </c>
      <c r="G7" s="171">
        <v>-2.0038831988073103</v>
      </c>
    </row>
    <row r="8" spans="2:9" ht="15.75" customHeight="1">
      <c r="B8" s="389"/>
      <c r="C8" s="173" t="s">
        <v>34</v>
      </c>
      <c r="D8" s="258">
        <v>133.2614434</v>
      </c>
      <c r="E8" s="168">
        <v>-2.3069048637908023</v>
      </c>
      <c r="F8" s="169">
        <v>49.036906200000004</v>
      </c>
      <c r="G8" s="171">
        <v>1.0920377093627336</v>
      </c>
      <c r="I8" s="174"/>
    </row>
    <row r="9" spans="2:9" ht="15.75" customHeight="1">
      <c r="B9" s="389"/>
      <c r="C9" s="173" t="s">
        <v>35</v>
      </c>
      <c r="D9" s="258">
        <v>198.8792026</v>
      </c>
      <c r="E9" s="168">
        <v>7.327882141942531</v>
      </c>
      <c r="F9" s="169">
        <v>51.8704937</v>
      </c>
      <c r="G9" s="171">
        <v>-3.618371053297665</v>
      </c>
      <c r="I9" s="174"/>
    </row>
    <row r="10" spans="2:7" ht="15.75" customHeight="1">
      <c r="B10" s="389"/>
      <c r="C10" s="173" t="s">
        <v>36</v>
      </c>
      <c r="D10" s="258">
        <v>48.3169871</v>
      </c>
      <c r="E10" s="168">
        <v>-0.8701995231862998</v>
      </c>
      <c r="F10" s="169">
        <v>8.9769481</v>
      </c>
      <c r="G10" s="171">
        <v>-3.306044375511555</v>
      </c>
    </row>
    <row r="11" spans="2:7" ht="15.75" customHeight="1">
      <c r="B11" s="389"/>
      <c r="C11" s="175" t="s">
        <v>37</v>
      </c>
      <c r="D11" s="259">
        <v>90.3092914</v>
      </c>
      <c r="E11" s="177">
        <v>0.9806082300179257</v>
      </c>
      <c r="F11" s="178">
        <v>24.8933833</v>
      </c>
      <c r="G11" s="180">
        <v>-3.8353089227197907</v>
      </c>
    </row>
    <row r="12" spans="2:7" ht="15.75" customHeight="1">
      <c r="B12" s="389"/>
      <c r="C12" s="182" t="s">
        <v>38</v>
      </c>
      <c r="D12" s="260">
        <v>3.09835362</v>
      </c>
      <c r="E12" s="184">
        <v>-6.583417247658974</v>
      </c>
      <c r="F12" s="185">
        <v>1.16570942</v>
      </c>
      <c r="G12" s="187">
        <v>-7.673734874073087</v>
      </c>
    </row>
    <row r="13" spans="2:7" ht="15.75" customHeight="1">
      <c r="B13" s="390"/>
      <c r="C13" s="173" t="s">
        <v>39</v>
      </c>
      <c r="D13" s="261">
        <v>2.3139233</v>
      </c>
      <c r="E13" s="168">
        <v>10.045028170606253</v>
      </c>
      <c r="F13" s="169">
        <v>0.5882525000000001</v>
      </c>
      <c r="G13" s="171">
        <v>3.9518683247765996</v>
      </c>
    </row>
    <row r="14" spans="2:9" ht="15.75" customHeight="1">
      <c r="B14" s="386" t="s">
        <v>40</v>
      </c>
      <c r="C14" s="190" t="s">
        <v>33</v>
      </c>
      <c r="D14" s="262">
        <v>272.613</v>
      </c>
      <c r="E14" s="192">
        <v>1.677638326837361</v>
      </c>
      <c r="F14" s="193">
        <v>56.808699999999995</v>
      </c>
      <c r="G14" s="195">
        <v>-3.6917046839689984</v>
      </c>
      <c r="I14" s="174"/>
    </row>
    <row r="15" spans="2:7" ht="15.75" customHeight="1">
      <c r="B15" s="391"/>
      <c r="C15" s="173" t="s">
        <v>41</v>
      </c>
      <c r="D15" s="258">
        <v>2.1891</v>
      </c>
      <c r="E15" s="168">
        <v>-5.4792746113989645</v>
      </c>
      <c r="F15" s="169">
        <v>0.6787000000000001</v>
      </c>
      <c r="G15" s="171">
        <v>-6.5280264426387395</v>
      </c>
    </row>
    <row r="16" spans="2:7" ht="15.75" customHeight="1">
      <c r="B16" s="391"/>
      <c r="C16" s="173" t="s">
        <v>130</v>
      </c>
      <c r="D16" s="258">
        <v>141.2064</v>
      </c>
      <c r="E16" s="168">
        <v>1.8073592137252006</v>
      </c>
      <c r="F16" s="169">
        <v>29.9816</v>
      </c>
      <c r="G16" s="171">
        <v>-3.972839664339251</v>
      </c>
    </row>
    <row r="17" spans="2:7" ht="15.75" customHeight="1">
      <c r="B17" s="391"/>
      <c r="C17" s="173" t="s">
        <v>42</v>
      </c>
      <c r="D17" s="258">
        <v>38.007</v>
      </c>
      <c r="E17" s="168">
        <v>-0.9793423633962037</v>
      </c>
      <c r="F17" s="169">
        <v>6.4778</v>
      </c>
      <c r="G17" s="171">
        <v>-3.8174286180938144</v>
      </c>
    </row>
    <row r="18" spans="2:10" ht="15.75" customHeight="1">
      <c r="B18" s="391"/>
      <c r="C18" s="175" t="s">
        <v>37</v>
      </c>
      <c r="D18" s="259">
        <v>90.9189</v>
      </c>
      <c r="E18" s="177">
        <v>2.7887378719805596</v>
      </c>
      <c r="F18" s="178">
        <v>19.6127</v>
      </c>
      <c r="G18" s="180">
        <v>-3.117019121998433</v>
      </c>
      <c r="J18" s="197"/>
    </row>
    <row r="19" spans="2:7" ht="15.75" customHeight="1">
      <c r="B19" s="391"/>
      <c r="C19" s="182" t="s">
        <v>38</v>
      </c>
      <c r="D19" s="263">
        <v>1.961</v>
      </c>
      <c r="E19" s="184">
        <v>-5.634955006977527</v>
      </c>
      <c r="F19" s="185">
        <v>0.6414</v>
      </c>
      <c r="G19" s="187">
        <v>-5.856450902686048</v>
      </c>
    </row>
    <row r="20" spans="2:7" ht="15.75" customHeight="1">
      <c r="B20" s="392"/>
      <c r="C20" s="173" t="s">
        <v>39</v>
      </c>
      <c r="D20" s="258">
        <v>0.2916</v>
      </c>
      <c r="E20" s="168">
        <v>10.329171396140767</v>
      </c>
      <c r="F20" s="169">
        <v>0.0579</v>
      </c>
      <c r="G20" s="171">
        <v>-2.8523489932885906</v>
      </c>
    </row>
    <row r="21" spans="2:7" ht="15.75" customHeight="1">
      <c r="B21" s="386" t="s">
        <v>43</v>
      </c>
      <c r="C21" s="190" t="s">
        <v>33</v>
      </c>
      <c r="D21" s="262">
        <v>277.098</v>
      </c>
      <c r="E21" s="192">
        <v>-0.7742244595629699</v>
      </c>
      <c r="F21" s="193">
        <v>62.1228</v>
      </c>
      <c r="G21" s="195">
        <v>-5.366103337019802</v>
      </c>
    </row>
    <row r="22" spans="2:7" ht="15.75" customHeight="1">
      <c r="B22" s="393"/>
      <c r="C22" s="173" t="s">
        <v>41</v>
      </c>
      <c r="D22" s="258">
        <v>20.0758</v>
      </c>
      <c r="E22" s="168">
        <v>-6.385578124708554</v>
      </c>
      <c r="F22" s="169">
        <v>7.1232</v>
      </c>
      <c r="G22" s="171">
        <v>-7.573732629202418</v>
      </c>
    </row>
    <row r="23" spans="2:7" ht="15.75" customHeight="1">
      <c r="B23" s="393"/>
      <c r="C23" s="173" t="s">
        <v>130</v>
      </c>
      <c r="D23" s="258">
        <v>195.1983</v>
      </c>
      <c r="E23" s="168">
        <v>0.6534279442544298</v>
      </c>
      <c r="F23" s="169">
        <v>43.3534</v>
      </c>
      <c r="G23" s="171">
        <v>-4.8860806704621496</v>
      </c>
    </row>
    <row r="24" spans="2:7" ht="15.75" customHeight="1">
      <c r="B24" s="393"/>
      <c r="C24" s="173" t="s">
        <v>42</v>
      </c>
      <c r="D24" s="258">
        <v>59.9047</v>
      </c>
      <c r="E24" s="168">
        <v>-3.5796660802495524</v>
      </c>
      <c r="F24" s="169">
        <v>11.1714</v>
      </c>
      <c r="G24" s="171">
        <v>-6.010533577882848</v>
      </c>
    </row>
    <row r="25" spans="2:7" ht="15.75" customHeight="1">
      <c r="B25" s="199" t="s">
        <v>44</v>
      </c>
      <c r="C25" s="175" t="s">
        <v>37</v>
      </c>
      <c r="D25" s="259">
        <v>105.9409</v>
      </c>
      <c r="E25" s="177">
        <v>2.0378501922945347</v>
      </c>
      <c r="F25" s="178">
        <v>22.5709</v>
      </c>
      <c r="G25" s="180">
        <v>-3.4693205486248004</v>
      </c>
    </row>
    <row r="26" spans="2:7" ht="15.75" customHeight="1">
      <c r="B26" s="200" t="s">
        <v>45</v>
      </c>
      <c r="C26" s="182" t="s">
        <v>38</v>
      </c>
      <c r="D26" s="263">
        <v>46.5674</v>
      </c>
      <c r="E26" s="184">
        <v>-6.584392684409333</v>
      </c>
      <c r="F26" s="185">
        <v>17.2173</v>
      </c>
      <c r="G26" s="187">
        <v>-7.622598991308062</v>
      </c>
    </row>
    <row r="27" spans="2:7" ht="15.75" customHeight="1">
      <c r="B27" s="201"/>
      <c r="C27" s="173" t="s">
        <v>39</v>
      </c>
      <c r="D27" s="258">
        <v>1.9192</v>
      </c>
      <c r="E27" s="168">
        <v>9.349894592900684</v>
      </c>
      <c r="F27" s="169">
        <v>0.4748</v>
      </c>
      <c r="G27" s="171">
        <v>0.550614146548071</v>
      </c>
    </row>
    <row r="28" spans="2:7" ht="15.75" customHeight="1" thickBot="1">
      <c r="B28" s="381" t="s">
        <v>15</v>
      </c>
      <c r="C28" s="382"/>
      <c r="D28" s="202">
        <v>266.0322</v>
      </c>
      <c r="E28" s="203">
        <v>-1.513947231932861</v>
      </c>
      <c r="F28" s="204">
        <v>32.8424</v>
      </c>
      <c r="G28" s="205">
        <v>-4.520412939387694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8" t="s">
        <v>47</v>
      </c>
      <c r="C33" s="190" t="s">
        <v>33</v>
      </c>
      <c r="D33" s="262">
        <v>17899.306979380694</v>
      </c>
      <c r="E33" s="192">
        <v>3.9108867116924526</v>
      </c>
      <c r="F33" s="193">
        <v>41571.77709911578</v>
      </c>
      <c r="G33" s="195">
        <v>2.635673045991317</v>
      </c>
    </row>
    <row r="34" spans="2:7" ht="15.75" customHeight="1">
      <c r="B34" s="389"/>
      <c r="C34" s="173" t="s">
        <v>34</v>
      </c>
      <c r="D34" s="258">
        <v>5009.222319704156</v>
      </c>
      <c r="E34" s="168">
        <v>-0.8051471346154461</v>
      </c>
      <c r="F34" s="169">
        <v>14930.975263683533</v>
      </c>
      <c r="G34" s="171">
        <v>5.878168121095378</v>
      </c>
    </row>
    <row r="35" spans="2:7" ht="15.75" customHeight="1">
      <c r="B35" s="389"/>
      <c r="C35" s="173" t="s">
        <v>35</v>
      </c>
      <c r="D35" s="258">
        <v>7475.756791847002</v>
      </c>
      <c r="E35" s="168">
        <v>8.977747737233152</v>
      </c>
      <c r="F35" s="169">
        <v>15793.758586461405</v>
      </c>
      <c r="G35" s="171">
        <v>0.9447484157188396</v>
      </c>
    </row>
    <row r="36" spans="2:7" ht="15.75" customHeight="1">
      <c r="B36" s="389"/>
      <c r="C36" s="173" t="s">
        <v>36</v>
      </c>
      <c r="D36" s="258">
        <v>1816.2082296804672</v>
      </c>
      <c r="E36" s="168">
        <v>0.6536435268276624</v>
      </c>
      <c r="F36" s="169">
        <v>2733.341077387767</v>
      </c>
      <c r="G36" s="171">
        <v>1.271861977267697</v>
      </c>
    </row>
    <row r="37" spans="2:7" ht="15.75" customHeight="1">
      <c r="B37" s="389"/>
      <c r="C37" s="175" t="s">
        <v>37</v>
      </c>
      <c r="D37" s="259">
        <v>3394.6752084898</v>
      </c>
      <c r="E37" s="177">
        <v>2.532902265689756</v>
      </c>
      <c r="F37" s="178">
        <v>7579.648046427789</v>
      </c>
      <c r="G37" s="180">
        <v>0.7175397776207214</v>
      </c>
    </row>
    <row r="38" spans="2:7" ht="15.75" customHeight="1">
      <c r="B38" s="389"/>
      <c r="C38" s="182" t="s">
        <v>38</v>
      </c>
      <c r="D38" s="260">
        <v>116.46536096006425</v>
      </c>
      <c r="E38" s="184">
        <v>-5.147398919179572</v>
      </c>
      <c r="F38" s="185">
        <v>354.9403880349792</v>
      </c>
      <c r="G38" s="187">
        <v>-3.302613712272975</v>
      </c>
    </row>
    <row r="39" spans="2:7" ht="15.75" customHeight="1">
      <c r="B39" s="390"/>
      <c r="C39" s="173" t="s">
        <v>39</v>
      </c>
      <c r="D39" s="261">
        <v>86.97906869920259</v>
      </c>
      <c r="E39" s="168">
        <v>11.736662276190815</v>
      </c>
      <c r="F39" s="169">
        <v>179.11373712030792</v>
      </c>
      <c r="G39" s="171">
        <v>8.873395376946833</v>
      </c>
    </row>
    <row r="40" spans="2:7" ht="15.75" customHeight="1">
      <c r="B40" s="386" t="s">
        <v>48</v>
      </c>
      <c r="C40" s="190" t="s">
        <v>33</v>
      </c>
      <c r="D40" s="268">
        <v>1.0415957166087415</v>
      </c>
      <c r="E40" s="192">
        <v>0.7510939382573679</v>
      </c>
      <c r="F40" s="213">
        <v>1.8915426400019488</v>
      </c>
      <c r="G40" s="195">
        <v>-0.885729006237996</v>
      </c>
    </row>
    <row r="41" spans="2:7" ht="15.75" customHeight="1">
      <c r="B41" s="387"/>
      <c r="C41" s="173" t="s">
        <v>41</v>
      </c>
      <c r="D41" s="269">
        <v>0.07546379723958228</v>
      </c>
      <c r="E41" s="168">
        <v>-4.946518573800792</v>
      </c>
      <c r="F41" s="216">
        <v>0.21689036124034786</v>
      </c>
      <c r="G41" s="171">
        <v>-3.197876932455114</v>
      </c>
    </row>
    <row r="42" spans="2:7" ht="15.75" customHeight="1">
      <c r="B42" s="387"/>
      <c r="C42" s="173" t="s">
        <v>130</v>
      </c>
      <c r="D42" s="269">
        <v>0.7337393744065568</v>
      </c>
      <c r="E42" s="168">
        <v>2.2006924993647847</v>
      </c>
      <c r="F42" s="216">
        <v>1.320043602172801</v>
      </c>
      <c r="G42" s="171">
        <v>-0.38298000895451356</v>
      </c>
    </row>
    <row r="43" spans="2:7" ht="15.75" customHeight="1">
      <c r="B43" s="387"/>
      <c r="C43" s="173" t="s">
        <v>42</v>
      </c>
      <c r="D43" s="269">
        <v>0.2251783806621905</v>
      </c>
      <c r="E43" s="168">
        <v>-2.097473490161519</v>
      </c>
      <c r="F43" s="216">
        <v>0.34015175504835216</v>
      </c>
      <c r="G43" s="171">
        <v>-1.560669337152872</v>
      </c>
    </row>
    <row r="44" spans="2:7" ht="15.75" customHeight="1">
      <c r="B44" s="199" t="s">
        <v>49</v>
      </c>
      <c r="C44" s="175" t="s">
        <v>37</v>
      </c>
      <c r="D44" s="270">
        <v>0.39822585386280307</v>
      </c>
      <c r="E44" s="177">
        <v>3.606396362124299</v>
      </c>
      <c r="F44" s="219">
        <v>0.6872488003312792</v>
      </c>
      <c r="G44" s="180">
        <v>1.100855610210842</v>
      </c>
    </row>
    <row r="45" spans="2:7" ht="15.75" customHeight="1">
      <c r="B45" s="200" t="s">
        <v>50</v>
      </c>
      <c r="C45" s="182" t="s">
        <v>38</v>
      </c>
      <c r="D45" s="271">
        <v>0.17504422396988034</v>
      </c>
      <c r="E45" s="184">
        <v>-5.148389350538066</v>
      </c>
      <c r="F45" s="222">
        <v>0.5242400068204517</v>
      </c>
      <c r="G45" s="187">
        <v>-3.2490568376160285</v>
      </c>
    </row>
    <row r="46" spans="2:7" ht="15.75" customHeight="1">
      <c r="B46" s="224" t="s">
        <v>51</v>
      </c>
      <c r="C46" s="173" t="s">
        <v>39</v>
      </c>
      <c r="D46" s="272">
        <v>0.007214164300411755</v>
      </c>
      <c r="E46" s="168">
        <v>11.030842966585011</v>
      </c>
      <c r="F46" s="216">
        <v>0.014456921540447715</v>
      </c>
      <c r="G46" s="171">
        <v>5.311111245921689</v>
      </c>
    </row>
    <row r="47" spans="2:7" ht="15.75" customHeight="1">
      <c r="B47" s="386" t="s">
        <v>52</v>
      </c>
      <c r="C47" s="190" t="s">
        <v>33</v>
      </c>
      <c r="D47" s="262">
        <v>17184.505172177353</v>
      </c>
      <c r="E47" s="192">
        <v>3.1362366897688387</v>
      </c>
      <c r="F47" s="193">
        <v>21977.710795392355</v>
      </c>
      <c r="G47" s="195">
        <v>3.552870859990442</v>
      </c>
    </row>
    <row r="48" spans="2:7" ht="15.75" customHeight="1">
      <c r="B48" s="387"/>
      <c r="C48" s="173" t="s">
        <v>34</v>
      </c>
      <c r="D48" s="258">
        <v>66379.14474142998</v>
      </c>
      <c r="E48" s="168">
        <v>4.356885594349098</v>
      </c>
      <c r="F48" s="169">
        <v>68841.11944070082</v>
      </c>
      <c r="G48" s="171">
        <v>9.375873964269948</v>
      </c>
    </row>
    <row r="49" spans="2:7" ht="15.75" customHeight="1">
      <c r="B49" s="387"/>
      <c r="C49" s="173" t="s">
        <v>35</v>
      </c>
      <c r="D49" s="258">
        <v>10188.572472198786</v>
      </c>
      <c r="E49" s="168">
        <v>6.631124576685725</v>
      </c>
      <c r="F49" s="169">
        <v>11964.573412927244</v>
      </c>
      <c r="G49" s="171">
        <v>1.3328329082647603</v>
      </c>
    </row>
    <row r="50" spans="2:7" ht="15.75" customHeight="1">
      <c r="B50" s="387"/>
      <c r="C50" s="173" t="s">
        <v>36</v>
      </c>
      <c r="D50" s="258">
        <v>8065.6421115538515</v>
      </c>
      <c r="E50" s="168">
        <v>2.8100572222849927</v>
      </c>
      <c r="F50" s="169">
        <v>8035.651843099343</v>
      </c>
      <c r="G50" s="171">
        <v>2.877438616605327</v>
      </c>
    </row>
    <row r="51" spans="2:7" ht="15.75" customHeight="1">
      <c r="B51" s="199" t="s">
        <v>53</v>
      </c>
      <c r="C51" s="175" t="s">
        <v>37</v>
      </c>
      <c r="D51" s="259">
        <v>8524.497281031217</v>
      </c>
      <c r="E51" s="177">
        <v>-1.0361272412974156</v>
      </c>
      <c r="F51" s="178">
        <v>11028.97239365732</v>
      </c>
      <c r="G51" s="180">
        <v>-0.3791420263226765</v>
      </c>
    </row>
    <row r="52" spans="2:7" ht="15.75" customHeight="1">
      <c r="B52" s="200" t="s">
        <v>54</v>
      </c>
      <c r="C52" s="182" t="s">
        <v>38</v>
      </c>
      <c r="D52" s="260">
        <v>665.3482092622737</v>
      </c>
      <c r="E52" s="184">
        <v>0.0010441903429132906</v>
      </c>
      <c r="F52" s="185">
        <v>677.0570414641087</v>
      </c>
      <c r="G52" s="187">
        <v>-0.05535540316858838</v>
      </c>
    </row>
    <row r="53" spans="2:7" ht="15.75" customHeight="1">
      <c r="B53" s="226" t="s">
        <v>55</v>
      </c>
      <c r="C53" s="175" t="s">
        <v>39</v>
      </c>
      <c r="D53" s="273">
        <v>12056.707482284284</v>
      </c>
      <c r="E53" s="177">
        <v>0.6356966143346333</v>
      </c>
      <c r="F53" s="178">
        <v>12389.479780960406</v>
      </c>
      <c r="G53" s="180">
        <v>3.382628944733598</v>
      </c>
    </row>
    <row r="54" spans="2:7" ht="15.75" customHeight="1">
      <c r="B54" s="383" t="s">
        <v>56</v>
      </c>
      <c r="C54" s="228" t="s">
        <v>33</v>
      </c>
      <c r="D54" s="274">
        <v>17467.22281842759</v>
      </c>
      <c r="E54" s="275">
        <v>0.6492011445866852</v>
      </c>
      <c r="F54" s="230">
        <v>24033.588732007604</v>
      </c>
      <c r="G54" s="195">
        <v>1.7525193231000347</v>
      </c>
    </row>
    <row r="55" spans="2:7" ht="15.75" customHeight="1">
      <c r="B55" s="384"/>
      <c r="C55" s="233" t="s">
        <v>34</v>
      </c>
      <c r="D55" s="264">
        <v>608749.9127495318</v>
      </c>
      <c r="E55" s="276">
        <v>3.356268939500497</v>
      </c>
      <c r="F55" s="234">
        <v>722512.2469426845</v>
      </c>
      <c r="G55" s="171">
        <v>8.15224485158136</v>
      </c>
    </row>
    <row r="56" spans="2:7" ht="15.75" customHeight="1">
      <c r="B56" s="384"/>
      <c r="C56" s="233" t="s">
        <v>35</v>
      </c>
      <c r="D56" s="264">
        <v>14084.29098114533</v>
      </c>
      <c r="E56" s="276">
        <v>5.4225185397727875</v>
      </c>
      <c r="F56" s="234">
        <v>17300.77570910158</v>
      </c>
      <c r="G56" s="171">
        <v>0.3691337011347068</v>
      </c>
    </row>
    <row r="57" spans="2:7" ht="15.75" customHeight="1">
      <c r="B57" s="384"/>
      <c r="C57" s="233" t="s">
        <v>36</v>
      </c>
      <c r="D57" s="264">
        <v>12712.6548004315</v>
      </c>
      <c r="E57" s="276">
        <v>0.11022229382724695</v>
      </c>
      <c r="F57" s="234">
        <v>13858.019852419031</v>
      </c>
      <c r="G57" s="171">
        <v>0.5316807767092601</v>
      </c>
    </row>
    <row r="58" spans="2:7" ht="15.75" customHeight="1">
      <c r="B58" s="384"/>
      <c r="C58" s="236" t="s">
        <v>37</v>
      </c>
      <c r="D58" s="277">
        <v>9932.950288663855</v>
      </c>
      <c r="E58" s="278">
        <v>-1.7590736878339681</v>
      </c>
      <c r="F58" s="238">
        <v>12692.481555318747</v>
      </c>
      <c r="G58" s="180">
        <v>-0.7413993605604019</v>
      </c>
    </row>
    <row r="59" spans="2:7" ht="15.75" customHeight="1">
      <c r="B59" s="384"/>
      <c r="C59" s="240" t="s">
        <v>38</v>
      </c>
      <c r="D59" s="279">
        <v>15799.865476797553</v>
      </c>
      <c r="E59" s="280">
        <v>-1.0050991240999991</v>
      </c>
      <c r="F59" s="242">
        <v>18174.4530714063</v>
      </c>
      <c r="G59" s="187">
        <v>-1.930332974284356</v>
      </c>
    </row>
    <row r="60" spans="2:7" ht="15.75" customHeight="1" thickBot="1">
      <c r="B60" s="385"/>
      <c r="C60" s="257" t="s">
        <v>39</v>
      </c>
      <c r="D60" s="281">
        <v>79352.65089163237</v>
      </c>
      <c r="E60" s="282">
        <v>-0.2575413391933144</v>
      </c>
      <c r="F60" s="247">
        <v>101598.01381692574</v>
      </c>
      <c r="G60" s="249">
        <v>7.0039957194591596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33844.84614970852</v>
      </c>
      <c r="C7" s="293">
        <v>0.8692122721882887</v>
      </c>
      <c r="D7" s="295">
        <v>46189.88890618533</v>
      </c>
      <c r="E7" s="296">
        <v>1.6479435524669959</v>
      </c>
      <c r="F7" s="295">
        <v>-368071.07692307694</v>
      </c>
      <c r="G7" s="297">
        <v>-370.2887249117523</v>
      </c>
      <c r="H7" s="78"/>
      <c r="I7" s="292">
        <v>79053.34642199412</v>
      </c>
      <c r="J7" s="298">
        <v>0.1745298043320945</v>
      </c>
      <c r="K7" s="78"/>
    </row>
    <row r="8" spans="1:11" ht="12.75" customHeight="1">
      <c r="A8" s="299" t="s">
        <v>67</v>
      </c>
      <c r="B8" s="42">
        <v>35506.35103838426</v>
      </c>
      <c r="C8" s="300">
        <v>-2.092226132489979</v>
      </c>
      <c r="D8" s="38">
        <v>44998.9557100793</v>
      </c>
      <c r="E8" s="301">
        <v>-2.501217818310665</v>
      </c>
      <c r="F8" s="38">
        <v>601202</v>
      </c>
      <c r="G8" s="302">
        <v>3519.51836243227</v>
      </c>
      <c r="H8" s="78"/>
      <c r="I8" s="303">
        <v>86937.1394637363</v>
      </c>
      <c r="J8" s="304">
        <v>-3.4687030796991944</v>
      </c>
      <c r="K8" s="78"/>
    </row>
    <row r="9" spans="1:11" ht="12.75" customHeight="1">
      <c r="A9" s="299" t="s">
        <v>68</v>
      </c>
      <c r="B9" s="42">
        <v>32029.05636505432</v>
      </c>
      <c r="C9" s="300">
        <v>0.5859705953907257</v>
      </c>
      <c r="D9" s="38">
        <v>38914.93461883611</v>
      </c>
      <c r="E9" s="301">
        <v>0.8537453013348707</v>
      </c>
      <c r="F9" s="38" t="s">
        <v>139</v>
      </c>
      <c r="G9" s="302" t="s">
        <v>139</v>
      </c>
      <c r="H9" s="78"/>
      <c r="I9" s="305">
        <v>66258.08490264033</v>
      </c>
      <c r="J9" s="304">
        <v>-2.1854928637004134</v>
      </c>
      <c r="K9" s="78"/>
    </row>
    <row r="10" spans="1:11" ht="12.75" customHeight="1">
      <c r="A10" s="299" t="s">
        <v>69</v>
      </c>
      <c r="B10" s="42">
        <v>34789.79692059687</v>
      </c>
      <c r="C10" s="300">
        <v>-1.3540306955296295</v>
      </c>
      <c r="D10" s="38">
        <v>41043.277173827664</v>
      </c>
      <c r="E10" s="301">
        <v>-0.8224824226422239</v>
      </c>
      <c r="F10" s="38">
        <v>43500</v>
      </c>
      <c r="G10" s="302">
        <v>-83.24958123953098</v>
      </c>
      <c r="H10" s="78"/>
      <c r="I10" s="305">
        <v>63106.515988871724</v>
      </c>
      <c r="J10" s="304">
        <v>-2.6793567530577542</v>
      </c>
      <c r="K10" s="78"/>
    </row>
    <row r="11" spans="1:11" ht="12.75" customHeight="1">
      <c r="A11" s="299" t="s">
        <v>70</v>
      </c>
      <c r="B11" s="42">
        <v>34968.74662462127</v>
      </c>
      <c r="C11" s="300">
        <v>-0.14783310713313694</v>
      </c>
      <c r="D11" s="38">
        <v>48574.233557159976</v>
      </c>
      <c r="E11" s="301">
        <v>4.099419427690997</v>
      </c>
      <c r="F11" s="38" t="s">
        <v>139</v>
      </c>
      <c r="G11" s="302" t="s">
        <v>139</v>
      </c>
      <c r="H11" s="78"/>
      <c r="I11" s="305">
        <v>70015.55074447322</v>
      </c>
      <c r="J11" s="304">
        <v>-1.782680837389</v>
      </c>
      <c r="K11" s="78"/>
    </row>
    <row r="12" spans="1:11" ht="12.75" customHeight="1">
      <c r="A12" s="299" t="s">
        <v>71</v>
      </c>
      <c r="B12" s="42">
        <v>37352.451878093256</v>
      </c>
      <c r="C12" s="300">
        <v>0.20391263225544218</v>
      </c>
      <c r="D12" s="38">
        <v>43683.894739261545</v>
      </c>
      <c r="E12" s="301">
        <v>-0.26215308632513357</v>
      </c>
      <c r="F12" s="38" t="s">
        <v>139</v>
      </c>
      <c r="G12" s="302" t="s">
        <v>139</v>
      </c>
      <c r="H12" s="78"/>
      <c r="I12" s="305">
        <v>66883.68422481106</v>
      </c>
      <c r="J12" s="304">
        <v>-0.32835173613346325</v>
      </c>
      <c r="K12" s="78"/>
    </row>
    <row r="13" spans="1:11" ht="12.75" customHeight="1">
      <c r="A13" s="306" t="s">
        <v>72</v>
      </c>
      <c r="B13" s="307">
        <v>35826.48391827926</v>
      </c>
      <c r="C13" s="308">
        <v>0.28193943022360635</v>
      </c>
      <c r="D13" s="50">
        <v>42377.19133341205</v>
      </c>
      <c r="E13" s="309">
        <v>-0.5283663709706747</v>
      </c>
      <c r="F13" s="50" t="s">
        <v>139</v>
      </c>
      <c r="G13" s="310" t="s">
        <v>139</v>
      </c>
      <c r="H13" s="78"/>
      <c r="I13" s="311">
        <v>70047.73338047355</v>
      </c>
      <c r="J13" s="312">
        <v>0.10581041452135151</v>
      </c>
      <c r="K13" s="78"/>
    </row>
    <row r="14" spans="1:11" ht="12.75" customHeight="1">
      <c r="A14" s="299" t="s">
        <v>73</v>
      </c>
      <c r="B14" s="42">
        <v>32637.64208332893</v>
      </c>
      <c r="C14" s="300">
        <v>-0.9421761620737549</v>
      </c>
      <c r="D14" s="38">
        <v>39328.56857925489</v>
      </c>
      <c r="E14" s="301">
        <v>-1.7709189897778268</v>
      </c>
      <c r="F14" s="38" t="s">
        <v>139</v>
      </c>
      <c r="G14" s="302" t="s">
        <v>139</v>
      </c>
      <c r="H14" s="78"/>
      <c r="I14" s="305">
        <v>68016.87718474686</v>
      </c>
      <c r="J14" s="304">
        <v>-0.661234039070867</v>
      </c>
      <c r="K14" s="78"/>
    </row>
    <row r="15" spans="1:11" ht="12.75" customHeight="1">
      <c r="A15" s="299" t="s">
        <v>74</v>
      </c>
      <c r="B15" s="42">
        <v>29523.21316553727</v>
      </c>
      <c r="C15" s="300">
        <v>0.9921744755532592</v>
      </c>
      <c r="D15" s="38">
        <v>38540.752790604405</v>
      </c>
      <c r="E15" s="301">
        <v>1.951707407629197</v>
      </c>
      <c r="F15" s="38" t="s">
        <v>139</v>
      </c>
      <c r="G15" s="302" t="s">
        <v>139</v>
      </c>
      <c r="H15" s="78"/>
      <c r="I15" s="305">
        <v>69056.4879787088</v>
      </c>
      <c r="J15" s="304">
        <v>-2.267265098094402</v>
      </c>
      <c r="K15" s="78"/>
    </row>
    <row r="16" spans="1:11" ht="12.75" customHeight="1">
      <c r="A16" s="299" t="s">
        <v>75</v>
      </c>
      <c r="B16" s="42">
        <v>32521.075508572878</v>
      </c>
      <c r="C16" s="300">
        <v>3.4754071898365786</v>
      </c>
      <c r="D16" s="38">
        <v>42282.46220757081</v>
      </c>
      <c r="E16" s="301">
        <v>3.7764479279609375</v>
      </c>
      <c r="F16" s="38" t="s">
        <v>139</v>
      </c>
      <c r="G16" s="302" t="s">
        <v>139</v>
      </c>
      <c r="H16" s="78"/>
      <c r="I16" s="305">
        <v>69764.34969802551</v>
      </c>
      <c r="J16" s="304">
        <v>0.768566350036228</v>
      </c>
      <c r="K16" s="78"/>
    </row>
    <row r="17" spans="1:11" ht="12.75" customHeight="1">
      <c r="A17" s="313" t="s">
        <v>76</v>
      </c>
      <c r="B17" s="44">
        <v>32208.450776099322</v>
      </c>
      <c r="C17" s="314">
        <v>2.6868350686117197</v>
      </c>
      <c r="D17" s="68">
        <v>41783.572415216564</v>
      </c>
      <c r="E17" s="315">
        <v>4.225122605275531</v>
      </c>
      <c r="F17" s="68">
        <v>18166.666666666668</v>
      </c>
      <c r="G17" s="316">
        <v>-9.528552456839304</v>
      </c>
      <c r="H17" s="78"/>
      <c r="I17" s="317">
        <v>72135.78489319833</v>
      </c>
      <c r="J17" s="318">
        <v>0.2026043934204308</v>
      </c>
      <c r="K17" s="78"/>
    </row>
    <row r="18" spans="1:11" ht="12.75" customHeight="1">
      <c r="A18" s="299" t="s">
        <v>77</v>
      </c>
      <c r="B18" s="42">
        <v>30596.45116801394</v>
      </c>
      <c r="C18" s="300">
        <v>0.14133682397500583</v>
      </c>
      <c r="D18" s="38">
        <v>42556.983349725895</v>
      </c>
      <c r="E18" s="301">
        <v>0.7973569087468446</v>
      </c>
      <c r="F18" s="38">
        <v>125561.33333333333</v>
      </c>
      <c r="G18" s="302">
        <v>-81.649715356338</v>
      </c>
      <c r="H18" s="78"/>
      <c r="I18" s="305">
        <v>70133.93564291848</v>
      </c>
      <c r="J18" s="304">
        <v>-0.6217350196779797</v>
      </c>
      <c r="K18" s="78"/>
    </row>
    <row r="19" spans="1:11" ht="12.75" customHeight="1">
      <c r="A19" s="299" t="s">
        <v>78</v>
      </c>
      <c r="B19" s="42">
        <v>31083.49695077653</v>
      </c>
      <c r="C19" s="300">
        <v>-0.009736787405112487</v>
      </c>
      <c r="D19" s="38">
        <v>43712.88208561143</v>
      </c>
      <c r="E19" s="301">
        <v>1.6318537475991806</v>
      </c>
      <c r="F19" s="38">
        <v>132580</v>
      </c>
      <c r="G19" s="302">
        <v>16.081864944730217</v>
      </c>
      <c r="H19" s="78"/>
      <c r="I19" s="305">
        <v>68901.60337351197</v>
      </c>
      <c r="J19" s="304">
        <v>-0.4653427276431346</v>
      </c>
      <c r="K19" s="78"/>
    </row>
    <row r="20" spans="1:11" ht="12.75" customHeight="1">
      <c r="A20" s="299" t="s">
        <v>79</v>
      </c>
      <c r="B20" s="42">
        <v>30087.427222225357</v>
      </c>
      <c r="C20" s="300">
        <v>0.13464010378844601</v>
      </c>
      <c r="D20" s="38">
        <v>49134.26633088169</v>
      </c>
      <c r="E20" s="301">
        <v>1.9811711906451388</v>
      </c>
      <c r="F20" s="38" t="s">
        <v>139</v>
      </c>
      <c r="G20" s="302" t="s">
        <v>139</v>
      </c>
      <c r="H20" s="78"/>
      <c r="I20" s="305">
        <v>79823.55951160801</v>
      </c>
      <c r="J20" s="304">
        <v>1.320619168852965</v>
      </c>
      <c r="K20" s="78"/>
    </row>
    <row r="21" spans="1:11" ht="12.75" customHeight="1">
      <c r="A21" s="299" t="s">
        <v>80</v>
      </c>
      <c r="B21" s="42">
        <v>32058.067322114184</v>
      </c>
      <c r="C21" s="300">
        <v>-1.0966923365981136</v>
      </c>
      <c r="D21" s="38">
        <v>46282.81006745341</v>
      </c>
      <c r="E21" s="301">
        <v>0.17345260441009044</v>
      </c>
      <c r="F21" s="38" t="s">
        <v>139</v>
      </c>
      <c r="G21" s="302" t="s">
        <v>139</v>
      </c>
      <c r="H21" s="78"/>
      <c r="I21" s="305">
        <v>73183.45397947886</v>
      </c>
      <c r="J21" s="304">
        <v>-0.6784268768269801</v>
      </c>
      <c r="K21" s="78"/>
    </row>
    <row r="22" spans="1:11" ht="12.75" customHeight="1">
      <c r="A22" s="299" t="s">
        <v>81</v>
      </c>
      <c r="B22" s="42">
        <v>34736.485377765974</v>
      </c>
      <c r="C22" s="300">
        <v>3.233624657048689</v>
      </c>
      <c r="D22" s="38">
        <v>41925.691212114616</v>
      </c>
      <c r="E22" s="301">
        <v>3.14993017355239</v>
      </c>
      <c r="F22" s="38" t="s">
        <v>139</v>
      </c>
      <c r="G22" s="302" t="s">
        <v>139</v>
      </c>
      <c r="H22" s="78"/>
      <c r="I22" s="305">
        <v>63886.55066869062</v>
      </c>
      <c r="J22" s="304">
        <v>-0.03169107336060277</v>
      </c>
      <c r="K22" s="78"/>
    </row>
    <row r="23" spans="1:11" ht="12.75" customHeight="1">
      <c r="A23" s="306" t="s">
        <v>82</v>
      </c>
      <c r="B23" s="307">
        <v>35930.55080031851</v>
      </c>
      <c r="C23" s="308">
        <v>4.069366516264614</v>
      </c>
      <c r="D23" s="50">
        <v>41689.373560807835</v>
      </c>
      <c r="E23" s="309">
        <v>3.610209660537292</v>
      </c>
      <c r="F23" s="50" t="s">
        <v>139</v>
      </c>
      <c r="G23" s="310" t="s">
        <v>139</v>
      </c>
      <c r="H23" s="78"/>
      <c r="I23" s="311">
        <v>77404.90953134946</v>
      </c>
      <c r="J23" s="312">
        <v>-0.24051647089478403</v>
      </c>
      <c r="K23" s="78"/>
    </row>
    <row r="24" spans="1:11" ht="12.75" customHeight="1">
      <c r="A24" s="299" t="s">
        <v>83</v>
      </c>
      <c r="B24" s="42">
        <v>37714.63824859599</v>
      </c>
      <c r="C24" s="300">
        <v>-1.3348675559798024</v>
      </c>
      <c r="D24" s="38">
        <v>47252.25132085965</v>
      </c>
      <c r="E24" s="301">
        <v>-0.28648811201108315</v>
      </c>
      <c r="F24" s="38" t="s">
        <v>139</v>
      </c>
      <c r="G24" s="302" t="s">
        <v>139</v>
      </c>
      <c r="H24" s="78"/>
      <c r="I24" s="305">
        <v>80125.37083848967</v>
      </c>
      <c r="J24" s="304">
        <v>-1.9794192351781634</v>
      </c>
      <c r="K24" s="78"/>
    </row>
    <row r="25" spans="1:11" ht="12.75" customHeight="1">
      <c r="A25" s="299" t="s">
        <v>84</v>
      </c>
      <c r="B25" s="42">
        <v>36767.071500856</v>
      </c>
      <c r="C25" s="300">
        <v>-0.4194580125579436</v>
      </c>
      <c r="D25" s="38">
        <v>46040.9261150883</v>
      </c>
      <c r="E25" s="301">
        <v>2.4028685411278246</v>
      </c>
      <c r="F25" s="38" t="s">
        <v>139</v>
      </c>
      <c r="G25" s="302" t="s">
        <v>139</v>
      </c>
      <c r="H25" s="78"/>
      <c r="I25" s="305">
        <v>79109.10755746039</v>
      </c>
      <c r="J25" s="304">
        <v>1.461013604017622</v>
      </c>
      <c r="K25" s="78"/>
    </row>
    <row r="26" spans="1:11" ht="12.75" customHeight="1">
      <c r="A26" s="299" t="s">
        <v>85</v>
      </c>
      <c r="B26" s="42">
        <v>32934.758575667656</v>
      </c>
      <c r="C26" s="300">
        <v>-0.1471763487533551</v>
      </c>
      <c r="D26" s="38">
        <v>44098.30754785031</v>
      </c>
      <c r="E26" s="301">
        <v>0.7171296914655959</v>
      </c>
      <c r="F26" s="38" t="s">
        <v>139</v>
      </c>
      <c r="G26" s="302" t="s">
        <v>139</v>
      </c>
      <c r="H26" s="78"/>
      <c r="I26" s="305">
        <v>70889.6527435552</v>
      </c>
      <c r="J26" s="304">
        <v>-2.0325884877897216</v>
      </c>
      <c r="K26" s="78"/>
    </row>
    <row r="27" spans="1:11" ht="12.75" customHeight="1">
      <c r="A27" s="313" t="s">
        <v>86</v>
      </c>
      <c r="B27" s="44">
        <v>32664.04293296985</v>
      </c>
      <c r="C27" s="314">
        <v>-0.2899553596933805</v>
      </c>
      <c r="D27" s="68">
        <v>42177.01022547709</v>
      </c>
      <c r="E27" s="315">
        <v>-0.243454040553893</v>
      </c>
      <c r="F27" s="68" t="s">
        <v>139</v>
      </c>
      <c r="G27" s="316" t="s">
        <v>139</v>
      </c>
      <c r="H27" s="78"/>
      <c r="I27" s="317">
        <v>69214.79675234073</v>
      </c>
      <c r="J27" s="318">
        <v>-2.3970319127510877</v>
      </c>
      <c r="K27" s="78"/>
    </row>
    <row r="28" spans="1:11" ht="12.75" customHeight="1">
      <c r="A28" s="299" t="s">
        <v>87</v>
      </c>
      <c r="B28" s="42">
        <v>34402.71574019865</v>
      </c>
      <c r="C28" s="300">
        <v>-1.2756844885840253</v>
      </c>
      <c r="D28" s="38">
        <v>44884.94751744576</v>
      </c>
      <c r="E28" s="301">
        <v>-1.273363263661927</v>
      </c>
      <c r="F28" s="38" t="s">
        <v>139</v>
      </c>
      <c r="G28" s="302" t="s">
        <v>139</v>
      </c>
      <c r="H28" s="78"/>
      <c r="I28" s="305">
        <v>72398.12672008415</v>
      </c>
      <c r="J28" s="304">
        <v>0.6936206355791538</v>
      </c>
      <c r="K28" s="78"/>
    </row>
    <row r="29" spans="1:11" ht="12.75" customHeight="1">
      <c r="A29" s="299" t="s">
        <v>88</v>
      </c>
      <c r="B29" s="42">
        <v>33411.78098288529</v>
      </c>
      <c r="C29" s="300">
        <v>1.4119173624095567</v>
      </c>
      <c r="D29" s="38">
        <v>43586.711146266425</v>
      </c>
      <c r="E29" s="301">
        <v>1.4489049567904606</v>
      </c>
      <c r="F29" s="38">
        <v>0</v>
      </c>
      <c r="G29" s="302">
        <v>-100</v>
      </c>
      <c r="H29" s="78"/>
      <c r="I29" s="305">
        <v>69403.28540360795</v>
      </c>
      <c r="J29" s="304">
        <v>1.1918237331636523</v>
      </c>
      <c r="K29" s="78"/>
    </row>
    <row r="30" spans="1:11" ht="12.75" customHeight="1">
      <c r="A30" s="299" t="s">
        <v>89</v>
      </c>
      <c r="B30" s="42">
        <v>31365.02012536428</v>
      </c>
      <c r="C30" s="300">
        <v>1.7896740854832305</v>
      </c>
      <c r="D30" s="38">
        <v>40783.56496608833</v>
      </c>
      <c r="E30" s="301">
        <v>1.8960963846037027</v>
      </c>
      <c r="F30" s="38" t="s">
        <v>139</v>
      </c>
      <c r="G30" s="302" t="s">
        <v>139</v>
      </c>
      <c r="H30" s="78"/>
      <c r="I30" s="305">
        <v>79760.003087121</v>
      </c>
      <c r="J30" s="304">
        <v>1.0992533725336497</v>
      </c>
      <c r="K30" s="78"/>
    </row>
    <row r="31" spans="1:11" ht="12.75" customHeight="1">
      <c r="A31" s="299" t="s">
        <v>90</v>
      </c>
      <c r="B31" s="42">
        <v>35657.828998850644</v>
      </c>
      <c r="C31" s="300">
        <v>1.5252867354084394</v>
      </c>
      <c r="D31" s="38">
        <v>45592.08026577835</v>
      </c>
      <c r="E31" s="301">
        <v>0.591522329087312</v>
      </c>
      <c r="F31" s="38" t="s">
        <v>139</v>
      </c>
      <c r="G31" s="302" t="s">
        <v>139</v>
      </c>
      <c r="H31" s="78"/>
      <c r="I31" s="305">
        <v>72584.70367798435</v>
      </c>
      <c r="J31" s="304">
        <v>3.016085218143781</v>
      </c>
      <c r="K31" s="78"/>
    </row>
    <row r="32" spans="1:11" ht="12.75" customHeight="1">
      <c r="A32" s="299" t="s">
        <v>91</v>
      </c>
      <c r="B32" s="42">
        <v>34280.79464757641</v>
      </c>
      <c r="C32" s="300">
        <v>-0.01996986769916519</v>
      </c>
      <c r="D32" s="38">
        <v>45614.127321812506</v>
      </c>
      <c r="E32" s="301">
        <v>-0.7232417974679858</v>
      </c>
      <c r="F32" s="38" t="s">
        <v>139</v>
      </c>
      <c r="G32" s="302" t="s">
        <v>139</v>
      </c>
      <c r="H32" s="78"/>
      <c r="I32" s="305">
        <v>76931.7436568315</v>
      </c>
      <c r="J32" s="304">
        <v>0.22644860115846627</v>
      </c>
      <c r="K32" s="78"/>
    </row>
    <row r="33" spans="1:11" ht="12.75" customHeight="1">
      <c r="A33" s="306" t="s">
        <v>92</v>
      </c>
      <c r="B33" s="307">
        <v>34692.10011112092</v>
      </c>
      <c r="C33" s="308">
        <v>1.0594066197430003</v>
      </c>
      <c r="D33" s="50">
        <v>50854.515020239705</v>
      </c>
      <c r="E33" s="309">
        <v>4.492610276176467</v>
      </c>
      <c r="F33" s="50" t="s">
        <v>139</v>
      </c>
      <c r="G33" s="310" t="s">
        <v>139</v>
      </c>
      <c r="H33" s="78"/>
      <c r="I33" s="311">
        <v>86724.82562800101</v>
      </c>
      <c r="J33" s="312">
        <v>1.8426457444152713</v>
      </c>
      <c r="K33" s="78"/>
    </row>
    <row r="34" spans="1:11" ht="12.75" customHeight="1">
      <c r="A34" s="299" t="s">
        <v>93</v>
      </c>
      <c r="B34" s="42">
        <v>34529.80289179621</v>
      </c>
      <c r="C34" s="300">
        <v>1.9993892916438514</v>
      </c>
      <c r="D34" s="38">
        <v>52508.769468363214</v>
      </c>
      <c r="E34" s="301">
        <v>3.3741149071612044</v>
      </c>
      <c r="F34" s="38" t="s">
        <v>139</v>
      </c>
      <c r="G34" s="302" t="s">
        <v>139</v>
      </c>
      <c r="H34" s="78"/>
      <c r="I34" s="305">
        <v>90798.51973277557</v>
      </c>
      <c r="J34" s="304">
        <v>2.6888070116682656</v>
      </c>
      <c r="K34" s="78"/>
    </row>
    <row r="35" spans="1:11" ht="12.75" customHeight="1">
      <c r="A35" s="299" t="s">
        <v>94</v>
      </c>
      <c r="B35" s="42">
        <v>35714.10761822603</v>
      </c>
      <c r="C35" s="300">
        <v>2.063439052652983</v>
      </c>
      <c r="D35" s="38">
        <v>48798.09899492665</v>
      </c>
      <c r="E35" s="301">
        <v>2.716737572687115</v>
      </c>
      <c r="F35" s="38">
        <v>202680</v>
      </c>
      <c r="G35" s="302">
        <v>-47.28258749170926</v>
      </c>
      <c r="H35" s="78"/>
      <c r="I35" s="305">
        <v>85485.16393444584</v>
      </c>
      <c r="J35" s="304">
        <v>0.4456393861497532</v>
      </c>
      <c r="K35" s="78"/>
    </row>
    <row r="36" spans="1:11" ht="12.75" customHeight="1">
      <c r="A36" s="299" t="s">
        <v>95</v>
      </c>
      <c r="B36" s="42">
        <v>34574.80705562507</v>
      </c>
      <c r="C36" s="300">
        <v>1.7508457348070297</v>
      </c>
      <c r="D36" s="38">
        <v>47241.366179663295</v>
      </c>
      <c r="E36" s="301">
        <v>3.1251422727845855</v>
      </c>
      <c r="F36" s="38">
        <v>22530</v>
      </c>
      <c r="G36" s="302">
        <v>-100.80348641063041</v>
      </c>
      <c r="H36" s="78"/>
      <c r="I36" s="305">
        <v>78209.58725787487</v>
      </c>
      <c r="J36" s="304">
        <v>0.1098428799574485</v>
      </c>
      <c r="K36" s="78"/>
    </row>
    <row r="37" spans="1:11" ht="12.75" customHeight="1">
      <c r="A37" s="313" t="s">
        <v>96</v>
      </c>
      <c r="B37" s="44">
        <v>34931.705021701484</v>
      </c>
      <c r="C37" s="314">
        <v>4.167652218541701</v>
      </c>
      <c r="D37" s="68">
        <v>46708.0544531891</v>
      </c>
      <c r="E37" s="315">
        <v>3.7193628261439904</v>
      </c>
      <c r="F37" s="68" t="s">
        <v>139</v>
      </c>
      <c r="G37" s="316" t="s">
        <v>139</v>
      </c>
      <c r="H37" s="78"/>
      <c r="I37" s="317">
        <v>80519.21916339149</v>
      </c>
      <c r="J37" s="318">
        <v>0.7373093131492053</v>
      </c>
      <c r="K37" s="78"/>
    </row>
    <row r="38" spans="1:11" ht="12.75" customHeight="1">
      <c r="A38" s="299" t="s">
        <v>97</v>
      </c>
      <c r="B38" s="42">
        <v>36812.123737538284</v>
      </c>
      <c r="C38" s="300">
        <v>1.50529427878207</v>
      </c>
      <c r="D38" s="38">
        <v>46210.97262391188</v>
      </c>
      <c r="E38" s="301">
        <v>2.0311689501418297</v>
      </c>
      <c r="F38" s="38" t="s">
        <v>139</v>
      </c>
      <c r="G38" s="302" t="s">
        <v>139</v>
      </c>
      <c r="H38" s="78"/>
      <c r="I38" s="305">
        <v>77194.70790447432</v>
      </c>
      <c r="J38" s="304">
        <v>-2.0151171142098683</v>
      </c>
      <c r="K38" s="78"/>
    </row>
    <row r="39" spans="1:11" ht="12.75" customHeight="1">
      <c r="A39" s="299" t="s">
        <v>98</v>
      </c>
      <c r="B39" s="42">
        <v>41935.05995411675</v>
      </c>
      <c r="C39" s="300">
        <v>1.9282163749072578</v>
      </c>
      <c r="D39" s="38">
        <v>50180.52248795288</v>
      </c>
      <c r="E39" s="301">
        <v>5.128749006528053</v>
      </c>
      <c r="F39" s="38" t="s">
        <v>139</v>
      </c>
      <c r="G39" s="302" t="s">
        <v>139</v>
      </c>
      <c r="H39" s="78"/>
      <c r="I39" s="305">
        <v>76982.45427470913</v>
      </c>
      <c r="J39" s="304">
        <v>-3.5658384580303606</v>
      </c>
      <c r="K39" s="78"/>
    </row>
    <row r="40" spans="1:11" ht="12.75" customHeight="1">
      <c r="A40" s="299" t="s">
        <v>99</v>
      </c>
      <c r="B40" s="42">
        <v>37790.15352553371</v>
      </c>
      <c r="C40" s="300">
        <v>-0.6428248703020902</v>
      </c>
      <c r="D40" s="38">
        <v>50114.65381788245</v>
      </c>
      <c r="E40" s="301">
        <v>1.134559825534408</v>
      </c>
      <c r="F40" s="38" t="s">
        <v>139</v>
      </c>
      <c r="G40" s="302" t="s">
        <v>139</v>
      </c>
      <c r="H40" s="78"/>
      <c r="I40" s="305">
        <v>81989.46378023695</v>
      </c>
      <c r="J40" s="304">
        <v>0.2741797567056142</v>
      </c>
      <c r="K40" s="78"/>
    </row>
    <row r="41" spans="1:11" ht="12.75" customHeight="1">
      <c r="A41" s="299" t="s">
        <v>100</v>
      </c>
      <c r="B41" s="42">
        <v>36271.272892483044</v>
      </c>
      <c r="C41" s="300">
        <v>0.715973685693745</v>
      </c>
      <c r="D41" s="38">
        <v>46178.67219851952</v>
      </c>
      <c r="E41" s="301">
        <v>1.9959566703882075</v>
      </c>
      <c r="F41" s="38" t="s">
        <v>139</v>
      </c>
      <c r="G41" s="302" t="s">
        <v>139</v>
      </c>
      <c r="H41" s="78"/>
      <c r="I41" s="305">
        <v>86148.81730594397</v>
      </c>
      <c r="J41" s="304">
        <v>-1.2995809312463467</v>
      </c>
      <c r="K41" s="78"/>
    </row>
    <row r="42" spans="1:11" ht="12.75" customHeight="1">
      <c r="A42" s="299" t="s">
        <v>101</v>
      </c>
      <c r="B42" s="42">
        <v>43029.72407437398</v>
      </c>
      <c r="C42" s="300">
        <v>3.7506541397850808</v>
      </c>
      <c r="D42" s="38">
        <v>52319.272556430085</v>
      </c>
      <c r="E42" s="301">
        <v>5.286580415366849</v>
      </c>
      <c r="F42" s="38" t="s">
        <v>139</v>
      </c>
      <c r="G42" s="302" t="s">
        <v>139</v>
      </c>
      <c r="H42" s="78"/>
      <c r="I42" s="305">
        <v>85846.70626528215</v>
      </c>
      <c r="J42" s="304">
        <v>0.5582189763096751</v>
      </c>
      <c r="K42" s="78"/>
    </row>
    <row r="43" spans="1:11" ht="12.75" customHeight="1">
      <c r="A43" s="306" t="s">
        <v>102</v>
      </c>
      <c r="B43" s="307">
        <v>38724.3040286632</v>
      </c>
      <c r="C43" s="308">
        <v>1.366812025063532</v>
      </c>
      <c r="D43" s="50">
        <v>45781.0099250781</v>
      </c>
      <c r="E43" s="309">
        <v>1.0056472864390291</v>
      </c>
      <c r="F43" s="50" t="s">
        <v>139</v>
      </c>
      <c r="G43" s="310" t="s">
        <v>139</v>
      </c>
      <c r="H43" s="78"/>
      <c r="I43" s="311">
        <v>88800.58366295004</v>
      </c>
      <c r="J43" s="312">
        <v>0.6052003592425612</v>
      </c>
      <c r="K43" s="78"/>
    </row>
    <row r="44" spans="1:11" ht="12.75" customHeight="1">
      <c r="A44" s="299" t="s">
        <v>103</v>
      </c>
      <c r="B44" s="42">
        <v>40597.99309148944</v>
      </c>
      <c r="C44" s="300">
        <v>1.5773511177834183</v>
      </c>
      <c r="D44" s="38">
        <v>50986.90690832058</v>
      </c>
      <c r="E44" s="301">
        <v>-0.4854166228487068</v>
      </c>
      <c r="F44" s="38" t="s">
        <v>139</v>
      </c>
      <c r="G44" s="302" t="s">
        <v>139</v>
      </c>
      <c r="H44" s="78"/>
      <c r="I44" s="305">
        <v>82808.66560932611</v>
      </c>
      <c r="J44" s="304">
        <v>-0.14694552445424441</v>
      </c>
      <c r="K44" s="78"/>
    </row>
    <row r="45" spans="1:11" ht="12.75" customHeight="1">
      <c r="A45" s="299" t="s">
        <v>104</v>
      </c>
      <c r="B45" s="42">
        <v>36256.33438705281</v>
      </c>
      <c r="C45" s="300">
        <v>0.3224964073390338</v>
      </c>
      <c r="D45" s="38">
        <v>45821.90580903947</v>
      </c>
      <c r="E45" s="301">
        <v>0.5680579748292339</v>
      </c>
      <c r="F45" s="38" t="s">
        <v>139</v>
      </c>
      <c r="G45" s="302" t="s">
        <v>139</v>
      </c>
      <c r="H45" s="78"/>
      <c r="I45" s="305">
        <v>79979.77566617243</v>
      </c>
      <c r="J45" s="304">
        <v>-1.2045605525684464</v>
      </c>
      <c r="K45" s="78"/>
    </row>
    <row r="46" spans="1:11" ht="12.75" customHeight="1">
      <c r="A46" s="299" t="s">
        <v>105</v>
      </c>
      <c r="B46" s="42">
        <v>39326.258341874876</v>
      </c>
      <c r="C46" s="300">
        <v>1.1400719353915505</v>
      </c>
      <c r="D46" s="38">
        <v>52129.248180285394</v>
      </c>
      <c r="E46" s="301">
        <v>1.416686436103577</v>
      </c>
      <c r="F46" s="38" t="s">
        <v>139</v>
      </c>
      <c r="G46" s="302" t="s">
        <v>139</v>
      </c>
      <c r="H46" s="78"/>
      <c r="I46" s="305">
        <v>100297.06468904184</v>
      </c>
      <c r="J46" s="304">
        <v>1.2656267949872964</v>
      </c>
      <c r="K46" s="78"/>
    </row>
    <row r="47" spans="1:11" ht="12.75" customHeight="1">
      <c r="A47" s="313" t="s">
        <v>106</v>
      </c>
      <c r="B47" s="44">
        <v>34790.7390814723</v>
      </c>
      <c r="C47" s="314">
        <v>1.5957316147341725</v>
      </c>
      <c r="D47" s="68">
        <v>47971.76905650288</v>
      </c>
      <c r="E47" s="315">
        <v>2.42419743802813</v>
      </c>
      <c r="F47" s="68" t="s">
        <v>139</v>
      </c>
      <c r="G47" s="316" t="s">
        <v>139</v>
      </c>
      <c r="H47" s="78"/>
      <c r="I47" s="317">
        <v>99413.03017255655</v>
      </c>
      <c r="J47" s="318">
        <v>1.6110502068495942</v>
      </c>
      <c r="K47" s="78"/>
    </row>
    <row r="48" spans="1:11" ht="12.75" customHeight="1">
      <c r="A48" s="306" t="s">
        <v>107</v>
      </c>
      <c r="B48" s="307">
        <v>42711.72909933004</v>
      </c>
      <c r="C48" s="308">
        <v>4.1008929508504774</v>
      </c>
      <c r="D48" s="50">
        <v>54610.72786179905</v>
      </c>
      <c r="E48" s="309">
        <v>3.3639128528223665</v>
      </c>
      <c r="F48" s="50" t="s">
        <v>139</v>
      </c>
      <c r="G48" s="310" t="s">
        <v>139</v>
      </c>
      <c r="H48" s="78"/>
      <c r="I48" s="311">
        <v>92567.38039505435</v>
      </c>
      <c r="J48" s="312">
        <v>1.5880939576982191</v>
      </c>
      <c r="K48" s="78"/>
    </row>
    <row r="49" spans="1:11" ht="12.75" customHeight="1">
      <c r="A49" s="299" t="s">
        <v>108</v>
      </c>
      <c r="B49" s="42">
        <v>40331.40952239391</v>
      </c>
      <c r="C49" s="300">
        <v>1.4469723408829622</v>
      </c>
      <c r="D49" s="38">
        <v>52034.49882304071</v>
      </c>
      <c r="E49" s="301">
        <v>-0.5719723111809828</v>
      </c>
      <c r="F49" s="38" t="s">
        <v>139</v>
      </c>
      <c r="G49" s="302" t="s">
        <v>139</v>
      </c>
      <c r="H49" s="78"/>
      <c r="I49" s="305">
        <v>91850.279979159</v>
      </c>
      <c r="J49" s="304">
        <v>-0.4122685795723986</v>
      </c>
      <c r="K49" s="78"/>
    </row>
    <row r="50" spans="1:11" ht="12.75" customHeight="1">
      <c r="A50" s="299" t="s">
        <v>109</v>
      </c>
      <c r="B50" s="42">
        <v>38560.3954269238</v>
      </c>
      <c r="C50" s="300">
        <v>1.5946873153124526</v>
      </c>
      <c r="D50" s="38">
        <v>50695.16534419413</v>
      </c>
      <c r="E50" s="301">
        <v>1.0053332934976928</v>
      </c>
      <c r="F50" s="38">
        <v>23900</v>
      </c>
      <c r="G50" s="302">
        <v>3.7438958220293</v>
      </c>
      <c r="H50" s="78"/>
      <c r="I50" s="305">
        <v>91442.84318567252</v>
      </c>
      <c r="J50" s="304">
        <v>1.3364278266425387</v>
      </c>
      <c r="K50" s="78"/>
    </row>
    <row r="51" spans="1:11" ht="12.75" customHeight="1">
      <c r="A51" s="299" t="s">
        <v>110</v>
      </c>
      <c r="B51" s="42">
        <v>40731.04850963828</v>
      </c>
      <c r="C51" s="300">
        <v>0.781518405007561</v>
      </c>
      <c r="D51" s="38">
        <v>52177.995734202676</v>
      </c>
      <c r="E51" s="301">
        <v>2.2018490742750116</v>
      </c>
      <c r="F51" s="38" t="s">
        <v>139</v>
      </c>
      <c r="G51" s="302" t="s">
        <v>139</v>
      </c>
      <c r="H51" s="78"/>
      <c r="I51" s="305">
        <v>87809.61640983348</v>
      </c>
      <c r="J51" s="304">
        <v>-0.23730758903364269</v>
      </c>
      <c r="K51" s="78"/>
    </row>
    <row r="52" spans="1:11" ht="12.75" customHeight="1">
      <c r="A52" s="313" t="s">
        <v>111</v>
      </c>
      <c r="B52" s="44">
        <v>37173.116558842616</v>
      </c>
      <c r="C52" s="314">
        <v>5.449119757002294</v>
      </c>
      <c r="D52" s="68">
        <v>47551.38868780254</v>
      </c>
      <c r="E52" s="315">
        <v>4.913586141489311</v>
      </c>
      <c r="F52" s="68" t="s">
        <v>139</v>
      </c>
      <c r="G52" s="316" t="s">
        <v>139</v>
      </c>
      <c r="H52" s="78"/>
      <c r="I52" s="317">
        <v>76995.95826761631</v>
      </c>
      <c r="J52" s="318">
        <v>1.566165646633842</v>
      </c>
      <c r="K52" s="78"/>
    </row>
    <row r="53" spans="1:11" ht="12.75" customHeight="1">
      <c r="A53" s="299" t="s">
        <v>112</v>
      </c>
      <c r="B53" s="42">
        <v>42400.72965724845</v>
      </c>
      <c r="C53" s="300">
        <v>3.9237912639139196</v>
      </c>
      <c r="D53" s="38">
        <v>54579.300706316484</v>
      </c>
      <c r="E53" s="301">
        <v>3.708358582213192</v>
      </c>
      <c r="F53" s="38" t="s">
        <v>139</v>
      </c>
      <c r="G53" s="302" t="s">
        <v>139</v>
      </c>
      <c r="H53" s="78"/>
      <c r="I53" s="305">
        <v>95412.69775624105</v>
      </c>
      <c r="J53" s="304">
        <v>1.2826385103871254</v>
      </c>
      <c r="K53" s="78"/>
    </row>
    <row r="54" spans="1:11" ht="12.75" customHeight="1" thickBot="1">
      <c r="A54" s="299" t="s">
        <v>113</v>
      </c>
      <c r="B54" s="42">
        <v>30550.964850615113</v>
      </c>
      <c r="C54" s="300">
        <v>2.137287584425849</v>
      </c>
      <c r="D54" s="38">
        <v>50626.713356366396</v>
      </c>
      <c r="E54" s="301">
        <v>4.576658793126296</v>
      </c>
      <c r="F54" s="38" t="s">
        <v>139</v>
      </c>
      <c r="G54" s="302" t="s">
        <v>139</v>
      </c>
      <c r="H54" s="78"/>
      <c r="I54" s="305">
        <v>88890.37723085587</v>
      </c>
      <c r="J54" s="304">
        <v>4.892854787053459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43029.72407437398</v>
      </c>
      <c r="C56" s="361" t="str">
        <f>INDEX(A8:A54,MATCH(B56,$B$8:$B$54,0))</f>
        <v>山口県</v>
      </c>
      <c r="D56" s="372">
        <f>LARGE(D8:D54,1)</f>
        <v>54610.72786179905</v>
      </c>
      <c r="E56" s="323" t="str">
        <f>INDEX(A8:A54,MATCH(D56,$D$8:$D$54,0))</f>
        <v>佐賀県</v>
      </c>
      <c r="F56" s="366">
        <f>LARGE(F8:F54,1)</f>
        <v>601202</v>
      </c>
      <c r="G56" s="324" t="str">
        <f>INDEX(A8:A54,MATCH(F56,$F$8:$F$54,0))</f>
        <v>北海道</v>
      </c>
      <c r="I56" s="343">
        <f>LARGE(I8:I54,1)</f>
        <v>100297.06468904184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42711.72909933004</v>
      </c>
      <c r="C57" s="362" t="str">
        <f>INDEX(A8:A54,MATCH(B57,$B$8:$B$54,0))</f>
        <v>佐賀県</v>
      </c>
      <c r="D57" s="373">
        <f>LARGE(D8:D54,2)</f>
        <v>54579.300706316484</v>
      </c>
      <c r="E57" s="326" t="str">
        <f>INDEX(A8:A54,MATCH(D57,$D$8:$D$54,0))</f>
        <v>鹿児島県</v>
      </c>
      <c r="F57" s="367">
        <f>LARGE(F8:F54,2)</f>
        <v>202680</v>
      </c>
      <c r="G57" s="328" t="str">
        <f>INDEX(A8:A54,MATCH(F57,$F$8:$F$54,0))</f>
        <v>兵庫県</v>
      </c>
      <c r="I57" s="327">
        <f>LARGE(I8:I54,2)</f>
        <v>99413.03017255655</v>
      </c>
      <c r="J57" s="328" t="str">
        <f>INDEX(A8:A54,MATCH(I57,$I$8:$I$54,0))</f>
        <v>福岡県</v>
      </c>
    </row>
    <row r="58" spans="1:10" ht="12.75">
      <c r="A58" s="325" t="s">
        <v>116</v>
      </c>
      <c r="B58" s="344">
        <f>LARGE(B8:B54,3)</f>
        <v>42400.72965724845</v>
      </c>
      <c r="C58" s="362" t="str">
        <f>INDEX(A8:A54,MATCH(B58,$B$8:$B$54,0))</f>
        <v>鹿児島県</v>
      </c>
      <c r="D58" s="374">
        <f>LARGE(D8:D54,3)</f>
        <v>52508.769468363214</v>
      </c>
      <c r="E58" s="326" t="str">
        <f>INDEX(A8:A54,MATCH(D58,$D$8:$D$54,0))</f>
        <v>大阪府</v>
      </c>
      <c r="F58" s="368">
        <f>LARGE(F8:F54,3)</f>
        <v>132580</v>
      </c>
      <c r="G58" s="328" t="str">
        <f>INDEX(A8:A54,MATCH(F58,$F$8:$F$54,0))</f>
        <v>千葉県</v>
      </c>
      <c r="I58" s="344">
        <f>LARGE(I8:I54,3)</f>
        <v>95412.69775624105</v>
      </c>
      <c r="J58" s="328" t="str">
        <f>INDEX(A8:A54,MATCH(I58,$I$8:$I$54,0))</f>
        <v>鹿児島県</v>
      </c>
    </row>
    <row r="59" spans="1:10" ht="12.75">
      <c r="A59" s="329" t="s">
        <v>117</v>
      </c>
      <c r="B59" s="345">
        <f>SMALL(B8:B54,3)</f>
        <v>30550.964850615113</v>
      </c>
      <c r="C59" s="363" t="str">
        <f>INDEX(A8:A54,MATCH(B59,$B$8:$B$54,0))</f>
        <v>沖縄県</v>
      </c>
      <c r="D59" s="375">
        <f>SMALL(D8:D54,3)</f>
        <v>39328.56857925489</v>
      </c>
      <c r="E59" s="331" t="str">
        <f>INDEX(A8:A54,MATCH(D59,$D$8:$D$54,0))</f>
        <v>福島県</v>
      </c>
      <c r="F59" s="369">
        <f>SMALL(F8:F54,3)</f>
        <v>22530</v>
      </c>
      <c r="G59" s="332" t="str">
        <f>INDEX(A8:A54,MATCH(F59,$F$8:$F$54,0))</f>
        <v>奈良県</v>
      </c>
      <c r="I59" s="345">
        <f>SMALL(I8:I54,3)</f>
        <v>66258.08490264033</v>
      </c>
      <c r="J59" s="332" t="str">
        <f>INDEX(A8:A54,MATCH(I59,$I$8:$I$54,0))</f>
        <v>青森県</v>
      </c>
    </row>
    <row r="60" spans="1:10" ht="12.75">
      <c r="A60" s="325" t="s">
        <v>118</v>
      </c>
      <c r="B60" s="344">
        <f>SMALL(B8:B54,2)</f>
        <v>30087.427222225357</v>
      </c>
      <c r="C60" s="362" t="str">
        <f>INDEX(A8:A54,MATCH(B60,$B$8:$B$54,0))</f>
        <v>東京都</v>
      </c>
      <c r="D60" s="374">
        <f>SMALL(D8:D54,2)</f>
        <v>38914.93461883611</v>
      </c>
      <c r="E60" s="326" t="str">
        <f>INDEX(A8:A54,MATCH(D60,$D$8:$D$54,0))</f>
        <v>青森県</v>
      </c>
      <c r="F60" s="368">
        <f>SMALL(F8:F54,2)</f>
        <v>18166.666666666668</v>
      </c>
      <c r="G60" s="328" t="str">
        <f>INDEX(A8:A54,MATCH(F60,$F$8:$F$54,0))</f>
        <v>群馬県</v>
      </c>
      <c r="I60" s="344">
        <f>SMALL(I8:I54,2)</f>
        <v>63886.55066869062</v>
      </c>
      <c r="J60" s="328" t="str">
        <f>INDEX(A8:A54,MATCH(I60,$I$8:$I$54,0))</f>
        <v>新潟県</v>
      </c>
    </row>
    <row r="61" spans="1:10" ht="12.75">
      <c r="A61" s="333" t="s">
        <v>119</v>
      </c>
      <c r="B61" s="347">
        <f>SMALL(B8:B54,1)</f>
        <v>29523.21316553727</v>
      </c>
      <c r="C61" s="364" t="str">
        <f>INDEX(A8:A54,MATCH(B61,$B$8:$B$54,0))</f>
        <v>茨城県</v>
      </c>
      <c r="D61" s="376">
        <f>SMALL(D8:D54,1)</f>
        <v>38540.752790604405</v>
      </c>
      <c r="E61" s="335" t="str">
        <f>INDEX(A8:A54,MATCH(D61,$D$8:$D$54,0))</f>
        <v>茨城県</v>
      </c>
      <c r="F61" s="370">
        <f>SMALL(F8:F54,1)</f>
        <v>0</v>
      </c>
      <c r="G61" s="336" t="str">
        <f>INDEX(A8:A54,MATCH(F61,$F$8:$F$54,0))</f>
        <v>静岡県</v>
      </c>
      <c r="I61" s="347">
        <f>SMALL(I8:I54,1)</f>
        <v>63106.515988871724</v>
      </c>
      <c r="J61" s="336" t="str">
        <f>INDEX(A8:A54,MATCH(I61,$I$8:$I$54,0))</f>
        <v>岩手県</v>
      </c>
    </row>
    <row r="62" spans="1:11" ht="13.5" thickBot="1">
      <c r="A62" s="337" t="s">
        <v>120</v>
      </c>
      <c r="B62" s="338">
        <f>IF(B61=0,0,B56/B61)</f>
        <v>1.4574878362021582</v>
      </c>
      <c r="C62" s="365"/>
      <c r="D62" s="377">
        <f>IF(D61=0,0,D56/D61)</f>
        <v>1.4169605912604861</v>
      </c>
      <c r="E62" s="339"/>
      <c r="F62" s="371">
        <f>IF(F61=0,0,F56/F61)</f>
        <v>0</v>
      </c>
      <c r="G62" s="341"/>
      <c r="H62" s="340"/>
      <c r="I62" s="338">
        <f>IF(I61=0,0,I56/I61)</f>
        <v>1.5893297723285555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12474.612316657154</v>
      </c>
      <c r="C7" s="293">
        <v>-1.3383865410839377</v>
      </c>
      <c r="D7" s="295">
        <v>17469.50767170713</v>
      </c>
      <c r="E7" s="296">
        <v>1.0101635982588133</v>
      </c>
      <c r="F7" s="295">
        <v>-433693.8461538461</v>
      </c>
      <c r="G7" s="297">
        <v>-750.2879959936168</v>
      </c>
      <c r="H7" s="78"/>
      <c r="I7" s="292">
        <v>38160.45562922869</v>
      </c>
      <c r="J7" s="298">
        <v>0.943985917283058</v>
      </c>
    </row>
    <row r="8" spans="1:10" ht="12.75" customHeight="1">
      <c r="A8" s="299" t="s">
        <v>67</v>
      </c>
      <c r="B8" s="42">
        <v>13897.300952360505</v>
      </c>
      <c r="C8" s="300">
        <v>-7.76774629436106</v>
      </c>
      <c r="D8" s="38">
        <v>18063.81118088065</v>
      </c>
      <c r="E8" s="301">
        <v>-7.736468819288167</v>
      </c>
      <c r="F8" s="38">
        <v>405590</v>
      </c>
      <c r="G8" s="302" t="s">
        <v>139</v>
      </c>
      <c r="H8" s="78"/>
      <c r="I8" s="303">
        <v>45456.36076363135</v>
      </c>
      <c r="J8" s="304">
        <v>-5.757198545143929</v>
      </c>
    </row>
    <row r="9" spans="1:10" ht="12.75" customHeight="1">
      <c r="A9" s="299" t="s">
        <v>68</v>
      </c>
      <c r="B9" s="42">
        <v>11318.153327166876</v>
      </c>
      <c r="C9" s="300">
        <v>-2.603340258354528</v>
      </c>
      <c r="D9" s="38">
        <v>13345.902252520606</v>
      </c>
      <c r="E9" s="301">
        <v>-2.0805647822988127</v>
      </c>
      <c r="F9" s="38" t="s">
        <v>139</v>
      </c>
      <c r="G9" s="302" t="s">
        <v>139</v>
      </c>
      <c r="H9" s="78"/>
      <c r="I9" s="305">
        <v>29324.587804640418</v>
      </c>
      <c r="J9" s="304">
        <v>-4.515519428479463</v>
      </c>
    </row>
    <row r="10" spans="1:10" ht="12.75" customHeight="1">
      <c r="A10" s="299" t="s">
        <v>69</v>
      </c>
      <c r="B10" s="42">
        <v>12509.341545075022</v>
      </c>
      <c r="C10" s="300">
        <v>-6.538232774451188</v>
      </c>
      <c r="D10" s="38">
        <v>14043.98413321813</v>
      </c>
      <c r="E10" s="301">
        <v>-7.247908180321445</v>
      </c>
      <c r="F10" s="38">
        <v>-18060</v>
      </c>
      <c r="G10" s="302" t="s">
        <v>139</v>
      </c>
      <c r="H10" s="78"/>
      <c r="I10" s="305">
        <v>28254.107286085535</v>
      </c>
      <c r="J10" s="304">
        <v>-5.5640698939401325</v>
      </c>
    </row>
    <row r="11" spans="1:10" ht="12.75" customHeight="1">
      <c r="A11" s="299" t="s">
        <v>70</v>
      </c>
      <c r="B11" s="42">
        <v>12411.462603092075</v>
      </c>
      <c r="C11" s="300">
        <v>-6.737843066441984</v>
      </c>
      <c r="D11" s="38">
        <v>17326.630319596716</v>
      </c>
      <c r="E11" s="301">
        <v>-3.1320250452614697</v>
      </c>
      <c r="F11" s="38" t="s">
        <v>139</v>
      </c>
      <c r="G11" s="302" t="s">
        <v>139</v>
      </c>
      <c r="H11" s="78"/>
      <c r="I11" s="305">
        <v>31065.333110339157</v>
      </c>
      <c r="J11" s="304">
        <v>-4.10170413052483</v>
      </c>
    </row>
    <row r="12" spans="1:10" ht="12.75" customHeight="1">
      <c r="A12" s="299" t="s">
        <v>71</v>
      </c>
      <c r="B12" s="42">
        <v>14432.569731700964</v>
      </c>
      <c r="C12" s="300">
        <v>-3.263020744417945</v>
      </c>
      <c r="D12" s="38">
        <v>16515.681082671374</v>
      </c>
      <c r="E12" s="301">
        <v>-4.058394451416671</v>
      </c>
      <c r="F12" s="38" t="s">
        <v>139</v>
      </c>
      <c r="G12" s="302" t="s">
        <v>139</v>
      </c>
      <c r="H12" s="78"/>
      <c r="I12" s="305">
        <v>31685.62074616894</v>
      </c>
      <c r="J12" s="304">
        <v>0.44108528428924126</v>
      </c>
    </row>
    <row r="13" spans="1:10" ht="12.75" customHeight="1">
      <c r="A13" s="306" t="s">
        <v>72</v>
      </c>
      <c r="B13" s="307">
        <v>12885.63240379663</v>
      </c>
      <c r="C13" s="308">
        <v>-5.955439016540906</v>
      </c>
      <c r="D13" s="50">
        <v>14804.973070181015</v>
      </c>
      <c r="E13" s="309">
        <v>-6.677108237857187</v>
      </c>
      <c r="F13" s="50" t="s">
        <v>139</v>
      </c>
      <c r="G13" s="310" t="s">
        <v>139</v>
      </c>
      <c r="H13" s="78"/>
      <c r="I13" s="311">
        <v>33163.13943452536</v>
      </c>
      <c r="J13" s="312">
        <v>-0.5944659620682832</v>
      </c>
    </row>
    <row r="14" spans="1:10" ht="12.75" customHeight="1">
      <c r="A14" s="299" t="s">
        <v>73</v>
      </c>
      <c r="B14" s="42">
        <v>11643.753023948617</v>
      </c>
      <c r="C14" s="300">
        <v>-6.7655135085456095</v>
      </c>
      <c r="D14" s="38">
        <v>14118.486767416913</v>
      </c>
      <c r="E14" s="301">
        <v>-6.84948905492279</v>
      </c>
      <c r="F14" s="38" t="s">
        <v>139</v>
      </c>
      <c r="G14" s="302" t="s">
        <v>139</v>
      </c>
      <c r="H14" s="78"/>
      <c r="I14" s="305">
        <v>31589.137638638655</v>
      </c>
      <c r="J14" s="304">
        <v>0.9341049204564984</v>
      </c>
    </row>
    <row r="15" spans="1:10" ht="12.75" customHeight="1">
      <c r="A15" s="299" t="s">
        <v>74</v>
      </c>
      <c r="B15" s="42">
        <v>9993.736334301388</v>
      </c>
      <c r="C15" s="300">
        <v>-2.319293510190755</v>
      </c>
      <c r="D15" s="38">
        <v>13284.446652871882</v>
      </c>
      <c r="E15" s="301">
        <v>0.8285545120759306</v>
      </c>
      <c r="F15" s="38" t="s">
        <v>139</v>
      </c>
      <c r="G15" s="302" t="s">
        <v>139</v>
      </c>
      <c r="H15" s="78"/>
      <c r="I15" s="305">
        <v>30563.19491656974</v>
      </c>
      <c r="J15" s="304">
        <v>-3.6113200391914613</v>
      </c>
    </row>
    <row r="16" spans="1:10" ht="12.75" customHeight="1">
      <c r="A16" s="299" t="s">
        <v>75</v>
      </c>
      <c r="B16" s="42">
        <v>11867.043478472771</v>
      </c>
      <c r="C16" s="300">
        <v>5.115459744427938</v>
      </c>
      <c r="D16" s="38">
        <v>15789.218066424302</v>
      </c>
      <c r="E16" s="301">
        <v>7.216497745531553</v>
      </c>
      <c r="F16" s="38" t="s">
        <v>139</v>
      </c>
      <c r="G16" s="302" t="s">
        <v>139</v>
      </c>
      <c r="H16" s="78"/>
      <c r="I16" s="305">
        <v>32040.034666601237</v>
      </c>
      <c r="J16" s="304">
        <v>2.6031455891066226</v>
      </c>
    </row>
    <row r="17" spans="1:10" ht="12.75" customHeight="1">
      <c r="A17" s="313" t="s">
        <v>76</v>
      </c>
      <c r="B17" s="44">
        <v>12122.123784478013</v>
      </c>
      <c r="C17" s="314">
        <v>1.3895985855072892</v>
      </c>
      <c r="D17" s="68">
        <v>15768.227274651763</v>
      </c>
      <c r="E17" s="315">
        <v>5.861605251939963</v>
      </c>
      <c r="F17" s="68">
        <v>0</v>
      </c>
      <c r="G17" s="316" t="s">
        <v>139</v>
      </c>
      <c r="H17" s="78"/>
      <c r="I17" s="317">
        <v>35019.97132688648</v>
      </c>
      <c r="J17" s="318">
        <v>0.4278005634554687</v>
      </c>
    </row>
    <row r="18" spans="1:10" ht="12.75" customHeight="1">
      <c r="A18" s="299" t="s">
        <v>77</v>
      </c>
      <c r="B18" s="42">
        <v>10429.892888703303</v>
      </c>
      <c r="C18" s="300">
        <v>-4.367796749035179</v>
      </c>
      <c r="D18" s="38">
        <v>14985.95633467609</v>
      </c>
      <c r="E18" s="301">
        <v>-0.6749711785198939</v>
      </c>
      <c r="F18" s="38">
        <v>79113.33333333333</v>
      </c>
      <c r="G18" s="302">
        <v>-85.04982551620746</v>
      </c>
      <c r="H18" s="78"/>
      <c r="I18" s="305">
        <v>31817.53341018536</v>
      </c>
      <c r="J18" s="304">
        <v>0.49106221289780705</v>
      </c>
    </row>
    <row r="19" spans="1:10" ht="12.75" customHeight="1">
      <c r="A19" s="299" t="s">
        <v>78</v>
      </c>
      <c r="B19" s="42">
        <v>10840.534143753861</v>
      </c>
      <c r="C19" s="300">
        <v>-3.6057264059035896</v>
      </c>
      <c r="D19" s="38">
        <v>15879.98240384369</v>
      </c>
      <c r="E19" s="301">
        <v>1.0224278053776532</v>
      </c>
      <c r="F19" s="38">
        <v>0</v>
      </c>
      <c r="G19" s="302">
        <v>-100</v>
      </c>
      <c r="H19" s="78"/>
      <c r="I19" s="305">
        <v>31509.524895051298</v>
      </c>
      <c r="J19" s="304">
        <v>-1.0513807667118658</v>
      </c>
    </row>
    <row r="20" spans="1:10" ht="12.75" customHeight="1">
      <c r="A20" s="299" t="s">
        <v>79</v>
      </c>
      <c r="B20" s="42">
        <v>10042.957504046562</v>
      </c>
      <c r="C20" s="300">
        <v>-2.909408947416757</v>
      </c>
      <c r="D20" s="38">
        <v>17753.737128869234</v>
      </c>
      <c r="E20" s="301">
        <v>2.0743451936911597</v>
      </c>
      <c r="F20" s="38" t="s">
        <v>139</v>
      </c>
      <c r="G20" s="302" t="s">
        <v>139</v>
      </c>
      <c r="H20" s="78"/>
      <c r="I20" s="305">
        <v>36090.181046440455</v>
      </c>
      <c r="J20" s="304">
        <v>2.9323572359291616</v>
      </c>
    </row>
    <row r="21" spans="1:10" ht="12.75" customHeight="1">
      <c r="A21" s="299" t="s">
        <v>80</v>
      </c>
      <c r="B21" s="42">
        <v>10783.964676430514</v>
      </c>
      <c r="C21" s="300">
        <v>-4.755064047020259</v>
      </c>
      <c r="D21" s="38">
        <v>16105.12382302231</v>
      </c>
      <c r="E21" s="301">
        <v>-1.2674660577327879</v>
      </c>
      <c r="F21" s="38" t="s">
        <v>139</v>
      </c>
      <c r="G21" s="302" t="s">
        <v>139</v>
      </c>
      <c r="H21" s="78"/>
      <c r="I21" s="305">
        <v>31554.043919801436</v>
      </c>
      <c r="J21" s="304">
        <v>-0.39882917118257616</v>
      </c>
    </row>
    <row r="22" spans="1:10" ht="12.75" customHeight="1">
      <c r="A22" s="299" t="s">
        <v>81</v>
      </c>
      <c r="B22" s="42">
        <v>12983.15175488345</v>
      </c>
      <c r="C22" s="300">
        <v>3.3895887779069325</v>
      </c>
      <c r="D22" s="38">
        <v>15196.388024629578</v>
      </c>
      <c r="E22" s="301">
        <v>3.2640952195028783</v>
      </c>
      <c r="F22" s="38" t="s">
        <v>139</v>
      </c>
      <c r="G22" s="302" t="s">
        <v>139</v>
      </c>
      <c r="H22" s="78"/>
      <c r="I22" s="305">
        <v>30148.18513962679</v>
      </c>
      <c r="J22" s="304">
        <v>-0.3686617889136907</v>
      </c>
    </row>
    <row r="23" spans="1:10" ht="12.75" customHeight="1">
      <c r="A23" s="306" t="s">
        <v>82</v>
      </c>
      <c r="B23" s="307">
        <v>14532.453290711228</v>
      </c>
      <c r="C23" s="308">
        <v>4.9889522896418335</v>
      </c>
      <c r="D23" s="50">
        <v>16313.684646519723</v>
      </c>
      <c r="E23" s="309">
        <v>3.791356733048518</v>
      </c>
      <c r="F23" s="50" t="s">
        <v>139</v>
      </c>
      <c r="G23" s="310" t="s">
        <v>139</v>
      </c>
      <c r="H23" s="78"/>
      <c r="I23" s="311">
        <v>40897.06379307624</v>
      </c>
      <c r="J23" s="312">
        <v>-0.034714097890737525</v>
      </c>
    </row>
    <row r="24" spans="1:10" ht="12.75" customHeight="1">
      <c r="A24" s="299" t="s">
        <v>83</v>
      </c>
      <c r="B24" s="42">
        <v>15436.04855623478</v>
      </c>
      <c r="C24" s="300">
        <v>-5.707321550898013</v>
      </c>
      <c r="D24" s="38">
        <v>19494.913498589758</v>
      </c>
      <c r="E24" s="301">
        <v>-1.7444641051591956</v>
      </c>
      <c r="F24" s="38" t="s">
        <v>139</v>
      </c>
      <c r="G24" s="302" t="s">
        <v>139</v>
      </c>
      <c r="H24" s="78"/>
      <c r="I24" s="305">
        <v>41013.75420069851</v>
      </c>
      <c r="J24" s="304">
        <v>-3.7127273901366142</v>
      </c>
    </row>
    <row r="25" spans="1:10" ht="12.75" customHeight="1">
      <c r="A25" s="299" t="s">
        <v>84</v>
      </c>
      <c r="B25" s="42">
        <v>14403.189727981739</v>
      </c>
      <c r="C25" s="300">
        <v>-4.3917746703501965</v>
      </c>
      <c r="D25" s="38">
        <v>18606.120970402997</v>
      </c>
      <c r="E25" s="301">
        <v>-0.05399276209758445</v>
      </c>
      <c r="F25" s="38" t="s">
        <v>139</v>
      </c>
      <c r="G25" s="302" t="s">
        <v>139</v>
      </c>
      <c r="H25" s="78"/>
      <c r="I25" s="305">
        <v>42401.08749768386</v>
      </c>
      <c r="J25" s="304">
        <v>4.121636298304669</v>
      </c>
    </row>
    <row r="26" spans="1:10" ht="12.75" customHeight="1">
      <c r="A26" s="299" t="s">
        <v>85</v>
      </c>
      <c r="B26" s="42">
        <v>12178.76077433941</v>
      </c>
      <c r="C26" s="300">
        <v>-0.8899630393103746</v>
      </c>
      <c r="D26" s="38">
        <v>16440.653301329487</v>
      </c>
      <c r="E26" s="301">
        <v>0.7000340080871731</v>
      </c>
      <c r="F26" s="38" t="s">
        <v>139</v>
      </c>
      <c r="G26" s="302" t="s">
        <v>139</v>
      </c>
      <c r="H26" s="78"/>
      <c r="I26" s="305">
        <v>33384.74842369336</v>
      </c>
      <c r="J26" s="304">
        <v>-3.925479746333772</v>
      </c>
    </row>
    <row r="27" spans="1:10" ht="12.75" customHeight="1">
      <c r="A27" s="313" t="s">
        <v>86</v>
      </c>
      <c r="B27" s="44">
        <v>11304.908415048074</v>
      </c>
      <c r="C27" s="314">
        <v>-8.626385277072186</v>
      </c>
      <c r="D27" s="68">
        <v>14532.157023621408</v>
      </c>
      <c r="E27" s="315">
        <v>-8.580048867064132</v>
      </c>
      <c r="F27" s="68" t="s">
        <v>139</v>
      </c>
      <c r="G27" s="316" t="s">
        <v>139</v>
      </c>
      <c r="H27" s="78"/>
      <c r="I27" s="317">
        <v>32450.048903293806</v>
      </c>
      <c r="J27" s="318">
        <v>-4.99330852335125</v>
      </c>
    </row>
    <row r="28" spans="1:10" ht="12.75" customHeight="1">
      <c r="A28" s="299" t="s">
        <v>87</v>
      </c>
      <c r="B28" s="42">
        <v>11542.933087850122</v>
      </c>
      <c r="C28" s="300">
        <v>-9.279369129646069</v>
      </c>
      <c r="D28" s="38">
        <v>15348.448185693684</v>
      </c>
      <c r="E28" s="301">
        <v>-6.798291098046296</v>
      </c>
      <c r="F28" s="38" t="s">
        <v>139</v>
      </c>
      <c r="G28" s="302" t="s">
        <v>139</v>
      </c>
      <c r="H28" s="78"/>
      <c r="I28" s="305">
        <v>32062.38206905086</v>
      </c>
      <c r="J28" s="304">
        <v>1.2765153819353823</v>
      </c>
    </row>
    <row r="29" spans="1:10" ht="12.75" customHeight="1">
      <c r="A29" s="299" t="s">
        <v>88</v>
      </c>
      <c r="B29" s="42">
        <v>11597.816705175921</v>
      </c>
      <c r="C29" s="300">
        <v>-0.4330413613834951</v>
      </c>
      <c r="D29" s="38">
        <v>15293.953705710643</v>
      </c>
      <c r="E29" s="301">
        <v>0.29442246814808465</v>
      </c>
      <c r="F29" s="38">
        <v>0</v>
      </c>
      <c r="G29" s="302" t="s">
        <v>139</v>
      </c>
      <c r="H29" s="78"/>
      <c r="I29" s="305">
        <v>31125.49819397217</v>
      </c>
      <c r="J29" s="304">
        <v>2.3822497599041697</v>
      </c>
    </row>
    <row r="30" spans="1:10" ht="12.75" customHeight="1">
      <c r="A30" s="299" t="s">
        <v>89</v>
      </c>
      <c r="B30" s="42">
        <v>10161.234249342247</v>
      </c>
      <c r="C30" s="300">
        <v>-1.4171993608092281</v>
      </c>
      <c r="D30" s="38">
        <v>13753.361372036388</v>
      </c>
      <c r="E30" s="301">
        <v>0.9891397850982477</v>
      </c>
      <c r="F30" s="38" t="s">
        <v>139</v>
      </c>
      <c r="G30" s="302" t="s">
        <v>139</v>
      </c>
      <c r="H30" s="78"/>
      <c r="I30" s="305">
        <v>34977.57784272796</v>
      </c>
      <c r="J30" s="304">
        <v>2.0144387374520933</v>
      </c>
    </row>
    <row r="31" spans="1:10" ht="12.75" customHeight="1">
      <c r="A31" s="299" t="s">
        <v>90</v>
      </c>
      <c r="B31" s="42">
        <v>13029.141751309999</v>
      </c>
      <c r="C31" s="300">
        <v>-0.7949526346501942</v>
      </c>
      <c r="D31" s="38">
        <v>16577.841597540773</v>
      </c>
      <c r="E31" s="301">
        <v>-0.8090470908496027</v>
      </c>
      <c r="F31" s="38" t="s">
        <v>139</v>
      </c>
      <c r="G31" s="302" t="s">
        <v>139</v>
      </c>
      <c r="H31" s="78"/>
      <c r="I31" s="305">
        <v>33813.628252475195</v>
      </c>
      <c r="J31" s="304">
        <v>6.405422377943146</v>
      </c>
    </row>
    <row r="32" spans="1:10" ht="12.75" customHeight="1">
      <c r="A32" s="299" t="s">
        <v>91</v>
      </c>
      <c r="B32" s="42">
        <v>12917.1354118086</v>
      </c>
      <c r="C32" s="300">
        <v>-3.036288726978801</v>
      </c>
      <c r="D32" s="38">
        <v>17493.572964322088</v>
      </c>
      <c r="E32" s="301">
        <v>-3.258423473314124</v>
      </c>
      <c r="F32" s="38" t="s">
        <v>139</v>
      </c>
      <c r="G32" s="302" t="s">
        <v>139</v>
      </c>
      <c r="H32" s="78"/>
      <c r="I32" s="305">
        <v>38345.03027654981</v>
      </c>
      <c r="J32" s="304">
        <v>1.2792594654514768</v>
      </c>
    </row>
    <row r="33" spans="1:10" ht="12.75" customHeight="1">
      <c r="A33" s="306" t="s">
        <v>92</v>
      </c>
      <c r="B33" s="307">
        <v>13098.651846532786</v>
      </c>
      <c r="C33" s="308">
        <v>1.581901798412021</v>
      </c>
      <c r="D33" s="50">
        <v>20410.04620895578</v>
      </c>
      <c r="E33" s="309">
        <v>8.32913952566144</v>
      </c>
      <c r="F33" s="50" t="s">
        <v>139</v>
      </c>
      <c r="G33" s="310" t="s">
        <v>139</v>
      </c>
      <c r="H33" s="78"/>
      <c r="I33" s="311">
        <v>44395.877078594895</v>
      </c>
      <c r="J33" s="312">
        <v>4.251528231907958</v>
      </c>
    </row>
    <row r="34" spans="1:10" ht="12.75" customHeight="1">
      <c r="A34" s="299" t="s">
        <v>93</v>
      </c>
      <c r="B34" s="42">
        <v>12547.416497301283</v>
      </c>
      <c r="C34" s="300">
        <v>3.065307374027814</v>
      </c>
      <c r="D34" s="38">
        <v>20220.506443610437</v>
      </c>
      <c r="E34" s="301">
        <v>5.874674605749948</v>
      </c>
      <c r="F34" s="38" t="s">
        <v>139</v>
      </c>
      <c r="G34" s="302" t="s">
        <v>139</v>
      </c>
      <c r="H34" s="78"/>
      <c r="I34" s="305">
        <v>44277.46192479694</v>
      </c>
      <c r="J34" s="304">
        <v>6.640562100540847</v>
      </c>
    </row>
    <row r="35" spans="1:10" ht="12.75" customHeight="1">
      <c r="A35" s="299" t="s">
        <v>94</v>
      </c>
      <c r="B35" s="42">
        <v>13012.306939158781</v>
      </c>
      <c r="C35" s="300">
        <v>2.588893904612801</v>
      </c>
      <c r="D35" s="38">
        <v>18082.632278333138</v>
      </c>
      <c r="E35" s="301">
        <v>3.468134576972752</v>
      </c>
      <c r="F35" s="38">
        <v>-4500</v>
      </c>
      <c r="G35" s="302" t="s">
        <v>139</v>
      </c>
      <c r="H35" s="78"/>
      <c r="I35" s="305">
        <v>41528.6357356542</v>
      </c>
      <c r="J35" s="304">
        <v>2.283978014922184</v>
      </c>
    </row>
    <row r="36" spans="1:10" ht="12.75" customHeight="1">
      <c r="A36" s="299" t="s">
        <v>95</v>
      </c>
      <c r="B36" s="42">
        <v>12908.822235603358</v>
      </c>
      <c r="C36" s="300">
        <v>0.18300476400542492</v>
      </c>
      <c r="D36" s="38">
        <v>18280.660583631434</v>
      </c>
      <c r="E36" s="301">
        <v>2.730373633154263</v>
      </c>
      <c r="F36" s="38">
        <v>0</v>
      </c>
      <c r="G36" s="302">
        <v>-100</v>
      </c>
      <c r="H36" s="78"/>
      <c r="I36" s="305">
        <v>36850.63878599277</v>
      </c>
      <c r="J36" s="304">
        <v>0.026461593178066355</v>
      </c>
    </row>
    <row r="37" spans="1:10" ht="12.75" customHeight="1">
      <c r="A37" s="313" t="s">
        <v>96</v>
      </c>
      <c r="B37" s="44">
        <v>13071.085029347607</v>
      </c>
      <c r="C37" s="314">
        <v>3.7831100186202025</v>
      </c>
      <c r="D37" s="68">
        <v>17785.3242780597</v>
      </c>
      <c r="E37" s="315">
        <v>2.5997955819722276</v>
      </c>
      <c r="F37" s="68" t="s">
        <v>139</v>
      </c>
      <c r="G37" s="316" t="s">
        <v>139</v>
      </c>
      <c r="H37" s="78"/>
      <c r="I37" s="317">
        <v>39021.654224980826</v>
      </c>
      <c r="J37" s="318">
        <v>2.100266435157246</v>
      </c>
    </row>
    <row r="38" spans="1:10" ht="12.75" customHeight="1">
      <c r="A38" s="299" t="s">
        <v>97</v>
      </c>
      <c r="B38" s="42">
        <v>14939.434696404136</v>
      </c>
      <c r="C38" s="300">
        <v>-0.9358202335080876</v>
      </c>
      <c r="D38" s="38">
        <v>18889.55498312311</v>
      </c>
      <c r="E38" s="301">
        <v>-0.7264624015216213</v>
      </c>
      <c r="F38" s="38" t="s">
        <v>139</v>
      </c>
      <c r="G38" s="302" t="s">
        <v>139</v>
      </c>
      <c r="H38" s="78"/>
      <c r="I38" s="305">
        <v>39820.53472694794</v>
      </c>
      <c r="J38" s="304">
        <v>-2.932148796023421</v>
      </c>
    </row>
    <row r="39" spans="1:10" ht="12.75" customHeight="1">
      <c r="A39" s="299" t="s">
        <v>98</v>
      </c>
      <c r="B39" s="42">
        <v>17204.854193219475</v>
      </c>
      <c r="C39" s="300">
        <v>-1.2450893329959476</v>
      </c>
      <c r="D39" s="38">
        <v>20560.11511690166</v>
      </c>
      <c r="E39" s="301">
        <v>5.954413477715425</v>
      </c>
      <c r="F39" s="38" t="s">
        <v>139</v>
      </c>
      <c r="G39" s="302" t="s">
        <v>139</v>
      </c>
      <c r="H39" s="78"/>
      <c r="I39" s="305">
        <v>38923.32589445261</v>
      </c>
      <c r="J39" s="304">
        <v>-5.023505182529665</v>
      </c>
    </row>
    <row r="40" spans="1:10" ht="12.75" customHeight="1">
      <c r="A40" s="299" t="s">
        <v>99</v>
      </c>
      <c r="B40" s="42">
        <v>14766.736673170844</v>
      </c>
      <c r="C40" s="300">
        <v>-2.8423073215292947</v>
      </c>
      <c r="D40" s="38">
        <v>20048.335244479727</v>
      </c>
      <c r="E40" s="301">
        <v>0.6138000493515059</v>
      </c>
      <c r="F40" s="38" t="s">
        <v>139</v>
      </c>
      <c r="G40" s="302" t="s">
        <v>139</v>
      </c>
      <c r="H40" s="78"/>
      <c r="I40" s="305">
        <v>41990.1206410509</v>
      </c>
      <c r="J40" s="304">
        <v>0.5296051504806876</v>
      </c>
    </row>
    <row r="41" spans="1:10" ht="12.75" customHeight="1">
      <c r="A41" s="299" t="s">
        <v>100</v>
      </c>
      <c r="B41" s="42">
        <v>13481.46540628491</v>
      </c>
      <c r="C41" s="300">
        <v>-1.0998123016053891</v>
      </c>
      <c r="D41" s="38">
        <v>17367.964919085305</v>
      </c>
      <c r="E41" s="301">
        <v>3.256558195157168</v>
      </c>
      <c r="F41" s="38" t="s">
        <v>139</v>
      </c>
      <c r="G41" s="302" t="s">
        <v>139</v>
      </c>
      <c r="H41" s="78"/>
      <c r="I41" s="305">
        <v>41033.37455485633</v>
      </c>
      <c r="J41" s="304">
        <v>-0.804791598852196</v>
      </c>
    </row>
    <row r="42" spans="1:10" ht="12.75" customHeight="1">
      <c r="A42" s="299" t="s">
        <v>101</v>
      </c>
      <c r="B42" s="42">
        <v>18625.97930114368</v>
      </c>
      <c r="C42" s="300">
        <v>6.03346990802208</v>
      </c>
      <c r="D42" s="38">
        <v>22674.990256925903</v>
      </c>
      <c r="E42" s="301">
        <v>9.100816889379923</v>
      </c>
      <c r="F42" s="38" t="s">
        <v>139</v>
      </c>
      <c r="G42" s="302" t="s">
        <v>139</v>
      </c>
      <c r="H42" s="78"/>
      <c r="I42" s="305">
        <v>45950.93709313772</v>
      </c>
      <c r="J42" s="304">
        <v>1.3961687935641551</v>
      </c>
    </row>
    <row r="43" spans="1:10" ht="12.75" customHeight="1">
      <c r="A43" s="306" t="s">
        <v>102</v>
      </c>
      <c r="B43" s="307">
        <v>16263.210334427331</v>
      </c>
      <c r="C43" s="308">
        <v>-1.10245355477157</v>
      </c>
      <c r="D43" s="50">
        <v>19024.69464488126</v>
      </c>
      <c r="E43" s="309">
        <v>-0.3257415820502315</v>
      </c>
      <c r="F43" s="50" t="s">
        <v>139</v>
      </c>
      <c r="G43" s="310" t="s">
        <v>139</v>
      </c>
      <c r="H43" s="78"/>
      <c r="I43" s="311">
        <v>46380.76289398281</v>
      </c>
      <c r="J43" s="312">
        <v>1.4607751229735013</v>
      </c>
    </row>
    <row r="44" spans="1:10" ht="12.75" customHeight="1">
      <c r="A44" s="299" t="s">
        <v>103</v>
      </c>
      <c r="B44" s="42">
        <v>15335.613344304482</v>
      </c>
      <c r="C44" s="300">
        <v>-1.1313619616257704</v>
      </c>
      <c r="D44" s="38">
        <v>19287.568018658993</v>
      </c>
      <c r="E44" s="301">
        <v>-3.7198069376850245</v>
      </c>
      <c r="F44" s="38" t="s">
        <v>139</v>
      </c>
      <c r="G44" s="302" t="s">
        <v>139</v>
      </c>
      <c r="H44" s="78"/>
      <c r="I44" s="305">
        <v>38646.08891592591</v>
      </c>
      <c r="J44" s="304">
        <v>-1.0625973806917275</v>
      </c>
    </row>
    <row r="45" spans="1:10" ht="12.75" customHeight="1">
      <c r="A45" s="299" t="s">
        <v>104</v>
      </c>
      <c r="B45" s="42">
        <v>14238.554893908526</v>
      </c>
      <c r="C45" s="300">
        <v>-1.9383528765399844</v>
      </c>
      <c r="D45" s="38">
        <v>18527.971492013465</v>
      </c>
      <c r="E45" s="301">
        <v>-0.07667027107473866</v>
      </c>
      <c r="F45" s="38" t="s">
        <v>139</v>
      </c>
      <c r="G45" s="302" t="s">
        <v>139</v>
      </c>
      <c r="H45" s="78"/>
      <c r="I45" s="305">
        <v>39768.20521076043</v>
      </c>
      <c r="J45" s="304">
        <v>-1.5747897340254353</v>
      </c>
    </row>
    <row r="46" spans="1:10" ht="12.75" customHeight="1">
      <c r="A46" s="299" t="s">
        <v>105</v>
      </c>
      <c r="B46" s="42">
        <v>17557.76266052111</v>
      </c>
      <c r="C46" s="300">
        <v>0.7288658489336017</v>
      </c>
      <c r="D46" s="38">
        <v>24015.57264465189</v>
      </c>
      <c r="E46" s="301">
        <v>3.424012362254727</v>
      </c>
      <c r="F46" s="38" t="s">
        <v>139</v>
      </c>
      <c r="G46" s="302" t="s">
        <v>139</v>
      </c>
      <c r="H46" s="78"/>
      <c r="I46" s="305">
        <v>60529.830282633855</v>
      </c>
      <c r="J46" s="304">
        <v>3.8665917614801635</v>
      </c>
    </row>
    <row r="47" spans="1:10" ht="12.75" customHeight="1">
      <c r="A47" s="313" t="s">
        <v>106</v>
      </c>
      <c r="B47" s="44">
        <v>14197.996348882789</v>
      </c>
      <c r="C47" s="314">
        <v>0.69525267896902</v>
      </c>
      <c r="D47" s="68">
        <v>20133.549224559865</v>
      </c>
      <c r="E47" s="315">
        <v>2.9015691472498992</v>
      </c>
      <c r="F47" s="68" t="s">
        <v>139</v>
      </c>
      <c r="G47" s="316" t="s">
        <v>139</v>
      </c>
      <c r="H47" s="78"/>
      <c r="I47" s="317">
        <v>53779.81764537034</v>
      </c>
      <c r="J47" s="318">
        <v>3.936633284371075</v>
      </c>
    </row>
    <row r="48" spans="1:10" ht="12.75" customHeight="1">
      <c r="A48" s="306" t="s">
        <v>107</v>
      </c>
      <c r="B48" s="307">
        <v>18761.772857302076</v>
      </c>
      <c r="C48" s="308">
        <v>7.725359806473848</v>
      </c>
      <c r="D48" s="50">
        <v>23443.425605536333</v>
      </c>
      <c r="E48" s="309">
        <v>8.364736547296967</v>
      </c>
      <c r="F48" s="50" t="s">
        <v>139</v>
      </c>
      <c r="G48" s="310" t="s">
        <v>139</v>
      </c>
      <c r="H48" s="78"/>
      <c r="I48" s="311">
        <v>50028.03887661822</v>
      </c>
      <c r="J48" s="312">
        <v>4.509993623874659</v>
      </c>
    </row>
    <row r="49" spans="1:10" ht="12.75" customHeight="1">
      <c r="A49" s="299" t="s">
        <v>108</v>
      </c>
      <c r="B49" s="42">
        <v>17753.257470829478</v>
      </c>
      <c r="C49" s="300">
        <v>0.1407061237825764</v>
      </c>
      <c r="D49" s="38">
        <v>22683.880711714206</v>
      </c>
      <c r="E49" s="301">
        <v>-3.268790018907618</v>
      </c>
      <c r="F49" s="38" t="s">
        <v>139</v>
      </c>
      <c r="G49" s="302" t="s">
        <v>139</v>
      </c>
      <c r="H49" s="78"/>
      <c r="I49" s="305">
        <v>50528.06659240561</v>
      </c>
      <c r="J49" s="304">
        <v>0.5342299875711745</v>
      </c>
    </row>
    <row r="50" spans="1:10" ht="12.75" customHeight="1">
      <c r="A50" s="299" t="s">
        <v>109</v>
      </c>
      <c r="B50" s="42">
        <v>16383.724714381498</v>
      </c>
      <c r="C50" s="300">
        <v>1.4539999230060314</v>
      </c>
      <c r="D50" s="38">
        <v>21432.053487511035</v>
      </c>
      <c r="E50" s="301">
        <v>1.6923840758677098</v>
      </c>
      <c r="F50" s="38">
        <v>0</v>
      </c>
      <c r="G50" s="302" t="s">
        <v>139</v>
      </c>
      <c r="H50" s="78"/>
      <c r="I50" s="305">
        <v>51229.746168598984</v>
      </c>
      <c r="J50" s="304">
        <v>3.718084937017355</v>
      </c>
    </row>
    <row r="51" spans="1:10" ht="12.75" customHeight="1">
      <c r="A51" s="299" t="s">
        <v>110</v>
      </c>
      <c r="B51" s="42">
        <v>17678.097313031598</v>
      </c>
      <c r="C51" s="300">
        <v>0.4609933611300831</v>
      </c>
      <c r="D51" s="38">
        <v>22695.95234792259</v>
      </c>
      <c r="E51" s="301">
        <v>3.7772791726612267</v>
      </c>
      <c r="F51" s="38" t="s">
        <v>139</v>
      </c>
      <c r="G51" s="302" t="s">
        <v>139</v>
      </c>
      <c r="H51" s="78"/>
      <c r="I51" s="305">
        <v>47480.56131669645</v>
      </c>
      <c r="J51" s="304">
        <v>0.1819242901332591</v>
      </c>
    </row>
    <row r="52" spans="1:10" ht="12.75" customHeight="1">
      <c r="A52" s="313" t="s">
        <v>111</v>
      </c>
      <c r="B52" s="44">
        <v>15346.125703996817</v>
      </c>
      <c r="C52" s="314">
        <v>6.42667780677348</v>
      </c>
      <c r="D52" s="68">
        <v>19782.18019275217</v>
      </c>
      <c r="E52" s="315">
        <v>5.977183757766146</v>
      </c>
      <c r="F52" s="68" t="s">
        <v>139</v>
      </c>
      <c r="G52" s="316" t="s">
        <v>139</v>
      </c>
      <c r="H52" s="78"/>
      <c r="I52" s="317">
        <v>37864.45176785704</v>
      </c>
      <c r="J52" s="318">
        <v>3.1031783620151314</v>
      </c>
    </row>
    <row r="53" spans="1:10" ht="12.75" customHeight="1">
      <c r="A53" s="299" t="s">
        <v>112</v>
      </c>
      <c r="B53" s="42">
        <v>19536.747958656182</v>
      </c>
      <c r="C53" s="300">
        <v>6.0752788194153595</v>
      </c>
      <c r="D53" s="38">
        <v>25143.261740709775</v>
      </c>
      <c r="E53" s="301">
        <v>6.297934304295037</v>
      </c>
      <c r="F53" s="38" t="s">
        <v>139</v>
      </c>
      <c r="G53" s="302" t="s">
        <v>139</v>
      </c>
      <c r="H53" s="78"/>
      <c r="I53" s="305">
        <v>54570.87838449355</v>
      </c>
      <c r="J53" s="304">
        <v>2.220302699912546</v>
      </c>
    </row>
    <row r="54" spans="1:10" ht="12.75" customHeight="1" thickBot="1">
      <c r="A54" s="299" t="s">
        <v>113</v>
      </c>
      <c r="B54" s="42">
        <v>13471.464201342353</v>
      </c>
      <c r="C54" s="300">
        <v>2.2080206641593794</v>
      </c>
      <c r="D54" s="38">
        <v>23197.858936546727</v>
      </c>
      <c r="E54" s="301">
        <v>8.610023433308035</v>
      </c>
      <c r="F54" s="38" t="s">
        <v>139</v>
      </c>
      <c r="G54" s="302" t="s">
        <v>139</v>
      </c>
      <c r="H54" s="78"/>
      <c r="I54" s="305">
        <v>51576.68639965674</v>
      </c>
      <c r="J54" s="304">
        <v>7.923021759621793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19536.747958656182</v>
      </c>
      <c r="C56" s="361" t="str">
        <f>INDEX(A8:A54,MATCH(B56,$B$8:$B$54,0))</f>
        <v>鹿児島県</v>
      </c>
      <c r="D56" s="372">
        <f>LARGE(D8:D54,1)</f>
        <v>25143.261740709775</v>
      </c>
      <c r="E56" s="323" t="str">
        <f>INDEX(A8:A54,MATCH(D56,$D$8:$D$54,0))</f>
        <v>鹿児島県</v>
      </c>
      <c r="F56" s="366">
        <f>LARGE(F8:F54,1)</f>
        <v>405590</v>
      </c>
      <c r="G56" s="324" t="str">
        <f>INDEX(A8:A54,MATCH(F56,$F$8:$F$54,0))</f>
        <v>北海道</v>
      </c>
      <c r="I56" s="343">
        <f>LARGE(I8:I54,1)</f>
        <v>60529.830282633855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18761.772857302076</v>
      </c>
      <c r="C57" s="362" t="str">
        <f>INDEX(A8:A54,MATCH(B57,$B$8:$B$54,0))</f>
        <v>佐賀県</v>
      </c>
      <c r="D57" s="373">
        <f>LARGE(D8:D54,2)</f>
        <v>24015.57264465189</v>
      </c>
      <c r="E57" s="326" t="str">
        <f>INDEX(A8:A54,MATCH(D57,$D$8:$D$54,0))</f>
        <v>高知県</v>
      </c>
      <c r="F57" s="367">
        <f>LARGE(F8:F54,2)</f>
        <v>79113.33333333333</v>
      </c>
      <c r="G57" s="328" t="str">
        <f>INDEX(A8:A54,MATCH(F57,$F$8:$F$54,0))</f>
        <v>埼玉県</v>
      </c>
      <c r="I57" s="327">
        <f>LARGE(I8:I54,2)</f>
        <v>54570.87838449355</v>
      </c>
      <c r="J57" s="328" t="str">
        <f>INDEX(A8:A54,MATCH(I57,$I$8:$I$54,0))</f>
        <v>鹿児島県</v>
      </c>
    </row>
    <row r="58" spans="1:10" ht="12.75">
      <c r="A58" s="325" t="s">
        <v>116</v>
      </c>
      <c r="B58" s="344">
        <f>LARGE(B8:B54,3)</f>
        <v>18625.97930114368</v>
      </c>
      <c r="C58" s="362" t="str">
        <f>INDEX(A8:A54,MATCH(B58,$B$8:$B$54,0))</f>
        <v>山口県</v>
      </c>
      <c r="D58" s="374">
        <f>LARGE(D8:D54,3)</f>
        <v>23443.425605536333</v>
      </c>
      <c r="E58" s="326" t="str">
        <f>INDEX(A8:A54,MATCH(D58,$D$8:$D$54,0))</f>
        <v>佐賀県</v>
      </c>
      <c r="F58" s="368">
        <f>LARGE(F8:F54,3)</f>
        <v>0</v>
      </c>
      <c r="G58" s="328" t="str">
        <f>INDEX(A8:A54,MATCH(F58,$F$8:$F$54,0))</f>
        <v>群馬県</v>
      </c>
      <c r="I58" s="344">
        <f>LARGE(I8:I54,3)</f>
        <v>53779.81764537034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10161.234249342247</v>
      </c>
      <c r="C59" s="363" t="str">
        <f>INDEX(A8:A54,MATCH(B59,$B$8:$B$54,0))</f>
        <v>愛知県</v>
      </c>
      <c r="D59" s="375">
        <f>SMALL(D8:D54,3)</f>
        <v>13753.361372036388</v>
      </c>
      <c r="E59" s="331" t="str">
        <f>INDEX(A8:A54,MATCH(D59,$D$8:$D$54,0))</f>
        <v>愛知県</v>
      </c>
      <c r="F59" s="369">
        <f>SMALL(F8:F54,3)</f>
        <v>0</v>
      </c>
      <c r="G59" s="332" t="str">
        <f>INDEX(A8:A54,MATCH(F59,$F$8:$F$54,0))</f>
        <v>群馬県</v>
      </c>
      <c r="I59" s="345">
        <f>SMALL(I8:I54,3)</f>
        <v>30148.18513962679</v>
      </c>
      <c r="J59" s="332" t="str">
        <f>INDEX(A8:A54,MATCH(I59,$I$8:$I$54,0))</f>
        <v>新潟県</v>
      </c>
    </row>
    <row r="60" spans="1:10" ht="12.75">
      <c r="A60" s="325" t="s">
        <v>118</v>
      </c>
      <c r="B60" s="344">
        <f>SMALL(B8:B54,2)</f>
        <v>10042.957504046562</v>
      </c>
      <c r="C60" s="362" t="str">
        <f>INDEX(A8:A54,MATCH(B60,$B$8:$B$54,0))</f>
        <v>東京都</v>
      </c>
      <c r="D60" s="374">
        <f>SMALL(D8:D54,2)</f>
        <v>13345.902252520606</v>
      </c>
      <c r="E60" s="326" t="str">
        <f>INDEX(A8:A54,MATCH(D60,$D$8:$D$54,0))</f>
        <v>青森県</v>
      </c>
      <c r="F60" s="368">
        <f>SMALL(F8:F54,2)</f>
        <v>-4500</v>
      </c>
      <c r="G60" s="328" t="str">
        <f>INDEX(A8:A54,MATCH(F60,$F$8:$F$54,0))</f>
        <v>兵庫県</v>
      </c>
      <c r="I60" s="344">
        <f>SMALL(I8:I54,2)</f>
        <v>29324.587804640418</v>
      </c>
      <c r="J60" s="328" t="str">
        <f>INDEX(A8:A54,MATCH(I60,$I$8:$I$54,0))</f>
        <v>青森県</v>
      </c>
    </row>
    <row r="61" spans="1:10" ht="12.75">
      <c r="A61" s="346" t="s">
        <v>119</v>
      </c>
      <c r="B61" s="347">
        <f>SMALL(B8:B54,1)</f>
        <v>9993.736334301388</v>
      </c>
      <c r="C61" s="364" t="str">
        <f>INDEX(A8:A54,MATCH(B61,$B$8:$B$54,0))</f>
        <v>茨城県</v>
      </c>
      <c r="D61" s="376">
        <f>SMALL(D8:D54,1)</f>
        <v>13284.446652871882</v>
      </c>
      <c r="E61" s="335" t="str">
        <f>INDEX(A8:A54,MATCH(D61,$D$8:$D$54,0))</f>
        <v>茨城県</v>
      </c>
      <c r="F61" s="370">
        <f>SMALL(F8:F54,1)</f>
        <v>-18060</v>
      </c>
      <c r="G61" s="336" t="str">
        <f>INDEX(A8:A54,MATCH(F61,$F$8:$F$54,0))</f>
        <v>岩手県</v>
      </c>
      <c r="I61" s="347">
        <f>SMALL(I8:I54,1)</f>
        <v>28254.107286085535</v>
      </c>
      <c r="J61" s="336" t="str">
        <f>INDEX(A8:A54,MATCH(I61,$I$8:$I$54,0))</f>
        <v>岩手県</v>
      </c>
    </row>
    <row r="62" spans="1:10" ht="13.5" thickBot="1">
      <c r="A62" s="337" t="s">
        <v>120</v>
      </c>
      <c r="B62" s="338">
        <f>IF(B61=0,0,B56/B61)</f>
        <v>1.9548992794216937</v>
      </c>
      <c r="C62" s="365"/>
      <c r="D62" s="377">
        <f>IF(D61=0,0,D56/D61)</f>
        <v>1.8926841589803223</v>
      </c>
      <c r="E62" s="339"/>
      <c r="F62" s="371">
        <f>IF(F61=0,0,F56/F61)</f>
        <v>-22.457918050941306</v>
      </c>
      <c r="G62" s="341"/>
      <c r="H62" s="340"/>
      <c r="I62" s="338">
        <f>IF(I61=0,0,I56/I61)</f>
        <v>2.142337383720608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12160.765484389194</v>
      </c>
      <c r="C7" s="293">
        <v>3.0735819325943012</v>
      </c>
      <c r="D7" s="295">
        <v>16673.120755985037</v>
      </c>
      <c r="E7" s="296">
        <v>2.5709520968605535</v>
      </c>
      <c r="F7" s="295">
        <v>34949.230769230766</v>
      </c>
      <c r="G7" s="297">
        <v>350.5639831348889</v>
      </c>
      <c r="H7" s="78"/>
      <c r="I7" s="292">
        <v>22910.398012276015</v>
      </c>
      <c r="J7" s="298">
        <v>0.1916641199665187</v>
      </c>
    </row>
    <row r="8" spans="1:10" ht="12.75" customHeight="1">
      <c r="A8" s="299" t="s">
        <v>67</v>
      </c>
      <c r="B8" s="42">
        <v>11655.30240056523</v>
      </c>
      <c r="C8" s="300">
        <v>2.959540731254308</v>
      </c>
      <c r="D8" s="38">
        <v>14568.815809100735</v>
      </c>
      <c r="E8" s="301">
        <v>2.010200660426903</v>
      </c>
      <c r="F8" s="38">
        <v>79180</v>
      </c>
      <c r="G8" s="302">
        <v>163.69893428063943</v>
      </c>
      <c r="H8" s="78"/>
      <c r="I8" s="303">
        <v>22072.707167808905</v>
      </c>
      <c r="J8" s="304">
        <v>-0.29279333133151614</v>
      </c>
    </row>
    <row r="9" spans="1:10" ht="12.75" customHeight="1">
      <c r="A9" s="299" t="s">
        <v>68</v>
      </c>
      <c r="B9" s="42">
        <v>11350.419536790178</v>
      </c>
      <c r="C9" s="300">
        <v>3.853329888504019</v>
      </c>
      <c r="D9" s="38">
        <v>13851.79078027555</v>
      </c>
      <c r="E9" s="301">
        <v>4.311624984172852</v>
      </c>
      <c r="F9" s="38" t="s">
        <v>139</v>
      </c>
      <c r="G9" s="302" t="s">
        <v>139</v>
      </c>
      <c r="H9" s="78"/>
      <c r="I9" s="305">
        <v>19415.539131766112</v>
      </c>
      <c r="J9" s="304">
        <v>-0.5070903047058282</v>
      </c>
    </row>
    <row r="10" spans="1:10" ht="12.75" customHeight="1">
      <c r="A10" s="299" t="s">
        <v>69</v>
      </c>
      <c r="B10" s="42">
        <v>12138.68242880172</v>
      </c>
      <c r="C10" s="300">
        <v>2.7274330898806687</v>
      </c>
      <c r="D10" s="38">
        <v>14645.298169821695</v>
      </c>
      <c r="E10" s="301">
        <v>4.4450956620192885</v>
      </c>
      <c r="F10" s="38">
        <v>33920</v>
      </c>
      <c r="G10" s="302">
        <v>-63.400949503668535</v>
      </c>
      <c r="H10" s="78"/>
      <c r="I10" s="305">
        <v>17532.915213375927</v>
      </c>
      <c r="J10" s="304">
        <v>0.29707051985615307</v>
      </c>
    </row>
    <row r="11" spans="1:10" ht="12.75" customHeight="1">
      <c r="A11" s="299" t="s">
        <v>70</v>
      </c>
      <c r="B11" s="42">
        <v>12948.92095435115</v>
      </c>
      <c r="C11" s="300">
        <v>5.073951118711388</v>
      </c>
      <c r="D11" s="38">
        <v>18184.315546047874</v>
      </c>
      <c r="E11" s="301">
        <v>9.64558714364046</v>
      </c>
      <c r="F11" s="38" t="s">
        <v>139</v>
      </c>
      <c r="G11" s="302" t="s">
        <v>139</v>
      </c>
      <c r="H11" s="78"/>
      <c r="I11" s="305">
        <v>21394.032430309206</v>
      </c>
      <c r="J11" s="304">
        <v>0.9488347448728063</v>
      </c>
    </row>
    <row r="12" spans="1:10" ht="12.75" customHeight="1">
      <c r="A12" s="299" t="s">
        <v>71</v>
      </c>
      <c r="B12" s="42">
        <v>11935.2222974733</v>
      </c>
      <c r="C12" s="300">
        <v>3.736733244299894</v>
      </c>
      <c r="D12" s="38">
        <v>14208.031774051191</v>
      </c>
      <c r="E12" s="301">
        <v>2.9017273670466057</v>
      </c>
      <c r="F12" s="38" t="s">
        <v>139</v>
      </c>
      <c r="G12" s="302" t="s">
        <v>139</v>
      </c>
      <c r="H12" s="78"/>
      <c r="I12" s="305">
        <v>17056.012829345695</v>
      </c>
      <c r="J12" s="304">
        <v>0.3517171336978154</v>
      </c>
    </row>
    <row r="13" spans="1:10" ht="12.75" customHeight="1">
      <c r="A13" s="306" t="s">
        <v>72</v>
      </c>
      <c r="B13" s="307">
        <v>12980.59426581316</v>
      </c>
      <c r="C13" s="308">
        <v>4.9584837639984265</v>
      </c>
      <c r="D13" s="50">
        <v>15662.153568087484</v>
      </c>
      <c r="E13" s="309">
        <v>2.8547419120986626</v>
      </c>
      <c r="F13" s="50" t="s">
        <v>139</v>
      </c>
      <c r="G13" s="310" t="s">
        <v>139</v>
      </c>
      <c r="H13" s="78"/>
      <c r="I13" s="311">
        <v>20042.232782555348</v>
      </c>
      <c r="J13" s="312">
        <v>-0.15333367031113318</v>
      </c>
    </row>
    <row r="14" spans="1:10" ht="12.75" customHeight="1">
      <c r="A14" s="299" t="s">
        <v>73</v>
      </c>
      <c r="B14" s="42">
        <v>11823.643607187754</v>
      </c>
      <c r="C14" s="300">
        <v>3.8506050107656167</v>
      </c>
      <c r="D14" s="38">
        <v>14042.472633914158</v>
      </c>
      <c r="E14" s="301">
        <v>2.1033018746387784</v>
      </c>
      <c r="F14" s="38" t="s">
        <v>139</v>
      </c>
      <c r="G14" s="302" t="s">
        <v>139</v>
      </c>
      <c r="H14" s="78"/>
      <c r="I14" s="305">
        <v>20320.163804360403</v>
      </c>
      <c r="J14" s="304">
        <v>-1.0557402641793374</v>
      </c>
    </row>
    <row r="15" spans="1:10" ht="12.75" customHeight="1">
      <c r="A15" s="299" t="s">
        <v>74</v>
      </c>
      <c r="B15" s="42">
        <v>10880.836479509519</v>
      </c>
      <c r="C15" s="300">
        <v>3.6393574190760725</v>
      </c>
      <c r="D15" s="38">
        <v>14265.67075659541</v>
      </c>
      <c r="E15" s="301">
        <v>3.377057514537379</v>
      </c>
      <c r="F15" s="38" t="s">
        <v>139</v>
      </c>
      <c r="G15" s="302" t="s">
        <v>139</v>
      </c>
      <c r="H15" s="78"/>
      <c r="I15" s="305">
        <v>21776.948344555603</v>
      </c>
      <c r="J15" s="304">
        <v>-0.3008114602812704</v>
      </c>
    </row>
    <row r="16" spans="1:10" ht="12.75" customHeight="1">
      <c r="A16" s="299" t="s">
        <v>75</v>
      </c>
      <c r="B16" s="42">
        <v>12386.9281418448</v>
      </c>
      <c r="C16" s="300">
        <v>4.048475758441632</v>
      </c>
      <c r="D16" s="38">
        <v>15843.956292234066</v>
      </c>
      <c r="E16" s="301">
        <v>2.113007890686127</v>
      </c>
      <c r="F16" s="38" t="s">
        <v>139</v>
      </c>
      <c r="G16" s="302" t="s">
        <v>139</v>
      </c>
      <c r="H16" s="78"/>
      <c r="I16" s="305">
        <v>22330.503138922286</v>
      </c>
      <c r="J16" s="304">
        <v>-0.998377978955905</v>
      </c>
    </row>
    <row r="17" spans="1:10" ht="12.75" customHeight="1">
      <c r="A17" s="313" t="s">
        <v>76</v>
      </c>
      <c r="B17" s="44">
        <v>11982.161384624793</v>
      </c>
      <c r="C17" s="314">
        <v>4.10880957864739</v>
      </c>
      <c r="D17" s="68">
        <v>15756.741341716415</v>
      </c>
      <c r="E17" s="315">
        <v>3.717252811505168</v>
      </c>
      <c r="F17" s="68">
        <v>16056.666666666666</v>
      </c>
      <c r="G17" s="316">
        <v>-7.489917418859238</v>
      </c>
      <c r="H17" s="78"/>
      <c r="I17" s="317">
        <v>22103.991537697188</v>
      </c>
      <c r="J17" s="318">
        <v>-0.24825531014214194</v>
      </c>
    </row>
    <row r="18" spans="1:10" ht="12.75" customHeight="1">
      <c r="A18" s="299" t="s">
        <v>77</v>
      </c>
      <c r="B18" s="42">
        <v>11520.949587910754</v>
      </c>
      <c r="C18" s="300">
        <v>3.8875016103023743</v>
      </c>
      <c r="D18" s="38">
        <v>16034.068660661196</v>
      </c>
      <c r="E18" s="301">
        <v>1.8966964503309396</v>
      </c>
      <c r="F18" s="38">
        <v>1020</v>
      </c>
      <c r="G18" s="302">
        <v>-96.58253294616931</v>
      </c>
      <c r="H18" s="78"/>
      <c r="I18" s="305">
        <v>21549.0900142345</v>
      </c>
      <c r="J18" s="304">
        <v>-1.0889917619522862</v>
      </c>
    </row>
    <row r="19" spans="1:10" ht="12.75" customHeight="1">
      <c r="A19" s="299" t="s">
        <v>78</v>
      </c>
      <c r="B19" s="42">
        <v>11614.689959763075</v>
      </c>
      <c r="C19" s="300">
        <v>2.562326847903442</v>
      </c>
      <c r="D19" s="38">
        <v>16333.539738749263</v>
      </c>
      <c r="E19" s="301">
        <v>2.4706303075534986</v>
      </c>
      <c r="F19" s="38">
        <v>14390</v>
      </c>
      <c r="G19" s="302">
        <v>-338.6401326699834</v>
      </c>
      <c r="H19" s="78"/>
      <c r="I19" s="305">
        <v>20928.346098477738</v>
      </c>
      <c r="J19" s="304">
        <v>0.8979697507499744</v>
      </c>
    </row>
    <row r="20" spans="1:10" ht="12.75" customHeight="1">
      <c r="A20" s="299" t="s">
        <v>79</v>
      </c>
      <c r="B20" s="42">
        <v>11381.510242831335</v>
      </c>
      <c r="C20" s="300">
        <v>2.8232227850630154</v>
      </c>
      <c r="D20" s="38">
        <v>18329.255143940078</v>
      </c>
      <c r="E20" s="301">
        <v>2.1366964561898727</v>
      </c>
      <c r="F20" s="38" t="s">
        <v>139</v>
      </c>
      <c r="G20" s="302" t="s">
        <v>139</v>
      </c>
      <c r="H20" s="78"/>
      <c r="I20" s="305">
        <v>24673.812146058855</v>
      </c>
      <c r="J20" s="304">
        <v>1.3585058781763342</v>
      </c>
    </row>
    <row r="21" spans="1:10" ht="12.75" customHeight="1">
      <c r="A21" s="299" t="s">
        <v>80</v>
      </c>
      <c r="B21" s="42">
        <v>11740.374059264952</v>
      </c>
      <c r="C21" s="300">
        <v>1.854697303125933</v>
      </c>
      <c r="D21" s="38">
        <v>17153.406677930507</v>
      </c>
      <c r="E21" s="301">
        <v>1.859324211218107</v>
      </c>
      <c r="F21" s="38" t="s">
        <v>139</v>
      </c>
      <c r="G21" s="302" t="s">
        <v>139</v>
      </c>
      <c r="H21" s="78"/>
      <c r="I21" s="305">
        <v>22935.197750713516</v>
      </c>
      <c r="J21" s="304">
        <v>0.46933465135838626</v>
      </c>
    </row>
    <row r="22" spans="1:10" ht="12.75" customHeight="1">
      <c r="A22" s="299" t="s">
        <v>81</v>
      </c>
      <c r="B22" s="42">
        <v>12169.343154076063</v>
      </c>
      <c r="C22" s="300">
        <v>4.332864500145915</v>
      </c>
      <c r="D22" s="38">
        <v>15087.184656556647</v>
      </c>
      <c r="E22" s="301">
        <v>4.384776325356007</v>
      </c>
      <c r="F22" s="38" t="s">
        <v>139</v>
      </c>
      <c r="G22" s="302" t="s">
        <v>139</v>
      </c>
      <c r="H22" s="78"/>
      <c r="I22" s="305">
        <v>17760.481404904604</v>
      </c>
      <c r="J22" s="304">
        <v>0.6617326468153052</v>
      </c>
    </row>
    <row r="23" spans="1:10" ht="12.75" customHeight="1">
      <c r="A23" s="306" t="s">
        <v>82</v>
      </c>
      <c r="B23" s="307">
        <v>12174.66088883247</v>
      </c>
      <c r="C23" s="308">
        <v>3.520853151643036</v>
      </c>
      <c r="D23" s="50">
        <v>14498.97961537655</v>
      </c>
      <c r="E23" s="309">
        <v>3.5497415625512647</v>
      </c>
      <c r="F23" s="50" t="s">
        <v>139</v>
      </c>
      <c r="G23" s="310" t="s">
        <v>139</v>
      </c>
      <c r="H23" s="78"/>
      <c r="I23" s="311">
        <v>20603.433263720483</v>
      </c>
      <c r="J23" s="312">
        <v>0.2962878275872236</v>
      </c>
    </row>
    <row r="24" spans="1:10" ht="12.75" customHeight="1">
      <c r="A24" s="299" t="s">
        <v>83</v>
      </c>
      <c r="B24" s="42">
        <v>12715.479200834949</v>
      </c>
      <c r="C24" s="300">
        <v>1.9056969374687032</v>
      </c>
      <c r="D24" s="38">
        <v>16198.80884280777</v>
      </c>
      <c r="E24" s="301">
        <v>0.3896781304734772</v>
      </c>
      <c r="F24" s="38" t="s">
        <v>139</v>
      </c>
      <c r="G24" s="302" t="s">
        <v>139</v>
      </c>
      <c r="H24" s="78"/>
      <c r="I24" s="305">
        <v>21535.78863130105</v>
      </c>
      <c r="J24" s="304">
        <v>1.6976878950224998</v>
      </c>
    </row>
    <row r="25" spans="1:10" ht="12.75" customHeight="1">
      <c r="A25" s="299" t="s">
        <v>84</v>
      </c>
      <c r="B25" s="42">
        <v>13478.18040707628</v>
      </c>
      <c r="C25" s="300">
        <v>5.0044860237022695</v>
      </c>
      <c r="D25" s="38">
        <v>16996.303889359137</v>
      </c>
      <c r="E25" s="301">
        <v>6.2111625419801895</v>
      </c>
      <c r="F25" s="38" t="s">
        <v>139</v>
      </c>
      <c r="G25" s="302" t="s">
        <v>139</v>
      </c>
      <c r="H25" s="78"/>
      <c r="I25" s="305">
        <v>22030.89898412136</v>
      </c>
      <c r="J25" s="304">
        <v>-1.0951299227130695</v>
      </c>
    </row>
    <row r="26" spans="1:10" ht="12.75" customHeight="1">
      <c r="A26" s="299" t="s">
        <v>85</v>
      </c>
      <c r="B26" s="42">
        <v>11978.980302388018</v>
      </c>
      <c r="C26" s="300">
        <v>2.2730685493600515</v>
      </c>
      <c r="D26" s="38">
        <v>16066.596564975685</v>
      </c>
      <c r="E26" s="301">
        <v>1.8770615581798331</v>
      </c>
      <c r="F26" s="38" t="s">
        <v>139</v>
      </c>
      <c r="G26" s="302" t="s">
        <v>139</v>
      </c>
      <c r="H26" s="78"/>
      <c r="I26" s="305">
        <v>20643.634698845406</v>
      </c>
      <c r="J26" s="304">
        <v>1.9257014755182087</v>
      </c>
    </row>
    <row r="27" spans="1:10" ht="12.75" customHeight="1">
      <c r="A27" s="313" t="s">
        <v>86</v>
      </c>
      <c r="B27" s="44">
        <v>12003.214833703263</v>
      </c>
      <c r="C27" s="314">
        <v>6.0396590349766734</v>
      </c>
      <c r="D27" s="68">
        <v>15769.914103966614</v>
      </c>
      <c r="E27" s="315">
        <v>5.321128944355918</v>
      </c>
      <c r="F27" s="68" t="s">
        <v>139</v>
      </c>
      <c r="G27" s="316" t="s">
        <v>139</v>
      </c>
      <c r="H27" s="78"/>
      <c r="I27" s="317">
        <v>20252.49382223885</v>
      </c>
      <c r="J27" s="318">
        <v>1.4059374401045284</v>
      </c>
    </row>
    <row r="28" spans="1:10" ht="12.75" customHeight="1">
      <c r="A28" s="299" t="s">
        <v>87</v>
      </c>
      <c r="B28" s="42">
        <v>13370.181570270854</v>
      </c>
      <c r="C28" s="300">
        <v>4.482298476855371</v>
      </c>
      <c r="D28" s="38">
        <v>17681.775267959492</v>
      </c>
      <c r="E28" s="301">
        <v>2.2668472933046955</v>
      </c>
      <c r="F28" s="38" t="s">
        <v>139</v>
      </c>
      <c r="G28" s="302" t="s">
        <v>139</v>
      </c>
      <c r="H28" s="78"/>
      <c r="I28" s="305">
        <v>23170.32440292043</v>
      </c>
      <c r="J28" s="304">
        <v>0.948688057892948</v>
      </c>
    </row>
    <row r="29" spans="1:10" ht="12.75" customHeight="1">
      <c r="A29" s="299" t="s">
        <v>88</v>
      </c>
      <c r="B29" s="42">
        <v>13123.656612753712</v>
      </c>
      <c r="C29" s="300">
        <v>2.706995995894258</v>
      </c>
      <c r="D29" s="38">
        <v>17232.937939304546</v>
      </c>
      <c r="E29" s="301">
        <v>2.004865859745056</v>
      </c>
      <c r="F29" s="38">
        <v>0</v>
      </c>
      <c r="G29" s="302">
        <v>-100</v>
      </c>
      <c r="H29" s="78"/>
      <c r="I29" s="305">
        <v>22515.462807434415</v>
      </c>
      <c r="J29" s="304">
        <v>1.1934914868897686</v>
      </c>
    </row>
    <row r="30" spans="1:10" ht="12.75" customHeight="1">
      <c r="A30" s="299" t="s">
        <v>89</v>
      </c>
      <c r="B30" s="42">
        <v>12431.69206746715</v>
      </c>
      <c r="C30" s="300">
        <v>4.28218083939144</v>
      </c>
      <c r="D30" s="38">
        <v>16265.853819842721</v>
      </c>
      <c r="E30" s="301">
        <v>2.9154871423203104</v>
      </c>
      <c r="F30" s="38" t="s">
        <v>139</v>
      </c>
      <c r="G30" s="302" t="s">
        <v>139</v>
      </c>
      <c r="H30" s="78"/>
      <c r="I30" s="305">
        <v>26511.075928867627</v>
      </c>
      <c r="J30" s="304">
        <v>0.6614430758470521</v>
      </c>
    </row>
    <row r="31" spans="1:10" ht="12.75" customHeight="1">
      <c r="A31" s="299" t="s">
        <v>90</v>
      </c>
      <c r="B31" s="42">
        <v>13141.734084690594</v>
      </c>
      <c r="C31" s="300">
        <v>3.270929488813825</v>
      </c>
      <c r="D31" s="38">
        <v>17179.300268529427</v>
      </c>
      <c r="E31" s="301">
        <v>1.4053259835345124</v>
      </c>
      <c r="F31" s="38" t="s">
        <v>139</v>
      </c>
      <c r="G31" s="302" t="s">
        <v>139</v>
      </c>
      <c r="H31" s="78"/>
      <c r="I31" s="305">
        <v>22265.790571986716</v>
      </c>
      <c r="J31" s="304">
        <v>0.12915286214074226</v>
      </c>
    </row>
    <row r="32" spans="1:10" ht="12.75" customHeight="1">
      <c r="A32" s="299" t="s">
        <v>91</v>
      </c>
      <c r="B32" s="42">
        <v>12045.448380126232</v>
      </c>
      <c r="C32" s="300">
        <v>3.4446982418339043</v>
      </c>
      <c r="D32" s="38">
        <v>16290.122940881682</v>
      </c>
      <c r="E32" s="301">
        <v>2.3178666627211357</v>
      </c>
      <c r="F32" s="38" t="s">
        <v>139</v>
      </c>
      <c r="G32" s="302" t="s">
        <v>139</v>
      </c>
      <c r="H32" s="78"/>
      <c r="I32" s="305">
        <v>21018.022668859874</v>
      </c>
      <c r="J32" s="304">
        <v>0.5314249224412555</v>
      </c>
    </row>
    <row r="33" spans="1:10" ht="12.75" customHeight="1">
      <c r="A33" s="306" t="s">
        <v>92</v>
      </c>
      <c r="B33" s="307">
        <v>12504.073865323053</v>
      </c>
      <c r="C33" s="308">
        <v>1.545590302072773</v>
      </c>
      <c r="D33" s="50">
        <v>18184.796089008138</v>
      </c>
      <c r="E33" s="309">
        <v>2.567997636446967</v>
      </c>
      <c r="F33" s="50" t="s">
        <v>139</v>
      </c>
      <c r="G33" s="310" t="s">
        <v>139</v>
      </c>
      <c r="H33" s="78"/>
      <c r="I33" s="311">
        <v>24413.080591357088</v>
      </c>
      <c r="J33" s="312">
        <v>0.3186861641275777</v>
      </c>
    </row>
    <row r="34" spans="1:10" ht="12.75" customHeight="1">
      <c r="A34" s="299" t="s">
        <v>93</v>
      </c>
      <c r="B34" s="42">
        <v>12477.36115320276</v>
      </c>
      <c r="C34" s="300">
        <v>1.2915060112233174</v>
      </c>
      <c r="D34" s="38">
        <v>19082.568028244827</v>
      </c>
      <c r="E34" s="301">
        <v>1.6212056665878776</v>
      </c>
      <c r="F34" s="38" t="s">
        <v>139</v>
      </c>
      <c r="G34" s="302" t="s">
        <v>139</v>
      </c>
      <c r="H34" s="78"/>
      <c r="I34" s="305">
        <v>26141.34145593573</v>
      </c>
      <c r="J34" s="304">
        <v>-0.7114059894946959</v>
      </c>
    </row>
    <row r="35" spans="1:10" ht="12.75" customHeight="1">
      <c r="A35" s="299" t="s">
        <v>94</v>
      </c>
      <c r="B35" s="42">
        <v>12817.286536604359</v>
      </c>
      <c r="C35" s="300">
        <v>2.367858354873215</v>
      </c>
      <c r="D35" s="38">
        <v>17873.83974316183</v>
      </c>
      <c r="E35" s="301">
        <v>2.9294555441543495</v>
      </c>
      <c r="F35" s="38">
        <v>151480</v>
      </c>
      <c r="G35" s="302">
        <v>-53.264223127236825</v>
      </c>
      <c r="H35" s="78"/>
      <c r="I35" s="305">
        <v>24688.14442632932</v>
      </c>
      <c r="J35" s="304">
        <v>-0.7378994570758816</v>
      </c>
    </row>
    <row r="36" spans="1:10" ht="12.75" customHeight="1">
      <c r="A36" s="299" t="s">
        <v>95</v>
      </c>
      <c r="B36" s="42">
        <v>13665.525908725424</v>
      </c>
      <c r="C36" s="300">
        <v>3.6675217215105205</v>
      </c>
      <c r="D36" s="38">
        <v>18790.069612380343</v>
      </c>
      <c r="E36" s="301">
        <v>4.455765223787019</v>
      </c>
      <c r="F36" s="38">
        <v>23630</v>
      </c>
      <c r="G36" s="302">
        <v>-102.23580505066752</v>
      </c>
      <c r="H36" s="78"/>
      <c r="I36" s="305">
        <v>25444.261225500162</v>
      </c>
      <c r="J36" s="304">
        <v>1.2659101175363343</v>
      </c>
    </row>
    <row r="37" spans="1:10" ht="12.75" customHeight="1">
      <c r="A37" s="313" t="s">
        <v>96</v>
      </c>
      <c r="B37" s="44">
        <v>13134.846290507567</v>
      </c>
      <c r="C37" s="314">
        <v>5.49431954467227</v>
      </c>
      <c r="D37" s="68">
        <v>17867.07942102971</v>
      </c>
      <c r="E37" s="315">
        <v>5.218428881229175</v>
      </c>
      <c r="F37" s="68" t="s">
        <v>139</v>
      </c>
      <c r="G37" s="316" t="s">
        <v>139</v>
      </c>
      <c r="H37" s="78"/>
      <c r="I37" s="317">
        <v>24737.39245830138</v>
      </c>
      <c r="J37" s="318">
        <v>-0.12332250529106137</v>
      </c>
    </row>
    <row r="38" spans="1:10" ht="12.75" customHeight="1">
      <c r="A38" s="299" t="s">
        <v>97</v>
      </c>
      <c r="B38" s="42">
        <v>12140.12277876551</v>
      </c>
      <c r="C38" s="300">
        <v>4.066315580528189</v>
      </c>
      <c r="D38" s="38">
        <v>15354.222419612719</v>
      </c>
      <c r="E38" s="301">
        <v>4.595419431530306</v>
      </c>
      <c r="F38" s="38" t="s">
        <v>139</v>
      </c>
      <c r="G38" s="302" t="s">
        <v>139</v>
      </c>
      <c r="H38" s="78"/>
      <c r="I38" s="305">
        <v>20377.52349863899</v>
      </c>
      <c r="J38" s="304">
        <v>-0.18976433088641326</v>
      </c>
    </row>
    <row r="39" spans="1:10" ht="12.75" customHeight="1">
      <c r="A39" s="299" t="s">
        <v>98</v>
      </c>
      <c r="B39" s="42">
        <v>13620.116917325176</v>
      </c>
      <c r="C39" s="300">
        <v>5.994378333336752</v>
      </c>
      <c r="D39" s="38">
        <v>16567.777678624545</v>
      </c>
      <c r="E39" s="301">
        <v>5.782480910759084</v>
      </c>
      <c r="F39" s="38" t="s">
        <v>139</v>
      </c>
      <c r="G39" s="302" t="s">
        <v>139</v>
      </c>
      <c r="H39" s="78"/>
      <c r="I39" s="305">
        <v>20288.045030377634</v>
      </c>
      <c r="J39" s="304">
        <v>-0.9982639124976611</v>
      </c>
    </row>
    <row r="40" spans="1:10" ht="12.75" customHeight="1">
      <c r="A40" s="299" t="s">
        <v>99</v>
      </c>
      <c r="B40" s="42">
        <v>14046.101361258963</v>
      </c>
      <c r="C40" s="300">
        <v>1.2113748640240405</v>
      </c>
      <c r="D40" s="38">
        <v>18755.339037370264</v>
      </c>
      <c r="E40" s="301">
        <v>1.6631880845514833</v>
      </c>
      <c r="F40" s="38" t="s">
        <v>139</v>
      </c>
      <c r="G40" s="302" t="s">
        <v>139</v>
      </c>
      <c r="H40" s="78"/>
      <c r="I40" s="305">
        <v>23629.33912212323</v>
      </c>
      <c r="J40" s="304">
        <v>0.57760537673605</v>
      </c>
    </row>
    <row r="41" spans="1:10" ht="12.75" customHeight="1">
      <c r="A41" s="299" t="s">
        <v>100</v>
      </c>
      <c r="B41" s="42">
        <v>12867.077241892921</v>
      </c>
      <c r="C41" s="300">
        <v>2.8858733332308093</v>
      </c>
      <c r="D41" s="38">
        <v>16617.54458354308</v>
      </c>
      <c r="E41" s="301">
        <v>1.7591372324508812</v>
      </c>
      <c r="F41" s="38" t="s">
        <v>139</v>
      </c>
      <c r="G41" s="302" t="s">
        <v>139</v>
      </c>
      <c r="H41" s="78"/>
      <c r="I41" s="305">
        <v>25609.476803746526</v>
      </c>
      <c r="J41" s="304">
        <v>-0.7149400208692399</v>
      </c>
    </row>
    <row r="42" spans="1:10" ht="12.75" customHeight="1">
      <c r="A42" s="299" t="s">
        <v>101</v>
      </c>
      <c r="B42" s="42">
        <v>13522.407514517734</v>
      </c>
      <c r="C42" s="300">
        <v>3.4572676425232145</v>
      </c>
      <c r="D42" s="38">
        <v>16588.84102492979</v>
      </c>
      <c r="E42" s="301">
        <v>3.91334721396985</v>
      </c>
      <c r="F42" s="38" t="s">
        <v>139</v>
      </c>
      <c r="G42" s="302" t="s">
        <v>139</v>
      </c>
      <c r="H42" s="78"/>
      <c r="I42" s="305">
        <v>21161.629989520814</v>
      </c>
      <c r="J42" s="304">
        <v>0.9464374417313969</v>
      </c>
    </row>
    <row r="43" spans="1:10" ht="12.75" customHeight="1">
      <c r="A43" s="306" t="s">
        <v>102</v>
      </c>
      <c r="B43" s="307">
        <v>12897.454251544776</v>
      </c>
      <c r="C43" s="308">
        <v>3.398979014414402</v>
      </c>
      <c r="D43" s="50">
        <v>15654.459926460424</v>
      </c>
      <c r="E43" s="309">
        <v>3.168767223071435</v>
      </c>
      <c r="F43" s="50" t="s">
        <v>139</v>
      </c>
      <c r="G43" s="310" t="s">
        <v>139</v>
      </c>
      <c r="H43" s="78"/>
      <c r="I43" s="311">
        <v>25449.54162514015</v>
      </c>
      <c r="J43" s="312">
        <v>0.593467390963345</v>
      </c>
    </row>
    <row r="44" spans="1:10" ht="12.75" customHeight="1">
      <c r="A44" s="299" t="s">
        <v>103</v>
      </c>
      <c r="B44" s="42">
        <v>14468.122552890696</v>
      </c>
      <c r="C44" s="300">
        <v>3.7846575033032246</v>
      </c>
      <c r="D44" s="38">
        <v>18377.81473675201</v>
      </c>
      <c r="E44" s="301">
        <v>1.4050311364073038</v>
      </c>
      <c r="F44" s="38" t="s">
        <v>139</v>
      </c>
      <c r="G44" s="302" t="s">
        <v>139</v>
      </c>
      <c r="H44" s="78"/>
      <c r="I44" s="305">
        <v>24384.709738292695</v>
      </c>
      <c r="J44" s="304">
        <v>-0.15331215324854566</v>
      </c>
    </row>
    <row r="45" spans="1:10" ht="12.75" customHeight="1">
      <c r="A45" s="299" t="s">
        <v>104</v>
      </c>
      <c r="B45" s="42">
        <v>12855.386028821487</v>
      </c>
      <c r="C45" s="300">
        <v>2.8151990187840927</v>
      </c>
      <c r="D45" s="38">
        <v>16131.186304705967</v>
      </c>
      <c r="E45" s="301">
        <v>1.880767576058002</v>
      </c>
      <c r="F45" s="38" t="s">
        <v>139</v>
      </c>
      <c r="G45" s="302" t="s">
        <v>139</v>
      </c>
      <c r="H45" s="78"/>
      <c r="I45" s="305">
        <v>23584.687100190637</v>
      </c>
      <c r="J45" s="304">
        <v>-0.22461008410182082</v>
      </c>
    </row>
    <row r="46" spans="1:10" ht="12.75" customHeight="1">
      <c r="A46" s="299" t="s">
        <v>105</v>
      </c>
      <c r="B46" s="42">
        <v>11892.014715387177</v>
      </c>
      <c r="C46" s="300">
        <v>4.2739143072954535</v>
      </c>
      <c r="D46" s="38">
        <v>15482.292360625626</v>
      </c>
      <c r="E46" s="301">
        <v>2.586460377311218</v>
      </c>
      <c r="F46" s="38" t="s">
        <v>139</v>
      </c>
      <c r="G46" s="302" t="s">
        <v>139</v>
      </c>
      <c r="H46" s="78"/>
      <c r="I46" s="305">
        <v>20339.99261436316</v>
      </c>
      <c r="J46" s="304">
        <v>-1.2325469198139691</v>
      </c>
    </row>
    <row r="47" spans="1:10" ht="12.75" customHeight="1">
      <c r="A47" s="313" t="s">
        <v>106</v>
      </c>
      <c r="B47" s="44">
        <v>11133.112376326008</v>
      </c>
      <c r="C47" s="314">
        <v>3.4067322532806927</v>
      </c>
      <c r="D47" s="68">
        <v>15250.99410651426</v>
      </c>
      <c r="E47" s="315">
        <v>2.543463664941227</v>
      </c>
      <c r="F47" s="68" t="s">
        <v>139</v>
      </c>
      <c r="G47" s="316" t="s">
        <v>139</v>
      </c>
      <c r="H47" s="78"/>
      <c r="I47" s="317">
        <v>24748.147238874353</v>
      </c>
      <c r="J47" s="318">
        <v>-0.578886336293547</v>
      </c>
    </row>
    <row r="48" spans="1:10" ht="12.75" customHeight="1">
      <c r="A48" s="306" t="s">
        <v>107</v>
      </c>
      <c r="B48" s="307">
        <v>13437.846404378894</v>
      </c>
      <c r="C48" s="308">
        <v>1.8458513925914428</v>
      </c>
      <c r="D48" s="50">
        <v>17787.78792944805</v>
      </c>
      <c r="E48" s="309">
        <v>-0.1607487377158295</v>
      </c>
      <c r="F48" s="50" t="s">
        <v>139</v>
      </c>
      <c r="G48" s="310" t="s">
        <v>139</v>
      </c>
      <c r="H48" s="78"/>
      <c r="I48" s="311">
        <v>22905.72671608121</v>
      </c>
      <c r="J48" s="312">
        <v>-1.169052756953887</v>
      </c>
    </row>
    <row r="49" spans="1:10" ht="12.75" customHeight="1">
      <c r="A49" s="299" t="s">
        <v>108</v>
      </c>
      <c r="B49" s="42">
        <v>12195.155767554676</v>
      </c>
      <c r="C49" s="300">
        <v>3.2628450392080923</v>
      </c>
      <c r="D49" s="38">
        <v>16154.326779285517</v>
      </c>
      <c r="E49" s="301">
        <v>3.2495731292320826</v>
      </c>
      <c r="F49" s="38" t="s">
        <v>139</v>
      </c>
      <c r="G49" s="302" t="s">
        <v>139</v>
      </c>
      <c r="H49" s="78"/>
      <c r="I49" s="305">
        <v>21398.31439376926</v>
      </c>
      <c r="J49" s="304">
        <v>-0.28762759496219914</v>
      </c>
    </row>
    <row r="50" spans="1:10" ht="12.75" customHeight="1">
      <c r="A50" s="299" t="s">
        <v>109</v>
      </c>
      <c r="B50" s="42">
        <v>12887.6772875319</v>
      </c>
      <c r="C50" s="300">
        <v>2.1708454269057587</v>
      </c>
      <c r="D50" s="38">
        <v>17327.311554783402</v>
      </c>
      <c r="E50" s="301">
        <v>0.9707883471204137</v>
      </c>
      <c r="F50" s="38">
        <v>7550</v>
      </c>
      <c r="G50" s="302">
        <v>-3.821656050955414</v>
      </c>
      <c r="H50" s="78"/>
      <c r="I50" s="305">
        <v>22356.33506854731</v>
      </c>
      <c r="J50" s="304">
        <v>-0.6920903966968388</v>
      </c>
    </row>
    <row r="51" spans="1:10" ht="12.75" customHeight="1">
      <c r="A51" s="299" t="s">
        <v>110</v>
      </c>
      <c r="B51" s="42">
        <v>13085.297159922911</v>
      </c>
      <c r="C51" s="300">
        <v>2.4505169388701633</v>
      </c>
      <c r="D51" s="38">
        <v>16842.336564472498</v>
      </c>
      <c r="E51" s="301">
        <v>2.7436475149342763</v>
      </c>
      <c r="F51" s="38" t="s">
        <v>139</v>
      </c>
      <c r="G51" s="302" t="s">
        <v>139</v>
      </c>
      <c r="H51" s="78"/>
      <c r="I51" s="305">
        <v>21681.397386359586</v>
      </c>
      <c r="J51" s="304">
        <v>-0.142963525163369</v>
      </c>
    </row>
    <row r="52" spans="1:10" ht="12.75" customHeight="1">
      <c r="A52" s="313" t="s">
        <v>111</v>
      </c>
      <c r="B52" s="44">
        <v>12502.766744132488</v>
      </c>
      <c r="C52" s="314">
        <v>6.9079400803579345</v>
      </c>
      <c r="D52" s="68">
        <v>16047.871091535477</v>
      </c>
      <c r="E52" s="315">
        <v>6.819143730168803</v>
      </c>
      <c r="F52" s="68" t="s">
        <v>139</v>
      </c>
      <c r="G52" s="316" t="s">
        <v>139</v>
      </c>
      <c r="H52" s="78"/>
      <c r="I52" s="317">
        <v>21651.86370704874</v>
      </c>
      <c r="J52" s="318">
        <v>1.1086615218696707</v>
      </c>
    </row>
    <row r="53" spans="1:10" ht="12.75" customHeight="1">
      <c r="A53" s="299" t="s">
        <v>112</v>
      </c>
      <c r="B53" s="42">
        <v>13502.186315642162</v>
      </c>
      <c r="C53" s="300">
        <v>2.3526850665839927</v>
      </c>
      <c r="D53" s="38">
        <v>17596.0328653386</v>
      </c>
      <c r="E53" s="301">
        <v>1.3843102408498553</v>
      </c>
      <c r="F53" s="38" t="s">
        <v>139</v>
      </c>
      <c r="G53" s="302" t="s">
        <v>139</v>
      </c>
      <c r="H53" s="78"/>
      <c r="I53" s="305">
        <v>22800.454860849233</v>
      </c>
      <c r="J53" s="304">
        <v>1.2172614307875034</v>
      </c>
    </row>
    <row r="54" spans="1:10" ht="12.75" customHeight="1" thickBot="1">
      <c r="A54" s="299" t="s">
        <v>113</v>
      </c>
      <c r="B54" s="42">
        <v>9745.311807377198</v>
      </c>
      <c r="C54" s="300">
        <v>2.6454643007168923</v>
      </c>
      <c r="D54" s="38">
        <v>16320.905199292154</v>
      </c>
      <c r="E54" s="301">
        <v>1.437981183265515</v>
      </c>
      <c r="F54" s="38" t="s">
        <v>139</v>
      </c>
      <c r="G54" s="302" t="s">
        <v>139</v>
      </c>
      <c r="H54" s="78"/>
      <c r="I54" s="305">
        <v>20716.75974470025</v>
      </c>
      <c r="J54" s="304">
        <v>1.2076443646961352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14468.122552890696</v>
      </c>
      <c r="C56" s="361" t="str">
        <f>INDEX(A8:A54,MATCH(B56,$B$8:$B$54,0))</f>
        <v>香川県</v>
      </c>
      <c r="D56" s="372">
        <f>LARGE(D8:D54,1)</f>
        <v>19082.568028244827</v>
      </c>
      <c r="E56" s="323" t="str">
        <f>INDEX(A8:A54,MATCH(D56,$D$8:$D$54,0))</f>
        <v>大阪府</v>
      </c>
      <c r="F56" s="366">
        <f>LARGE(F8:F54,1)</f>
        <v>151480</v>
      </c>
      <c r="G56" s="324" t="str">
        <f>INDEX(A8:A54,MATCH(F56,$F$8:$F$54,0))</f>
        <v>兵庫県</v>
      </c>
      <c r="I56" s="343">
        <f>LARGE(I8:I54,1)</f>
        <v>26511.075928867627</v>
      </c>
      <c r="J56" s="324" t="str">
        <f>INDEX(A8:A54,MATCH(I56,$I$8:$I$54,0))</f>
        <v>愛知県</v>
      </c>
    </row>
    <row r="57" spans="1:10" ht="12.75">
      <c r="A57" s="325" t="s">
        <v>115</v>
      </c>
      <c r="B57" s="327">
        <f>LARGE(B8:B54,2)</f>
        <v>14046.101361258963</v>
      </c>
      <c r="C57" s="362" t="str">
        <f>INDEX(A8:A54,MATCH(B57,$B$8:$B$54,0))</f>
        <v>岡山県</v>
      </c>
      <c r="D57" s="373">
        <f>LARGE(D8:D54,2)</f>
        <v>18790.069612380343</v>
      </c>
      <c r="E57" s="326" t="str">
        <f>INDEX(A8:A54,MATCH(D57,$D$8:$D$54,0))</f>
        <v>奈良県</v>
      </c>
      <c r="F57" s="367">
        <f>LARGE(F8:F54,2)</f>
        <v>79180</v>
      </c>
      <c r="G57" s="328" t="str">
        <f>INDEX(A8:A54,MATCH(F57,$F$8:$F$54,0))</f>
        <v>北海道</v>
      </c>
      <c r="I57" s="327">
        <f>LARGE(I8:I54,2)</f>
        <v>26141.34145593573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13665.525908725424</v>
      </c>
      <c r="C58" s="362" t="str">
        <f>INDEX(A8:A54,MATCH(B58,$B$8:$B$54,0))</f>
        <v>奈良県</v>
      </c>
      <c r="D58" s="374">
        <f>LARGE(D8:D54,3)</f>
        <v>18755.339037370264</v>
      </c>
      <c r="E58" s="326" t="str">
        <f>INDEX(A8:A54,MATCH(D58,$D$8:$D$54,0))</f>
        <v>岡山県</v>
      </c>
      <c r="F58" s="368">
        <f>LARGE(F8:F54,3)</f>
        <v>33920</v>
      </c>
      <c r="G58" s="328" t="str">
        <f>INDEX(A8:A54,MATCH(F58,$F$8:$F$54,0))</f>
        <v>岩手県</v>
      </c>
      <c r="I58" s="344">
        <f>LARGE(I8:I54,3)</f>
        <v>25609.476803746526</v>
      </c>
      <c r="J58" s="328" t="str">
        <f>INDEX(A8:A54,MATCH(I58,$I$8:$I$54,0))</f>
        <v>広島県</v>
      </c>
    </row>
    <row r="59" spans="1:10" ht="12.75">
      <c r="A59" s="329" t="s">
        <v>117</v>
      </c>
      <c r="B59" s="345">
        <f>SMALL(B8:B54,3)</f>
        <v>11133.112376326008</v>
      </c>
      <c r="C59" s="363" t="str">
        <f>INDEX(A8:A54,MATCH(B59,$B$8:$B$54,0))</f>
        <v>福岡県</v>
      </c>
      <c r="D59" s="375">
        <f>SMALL(D8:D54,3)</f>
        <v>14208.031774051191</v>
      </c>
      <c r="E59" s="331" t="str">
        <f>INDEX(A8:A54,MATCH(D59,$D$8:$D$54,0))</f>
        <v>秋田県</v>
      </c>
      <c r="F59" s="369">
        <f>SMALL(F8:F54,3)</f>
        <v>7550</v>
      </c>
      <c r="G59" s="332" t="str">
        <f>INDEX(A8:A54,MATCH(F59,$F$8:$F$54,0))</f>
        <v>熊本県</v>
      </c>
      <c r="I59" s="345">
        <f>SMALL(I8:I54,3)</f>
        <v>17760.481404904604</v>
      </c>
      <c r="J59" s="332" t="str">
        <f>INDEX(A8:A54,MATCH(I59,$I$8:$I$54,0))</f>
        <v>新潟県</v>
      </c>
    </row>
    <row r="60" spans="1:10" ht="12.75">
      <c r="A60" s="325" t="s">
        <v>118</v>
      </c>
      <c r="B60" s="344">
        <f>SMALL(B8:B54,2)</f>
        <v>10880.836479509519</v>
      </c>
      <c r="C60" s="362" t="str">
        <f>INDEX(A8:A54,MATCH(B60,$B$8:$B$54,0))</f>
        <v>茨城県</v>
      </c>
      <c r="D60" s="374">
        <f>SMALL(D8:D54,2)</f>
        <v>14042.472633914158</v>
      </c>
      <c r="E60" s="326" t="str">
        <f>INDEX(A8:A54,MATCH(D60,$D$8:$D$54,0))</f>
        <v>福島県</v>
      </c>
      <c r="F60" s="368">
        <f>SMALL(F8:F54,2)</f>
        <v>1020</v>
      </c>
      <c r="G60" s="328" t="str">
        <f>INDEX(A8:A54,MATCH(F60,$F$8:$F$54,0))</f>
        <v>埼玉県</v>
      </c>
      <c r="I60" s="344">
        <f>SMALL(I8:I54,2)</f>
        <v>17532.915213375927</v>
      </c>
      <c r="J60" s="328" t="str">
        <f>INDEX(A8:A54,MATCH(I60,$I$8:$I$54,0))</f>
        <v>岩手県</v>
      </c>
    </row>
    <row r="61" spans="1:10" ht="12.75">
      <c r="A61" s="346" t="s">
        <v>119</v>
      </c>
      <c r="B61" s="347">
        <f>SMALL(B8:B54,1)</f>
        <v>9745.311807377198</v>
      </c>
      <c r="C61" s="364" t="str">
        <f>INDEX(A8:A54,MATCH(B61,$B$8:$B$54,0))</f>
        <v>沖縄県</v>
      </c>
      <c r="D61" s="376">
        <f>SMALL(D8:D54,1)</f>
        <v>13851.79078027555</v>
      </c>
      <c r="E61" s="335" t="str">
        <f>INDEX(A8:A54,MATCH(D61,$D$8:$D$54,0))</f>
        <v>青森県</v>
      </c>
      <c r="F61" s="370">
        <f>SMALL(F8:F54,1)</f>
        <v>0</v>
      </c>
      <c r="G61" s="336" t="str">
        <f>INDEX(A8:A54,MATCH(F61,$F$8:$F$54,0))</f>
        <v>静岡県</v>
      </c>
      <c r="I61" s="347">
        <f>SMALL(I8:I54,1)</f>
        <v>17056.012829345695</v>
      </c>
      <c r="J61" s="336" t="str">
        <f>INDEX(A8:A54,MATCH(I61,$I$8:$I$54,0))</f>
        <v>秋田県</v>
      </c>
    </row>
    <row r="62" spans="1:10" ht="13.5" thickBot="1">
      <c r="A62" s="337" t="s">
        <v>120</v>
      </c>
      <c r="B62" s="338">
        <f>IF(B61=0,0,B56/B61)</f>
        <v>1.4846238723668472</v>
      </c>
      <c r="C62" s="365"/>
      <c r="D62" s="377">
        <f>IF(D61=0,0,D56/D61)</f>
        <v>1.3776246213173904</v>
      </c>
      <c r="E62" s="339"/>
      <c r="F62" s="371">
        <f>IF(F61=0,0,F56/F61)</f>
        <v>0</v>
      </c>
      <c r="G62" s="341"/>
      <c r="H62" s="340"/>
      <c r="I62" s="338">
        <f>IF(I61=0,0,I56/I61)</f>
        <v>1.5543536578053014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2353.1511927725146</v>
      </c>
      <c r="C7" s="293">
        <v>-0.43929679164295327</v>
      </c>
      <c r="D7" s="295">
        <v>2991.71848263076</v>
      </c>
      <c r="E7" s="296">
        <v>0.6234058377764662</v>
      </c>
      <c r="F7" s="295">
        <v>9961.538461538461</v>
      </c>
      <c r="G7" s="297">
        <v>-15.651664169869086</v>
      </c>
      <c r="H7" s="78"/>
      <c r="I7" s="292">
        <v>3224.4429203573086</v>
      </c>
      <c r="J7" s="298">
        <v>-1.0011269893984065</v>
      </c>
    </row>
    <row r="8" spans="1:10" ht="12.75" customHeight="1">
      <c r="A8" s="299" t="s">
        <v>67</v>
      </c>
      <c r="B8" s="42">
        <v>2338.496638584116</v>
      </c>
      <c r="C8" s="300">
        <v>-2.9758923977152003</v>
      </c>
      <c r="D8" s="38">
        <v>2846.03519899303</v>
      </c>
      <c r="E8" s="301">
        <v>-1.8561928623690838</v>
      </c>
      <c r="F8" s="38">
        <v>101220</v>
      </c>
      <c r="G8" s="302">
        <v>-585.933749399904</v>
      </c>
      <c r="H8" s="78"/>
      <c r="I8" s="303">
        <v>2869.5229791758993</v>
      </c>
      <c r="J8" s="304">
        <v>-3.2097539242030875</v>
      </c>
    </row>
    <row r="9" spans="1:10" ht="12.75" customHeight="1">
      <c r="A9" s="299" t="s">
        <v>68</v>
      </c>
      <c r="B9" s="42">
        <v>1869.7294013094654</v>
      </c>
      <c r="C9" s="300">
        <v>-2.102648605400394</v>
      </c>
      <c r="D9" s="38">
        <v>2264.673584350751</v>
      </c>
      <c r="E9" s="301">
        <v>-0.39760691902610307</v>
      </c>
      <c r="F9" s="38" t="s">
        <v>139</v>
      </c>
      <c r="G9" s="302" t="s">
        <v>139</v>
      </c>
      <c r="H9" s="78"/>
      <c r="I9" s="305">
        <v>1852.7031979994526</v>
      </c>
      <c r="J9" s="304">
        <v>1.518896877100199</v>
      </c>
    </row>
    <row r="10" spans="1:10" ht="12.75" customHeight="1">
      <c r="A10" s="299" t="s">
        <v>69</v>
      </c>
      <c r="B10" s="42">
        <v>2177.7439341958416</v>
      </c>
      <c r="C10" s="300">
        <v>-2.840394887353958</v>
      </c>
      <c r="D10" s="38">
        <v>2626.5217971879665</v>
      </c>
      <c r="E10" s="301">
        <v>-1.5819843857896467</v>
      </c>
      <c r="F10" s="38">
        <v>6020</v>
      </c>
      <c r="G10" s="302">
        <v>-82.52032520325203</v>
      </c>
      <c r="H10" s="78"/>
      <c r="I10" s="305">
        <v>2343.9743243057433</v>
      </c>
      <c r="J10" s="304">
        <v>-2.911584720814665</v>
      </c>
    </row>
    <row r="11" spans="1:10" ht="12.75" customHeight="1">
      <c r="A11" s="299" t="s">
        <v>70</v>
      </c>
      <c r="B11" s="42">
        <v>2161.0358179171967</v>
      </c>
      <c r="C11" s="300">
        <v>-0.3301113359689206</v>
      </c>
      <c r="D11" s="38">
        <v>2856.5229125194364</v>
      </c>
      <c r="E11" s="301">
        <v>5.390709462351083</v>
      </c>
      <c r="F11" s="38" t="s">
        <v>139</v>
      </c>
      <c r="G11" s="302" t="s">
        <v>139</v>
      </c>
      <c r="H11" s="78"/>
      <c r="I11" s="305">
        <v>2681.68328893908</v>
      </c>
      <c r="J11" s="304">
        <v>-1.8751130578653716</v>
      </c>
    </row>
    <row r="12" spans="1:10" ht="12.75" customHeight="1">
      <c r="A12" s="299" t="s">
        <v>71</v>
      </c>
      <c r="B12" s="42">
        <v>2369.422662151602</v>
      </c>
      <c r="C12" s="300">
        <v>0.9952387435791187</v>
      </c>
      <c r="D12" s="38">
        <v>2767.822705207414</v>
      </c>
      <c r="E12" s="301">
        <v>2.2048347708075027</v>
      </c>
      <c r="F12" s="38" t="s">
        <v>139</v>
      </c>
      <c r="G12" s="302" t="s">
        <v>139</v>
      </c>
      <c r="H12" s="78"/>
      <c r="I12" s="305">
        <v>2414.8942022631427</v>
      </c>
      <c r="J12" s="304">
        <v>1.6853882246057708</v>
      </c>
    </row>
    <row r="13" spans="1:10" ht="12.75" customHeight="1">
      <c r="A13" s="306" t="s">
        <v>72</v>
      </c>
      <c r="B13" s="307">
        <v>2273.598999337797</v>
      </c>
      <c r="C13" s="308">
        <v>-0.8304202194510677</v>
      </c>
      <c r="D13" s="50">
        <v>2753.121406708386</v>
      </c>
      <c r="E13" s="309">
        <v>0.06851409690988475</v>
      </c>
      <c r="F13" s="50" t="s">
        <v>139</v>
      </c>
      <c r="G13" s="310" t="s">
        <v>139</v>
      </c>
      <c r="H13" s="78"/>
      <c r="I13" s="311">
        <v>2440.653030665405</v>
      </c>
      <c r="J13" s="312">
        <v>-3.501755180770046</v>
      </c>
    </row>
    <row r="14" spans="1:10" ht="12.75" customHeight="1">
      <c r="A14" s="299" t="s">
        <v>73</v>
      </c>
      <c r="B14" s="42">
        <v>2121.3549402605086</v>
      </c>
      <c r="C14" s="300">
        <v>-0.1483873512221626</v>
      </c>
      <c r="D14" s="38">
        <v>2542.962150958724</v>
      </c>
      <c r="E14" s="301">
        <v>-1.206361572344516</v>
      </c>
      <c r="F14" s="38" t="s">
        <v>139</v>
      </c>
      <c r="G14" s="302" t="s">
        <v>139</v>
      </c>
      <c r="H14" s="78"/>
      <c r="I14" s="305">
        <v>2352.2554422387147</v>
      </c>
      <c r="J14" s="304">
        <v>-3.1429625361427074</v>
      </c>
    </row>
    <row r="15" spans="1:10" ht="12.75" customHeight="1">
      <c r="A15" s="299" t="s">
        <v>74</v>
      </c>
      <c r="B15" s="42">
        <v>2047.0254598257502</v>
      </c>
      <c r="C15" s="300">
        <v>-2.025341596420978</v>
      </c>
      <c r="D15" s="38">
        <v>2565.9376253331866</v>
      </c>
      <c r="E15" s="301">
        <v>-2.530579516229503</v>
      </c>
      <c r="F15" s="38" t="s">
        <v>139</v>
      </c>
      <c r="G15" s="302" t="s">
        <v>139</v>
      </c>
      <c r="H15" s="78"/>
      <c r="I15" s="305">
        <v>2661.595984729012</v>
      </c>
      <c r="J15" s="304">
        <v>-2.4585810324744983</v>
      </c>
    </row>
    <row r="16" spans="1:10" ht="12.75" customHeight="1">
      <c r="A16" s="299" t="s">
        <v>75</v>
      </c>
      <c r="B16" s="42">
        <v>2075.018934409451</v>
      </c>
      <c r="C16" s="300">
        <v>-1.6415342986116517</v>
      </c>
      <c r="D16" s="38">
        <v>2635.170476718631</v>
      </c>
      <c r="E16" s="301">
        <v>0.1935169904664828</v>
      </c>
      <c r="F16" s="38" t="s">
        <v>139</v>
      </c>
      <c r="G16" s="302" t="s">
        <v>139</v>
      </c>
      <c r="H16" s="78"/>
      <c r="I16" s="305">
        <v>2537.1613346466215</v>
      </c>
      <c r="J16" s="304">
        <v>0.1903717240201908</v>
      </c>
    </row>
    <row r="17" spans="1:10" ht="12.75" customHeight="1">
      <c r="A17" s="313" t="s">
        <v>76</v>
      </c>
      <c r="B17" s="44">
        <v>2096.9613356981226</v>
      </c>
      <c r="C17" s="314">
        <v>1.7800705582325982</v>
      </c>
      <c r="D17" s="68">
        <v>2655.774905796181</v>
      </c>
      <c r="E17" s="315">
        <v>2.1130808414815814</v>
      </c>
      <c r="F17" s="68">
        <v>0</v>
      </c>
      <c r="G17" s="316" t="s">
        <v>139</v>
      </c>
      <c r="H17" s="78"/>
      <c r="I17" s="317">
        <v>2623.1103996051356</v>
      </c>
      <c r="J17" s="318">
        <v>-0.29384966457834605</v>
      </c>
    </row>
    <row r="18" spans="1:10" ht="12.75" customHeight="1">
      <c r="A18" s="299" t="s">
        <v>77</v>
      </c>
      <c r="B18" s="42">
        <v>2166.9734850639325</v>
      </c>
      <c r="C18" s="300">
        <v>-1.4375071115682887</v>
      </c>
      <c r="D18" s="38">
        <v>2824.802595816788</v>
      </c>
      <c r="E18" s="301">
        <v>-0.44527712254150414</v>
      </c>
      <c r="F18" s="38">
        <v>950</v>
      </c>
      <c r="G18" s="302">
        <v>-94.07853729482652</v>
      </c>
      <c r="H18" s="78"/>
      <c r="I18" s="305">
        <v>3120.523999057524</v>
      </c>
      <c r="J18" s="304">
        <v>-2.6837074031290804</v>
      </c>
    </row>
    <row r="19" spans="1:10" ht="12.75" customHeight="1">
      <c r="A19" s="299" t="s">
        <v>78</v>
      </c>
      <c r="B19" s="42">
        <v>2279.571834315108</v>
      </c>
      <c r="C19" s="300">
        <v>0.4890426436347126</v>
      </c>
      <c r="D19" s="38">
        <v>2933.3697097091963</v>
      </c>
      <c r="E19" s="301">
        <v>0.9814759938336362</v>
      </c>
      <c r="F19" s="38">
        <v>0</v>
      </c>
      <c r="G19" s="302">
        <v>-100</v>
      </c>
      <c r="H19" s="78"/>
      <c r="I19" s="305">
        <v>3192.4674337832153</v>
      </c>
      <c r="J19" s="304">
        <v>-1.1133004477254196</v>
      </c>
    </row>
    <row r="20" spans="1:10" ht="12.75" customHeight="1">
      <c r="A20" s="299" t="s">
        <v>79</v>
      </c>
      <c r="B20" s="42">
        <v>2270.294146067268</v>
      </c>
      <c r="C20" s="300">
        <v>-1.374971760972952</v>
      </c>
      <c r="D20" s="38">
        <v>3166.987230394369</v>
      </c>
      <c r="E20" s="301">
        <v>0.6361583695200178</v>
      </c>
      <c r="F20" s="38" t="s">
        <v>139</v>
      </c>
      <c r="G20" s="302" t="s">
        <v>139</v>
      </c>
      <c r="H20" s="78"/>
      <c r="I20" s="305">
        <v>3728.482122916493</v>
      </c>
      <c r="J20" s="304">
        <v>-1.6886298734071012</v>
      </c>
    </row>
    <row r="21" spans="1:10" ht="12.75" customHeight="1">
      <c r="A21" s="299" t="s">
        <v>80</v>
      </c>
      <c r="B21" s="42">
        <v>2431.4903339360944</v>
      </c>
      <c r="C21" s="300">
        <v>-1.461763678703114</v>
      </c>
      <c r="D21" s="38">
        <v>3166.387202433681</v>
      </c>
      <c r="E21" s="301">
        <v>-0.6622939644977255</v>
      </c>
      <c r="F21" s="38" t="s">
        <v>139</v>
      </c>
      <c r="G21" s="302" t="s">
        <v>139</v>
      </c>
      <c r="H21" s="78"/>
      <c r="I21" s="305">
        <v>3644.7046901650733</v>
      </c>
      <c r="J21" s="304">
        <v>-2.8523298618451336</v>
      </c>
    </row>
    <row r="22" spans="1:10" ht="12.75" customHeight="1">
      <c r="A22" s="299" t="s">
        <v>81</v>
      </c>
      <c r="B22" s="42">
        <v>2410.2934257976362</v>
      </c>
      <c r="C22" s="300">
        <v>-0.8753294365403068</v>
      </c>
      <c r="D22" s="38">
        <v>2964.968603816279</v>
      </c>
      <c r="E22" s="301">
        <v>-0.10183046062933862</v>
      </c>
      <c r="F22" s="38" t="s">
        <v>139</v>
      </c>
      <c r="G22" s="302" t="s">
        <v>139</v>
      </c>
      <c r="H22" s="78"/>
      <c r="I22" s="305">
        <v>2790.859483367793</v>
      </c>
      <c r="J22" s="304">
        <v>-1.2745191439261832</v>
      </c>
    </row>
    <row r="23" spans="1:10" ht="12.75" customHeight="1">
      <c r="A23" s="306" t="s">
        <v>82</v>
      </c>
      <c r="B23" s="307">
        <v>2147.6595732403957</v>
      </c>
      <c r="C23" s="308">
        <v>-1.4238052781394768</v>
      </c>
      <c r="D23" s="50">
        <v>2540.318352452656</v>
      </c>
      <c r="E23" s="309">
        <v>0.3889245944874129</v>
      </c>
      <c r="F23" s="50" t="s">
        <v>139</v>
      </c>
      <c r="G23" s="310" t="s">
        <v>139</v>
      </c>
      <c r="H23" s="78"/>
      <c r="I23" s="311">
        <v>2265.6934018590314</v>
      </c>
      <c r="J23" s="312">
        <v>0.1269680165105121</v>
      </c>
    </row>
    <row r="24" spans="1:10" ht="12.75" customHeight="1">
      <c r="A24" s="299" t="s">
        <v>83</v>
      </c>
      <c r="B24" s="42">
        <v>2023.9438894687144</v>
      </c>
      <c r="C24" s="300">
        <v>-2.402108318650221</v>
      </c>
      <c r="D24" s="38">
        <v>2448.310987963294</v>
      </c>
      <c r="E24" s="301">
        <v>-2.1225118252970607</v>
      </c>
      <c r="F24" s="38" t="s">
        <v>139</v>
      </c>
      <c r="G24" s="302" t="s">
        <v>139</v>
      </c>
      <c r="H24" s="78"/>
      <c r="I24" s="305">
        <v>2205.5144515029015</v>
      </c>
      <c r="J24" s="304">
        <v>-2.6748634280991936</v>
      </c>
    </row>
    <row r="25" spans="1:10" ht="12.75" customHeight="1">
      <c r="A25" s="299" t="s">
        <v>84</v>
      </c>
      <c r="B25" s="42">
        <v>2031.3082746813773</v>
      </c>
      <c r="C25" s="300">
        <v>0.2998926435815322</v>
      </c>
      <c r="D25" s="38">
        <v>2421.7095390442305</v>
      </c>
      <c r="E25" s="301">
        <v>2.657672095365492</v>
      </c>
      <c r="F25" s="38" t="s">
        <v>139</v>
      </c>
      <c r="G25" s="302" t="s">
        <v>139</v>
      </c>
      <c r="H25" s="78"/>
      <c r="I25" s="305">
        <v>2274.3610276406</v>
      </c>
      <c r="J25" s="304">
        <v>0.7979140408902088</v>
      </c>
    </row>
    <row r="26" spans="1:10" ht="12.75" customHeight="1">
      <c r="A26" s="299" t="s">
        <v>85</v>
      </c>
      <c r="B26" s="42">
        <v>2229.708577080684</v>
      </c>
      <c r="C26" s="300">
        <v>-2.0773289880548145</v>
      </c>
      <c r="D26" s="38">
        <v>2789.55227778676</v>
      </c>
      <c r="E26" s="301">
        <v>-2.5348097557316054</v>
      </c>
      <c r="F26" s="38" t="s">
        <v>139</v>
      </c>
      <c r="G26" s="302" t="s">
        <v>139</v>
      </c>
      <c r="H26" s="78"/>
      <c r="I26" s="305">
        <v>2805.978650071092</v>
      </c>
      <c r="J26" s="304">
        <v>-2.2800063598394353</v>
      </c>
    </row>
    <row r="27" spans="1:10" ht="12.75" customHeight="1">
      <c r="A27" s="313" t="s">
        <v>86</v>
      </c>
      <c r="B27" s="44">
        <v>2204.4666537782923</v>
      </c>
      <c r="C27" s="314">
        <v>0.41729266757334327</v>
      </c>
      <c r="D27" s="68">
        <v>2774.3971070864227</v>
      </c>
      <c r="E27" s="315">
        <v>2.057494512263381</v>
      </c>
      <c r="F27" s="68" t="s">
        <v>139</v>
      </c>
      <c r="G27" s="316" t="s">
        <v>139</v>
      </c>
      <c r="H27" s="78"/>
      <c r="I27" s="317">
        <v>2630.2592065706804</v>
      </c>
      <c r="J27" s="318">
        <v>-0.6606041277124182</v>
      </c>
    </row>
    <row r="28" spans="1:10" ht="12.75" customHeight="1">
      <c r="A28" s="299" t="s">
        <v>87</v>
      </c>
      <c r="B28" s="42">
        <v>2588.7891977115623</v>
      </c>
      <c r="C28" s="300">
        <v>-0.5296039415267358</v>
      </c>
      <c r="D28" s="38">
        <v>3183.6510636499543</v>
      </c>
      <c r="E28" s="301">
        <v>0.5030988442225879</v>
      </c>
      <c r="F28" s="38" t="s">
        <v>139</v>
      </c>
      <c r="G28" s="302" t="s">
        <v>139</v>
      </c>
      <c r="H28" s="78"/>
      <c r="I28" s="305">
        <v>3366.8757270139836</v>
      </c>
      <c r="J28" s="304">
        <v>-0.4269558234546051</v>
      </c>
    </row>
    <row r="29" spans="1:10" ht="12.75" customHeight="1">
      <c r="A29" s="299" t="s">
        <v>88</v>
      </c>
      <c r="B29" s="42">
        <v>2171.9345711637175</v>
      </c>
      <c r="C29" s="300">
        <v>0.9953909138729798</v>
      </c>
      <c r="D29" s="38">
        <v>2700.099901759048</v>
      </c>
      <c r="E29" s="301">
        <v>2.2089977166963073</v>
      </c>
      <c r="F29" s="38">
        <v>0</v>
      </c>
      <c r="G29" s="302" t="s">
        <v>139</v>
      </c>
      <c r="H29" s="78"/>
      <c r="I29" s="305">
        <v>2634.77098611168</v>
      </c>
      <c r="J29" s="304">
        <v>-0.7730099349882427</v>
      </c>
    </row>
    <row r="30" spans="1:10" ht="12.75" customHeight="1">
      <c r="A30" s="299" t="s">
        <v>89</v>
      </c>
      <c r="B30" s="42">
        <v>2603.6291691821507</v>
      </c>
      <c r="C30" s="300">
        <v>1.5930773574043129</v>
      </c>
      <c r="D30" s="38">
        <v>3305.744834023967</v>
      </c>
      <c r="E30" s="301">
        <v>1.6904398962268696</v>
      </c>
      <c r="F30" s="38" t="s">
        <v>139</v>
      </c>
      <c r="G30" s="302" t="s">
        <v>139</v>
      </c>
      <c r="H30" s="78"/>
      <c r="I30" s="305">
        <v>3752.0012626934044</v>
      </c>
      <c r="J30" s="304">
        <v>0.4930979938954339</v>
      </c>
    </row>
    <row r="31" spans="1:10" ht="12.75" customHeight="1">
      <c r="A31" s="299" t="s">
        <v>90</v>
      </c>
      <c r="B31" s="42">
        <v>2383.375798291949</v>
      </c>
      <c r="C31" s="300">
        <v>3.2885846111313635</v>
      </c>
      <c r="D31" s="38">
        <v>2950.2457433002205</v>
      </c>
      <c r="E31" s="301">
        <v>2.466449671298828</v>
      </c>
      <c r="F31" s="38" t="s">
        <v>139</v>
      </c>
      <c r="G31" s="302" t="s">
        <v>139</v>
      </c>
      <c r="H31" s="78"/>
      <c r="I31" s="305">
        <v>2819.7095349824117</v>
      </c>
      <c r="J31" s="304">
        <v>2.1467865141370988</v>
      </c>
    </row>
    <row r="32" spans="1:10" ht="12.75" customHeight="1">
      <c r="A32" s="299" t="s">
        <v>91</v>
      </c>
      <c r="B32" s="42">
        <v>2206.505650903212</v>
      </c>
      <c r="C32" s="300">
        <v>2.762155805001313</v>
      </c>
      <c r="D32" s="38">
        <v>2736.749058342359</v>
      </c>
      <c r="E32" s="301">
        <v>4.56000475924162</v>
      </c>
      <c r="F32" s="38" t="s">
        <v>139</v>
      </c>
      <c r="G32" s="302" t="s">
        <v>139</v>
      </c>
      <c r="H32" s="78"/>
      <c r="I32" s="305">
        <v>2711.011976971317</v>
      </c>
      <c r="J32" s="304">
        <v>1.1314836243342583</v>
      </c>
    </row>
    <row r="33" spans="1:10" ht="12.75" customHeight="1">
      <c r="A33" s="306" t="s">
        <v>92</v>
      </c>
      <c r="B33" s="307">
        <v>2406.238777589679</v>
      </c>
      <c r="C33" s="308">
        <v>-0.8534738139717256</v>
      </c>
      <c r="D33" s="50">
        <v>3134.6575553040147</v>
      </c>
      <c r="E33" s="309">
        <v>0.917314074198656</v>
      </c>
      <c r="F33" s="50" t="s">
        <v>139</v>
      </c>
      <c r="G33" s="310" t="s">
        <v>139</v>
      </c>
      <c r="H33" s="78"/>
      <c r="I33" s="311">
        <v>3381.200833965125</v>
      </c>
      <c r="J33" s="312">
        <v>0.9200693223064165</v>
      </c>
    </row>
    <row r="34" spans="1:10" ht="12.75" customHeight="1">
      <c r="A34" s="299" t="s">
        <v>93</v>
      </c>
      <c r="B34" s="42">
        <v>2771.7809076843087</v>
      </c>
      <c r="C34" s="300">
        <v>-0.6979090425358064</v>
      </c>
      <c r="D34" s="38">
        <v>3687.544829467859</v>
      </c>
      <c r="E34" s="301">
        <v>1.2641169501832272</v>
      </c>
      <c r="F34" s="38" t="s">
        <v>139</v>
      </c>
      <c r="G34" s="302" t="s">
        <v>139</v>
      </c>
      <c r="H34" s="78"/>
      <c r="I34" s="305">
        <v>4502.712897556441</v>
      </c>
      <c r="J34" s="304">
        <v>-1.9397322260963896</v>
      </c>
    </row>
    <row r="35" spans="1:10" ht="12.75" customHeight="1">
      <c r="A35" s="299" t="s">
        <v>94</v>
      </c>
      <c r="B35" s="42">
        <v>2630.876346015108</v>
      </c>
      <c r="C35" s="300">
        <v>0.5112181730191316</v>
      </c>
      <c r="D35" s="38">
        <v>3322.428906393418</v>
      </c>
      <c r="E35" s="301">
        <v>2.2734454234359758</v>
      </c>
      <c r="F35" s="38">
        <v>37800</v>
      </c>
      <c r="G35" s="302">
        <v>335.98615916955015</v>
      </c>
      <c r="H35" s="78"/>
      <c r="I35" s="305">
        <v>3751.435878236052</v>
      </c>
      <c r="J35" s="304">
        <v>-1.2259159744437265</v>
      </c>
    </row>
    <row r="36" spans="1:10" ht="12.75" customHeight="1">
      <c r="A36" s="299" t="s">
        <v>95</v>
      </c>
      <c r="B36" s="42">
        <v>2348.7305788223075</v>
      </c>
      <c r="C36" s="300">
        <v>0.7304918164399541</v>
      </c>
      <c r="D36" s="38">
        <v>2972.3915445295174</v>
      </c>
      <c r="E36" s="301">
        <v>1.3043576204309826</v>
      </c>
      <c r="F36" s="38">
        <v>0</v>
      </c>
      <c r="G36" s="302">
        <v>-100</v>
      </c>
      <c r="H36" s="78"/>
      <c r="I36" s="305">
        <v>3292.720907411173</v>
      </c>
      <c r="J36" s="304">
        <v>1.827811467541486</v>
      </c>
    </row>
    <row r="37" spans="1:10" ht="12.75" customHeight="1">
      <c r="A37" s="313" t="s">
        <v>96</v>
      </c>
      <c r="B37" s="44">
        <v>2277.787752715497</v>
      </c>
      <c r="C37" s="314">
        <v>-1.3471666494730379</v>
      </c>
      <c r="D37" s="68">
        <v>2822.244269551389</v>
      </c>
      <c r="E37" s="315">
        <v>0.12388421195556205</v>
      </c>
      <c r="F37" s="68" t="s">
        <v>139</v>
      </c>
      <c r="G37" s="316" t="s">
        <v>139</v>
      </c>
      <c r="H37" s="78"/>
      <c r="I37" s="317">
        <v>2635.6018141296013</v>
      </c>
      <c r="J37" s="318">
        <v>-0.8080409903092918</v>
      </c>
    </row>
    <row r="38" spans="1:10" ht="12.75" customHeight="1">
      <c r="A38" s="299" t="s">
        <v>97</v>
      </c>
      <c r="B38" s="42">
        <v>2366.9535227917972</v>
      </c>
      <c r="C38" s="300">
        <v>3.170791469110662</v>
      </c>
      <c r="D38" s="38">
        <v>2925.4578077811334</v>
      </c>
      <c r="E38" s="301">
        <v>4.426978799605795</v>
      </c>
      <c r="F38" s="38" t="s">
        <v>139</v>
      </c>
      <c r="G38" s="302" t="s">
        <v>139</v>
      </c>
      <c r="H38" s="78"/>
      <c r="I38" s="305">
        <v>2688.000489111943</v>
      </c>
      <c r="J38" s="304">
        <v>1.610184393294331</v>
      </c>
    </row>
    <row r="39" spans="1:10" ht="12.75" customHeight="1">
      <c r="A39" s="299" t="s">
        <v>98</v>
      </c>
      <c r="B39" s="42">
        <v>2366.2181153878832</v>
      </c>
      <c r="C39" s="300">
        <v>-0.15953584033796467</v>
      </c>
      <c r="D39" s="38">
        <v>2833.580819798917</v>
      </c>
      <c r="E39" s="301">
        <v>0.6083445522770189</v>
      </c>
      <c r="F39" s="38" t="s">
        <v>139</v>
      </c>
      <c r="G39" s="302" t="s">
        <v>139</v>
      </c>
      <c r="H39" s="78"/>
      <c r="I39" s="305">
        <v>2659.8776158519636</v>
      </c>
      <c r="J39" s="304">
        <v>4.525755676580305</v>
      </c>
    </row>
    <row r="40" spans="1:10" ht="12.75" customHeight="1">
      <c r="A40" s="299" t="s">
        <v>99</v>
      </c>
      <c r="B40" s="42">
        <v>2665.035301520592</v>
      </c>
      <c r="C40" s="300">
        <v>0.020340764623804616</v>
      </c>
      <c r="D40" s="38">
        <v>3344.2382170474257</v>
      </c>
      <c r="E40" s="301">
        <v>1.6551215286227854</v>
      </c>
      <c r="F40" s="38" t="s">
        <v>139</v>
      </c>
      <c r="G40" s="302" t="s">
        <v>139</v>
      </c>
      <c r="H40" s="78"/>
      <c r="I40" s="305">
        <v>3428.0051924734967</v>
      </c>
      <c r="J40" s="304">
        <v>1.1516754568792837</v>
      </c>
    </row>
    <row r="41" spans="1:10" ht="12.75" customHeight="1">
      <c r="A41" s="299" t="s">
        <v>100</v>
      </c>
      <c r="B41" s="42">
        <v>2612.031485259119</v>
      </c>
      <c r="C41" s="300">
        <v>-0.37788928367721764</v>
      </c>
      <c r="D41" s="38">
        <v>3316.9603555130097</v>
      </c>
      <c r="E41" s="301">
        <v>1.526883718575705</v>
      </c>
      <c r="F41" s="38" t="s">
        <v>139</v>
      </c>
      <c r="G41" s="302" t="s">
        <v>139</v>
      </c>
      <c r="H41" s="78"/>
      <c r="I41" s="305">
        <v>3899.6004017934356</v>
      </c>
      <c r="J41" s="304">
        <v>-3.1884950254500666</v>
      </c>
    </row>
    <row r="42" spans="1:10" ht="12.75" customHeight="1">
      <c r="A42" s="299" t="s">
        <v>101</v>
      </c>
      <c r="B42" s="42">
        <v>2484.4504854668426</v>
      </c>
      <c r="C42" s="300">
        <v>-3.7778572026550346</v>
      </c>
      <c r="D42" s="38">
        <v>2940.7849242397974</v>
      </c>
      <c r="E42" s="301">
        <v>-2.125768568802709</v>
      </c>
      <c r="F42" s="38" t="s">
        <v>139</v>
      </c>
      <c r="G42" s="302" t="s">
        <v>139</v>
      </c>
      <c r="H42" s="78"/>
      <c r="I42" s="305">
        <v>2932.691919913626</v>
      </c>
      <c r="J42" s="304">
        <v>-0.6458278031335505</v>
      </c>
    </row>
    <row r="43" spans="1:10" ht="12.75" customHeight="1">
      <c r="A43" s="306" t="s">
        <v>102</v>
      </c>
      <c r="B43" s="307">
        <v>2592.6124379815396</v>
      </c>
      <c r="C43" s="308">
        <v>1.2010886764711113</v>
      </c>
      <c r="D43" s="50">
        <v>3159.184567747643</v>
      </c>
      <c r="E43" s="309">
        <v>0.8665792125482678</v>
      </c>
      <c r="F43" s="50" t="s">
        <v>139</v>
      </c>
      <c r="G43" s="310" t="s">
        <v>139</v>
      </c>
      <c r="H43" s="78"/>
      <c r="I43" s="311">
        <v>3225.1459137909555</v>
      </c>
      <c r="J43" s="312">
        <v>2.1340806785074253</v>
      </c>
    </row>
    <row r="44" spans="1:10" ht="12.75" customHeight="1">
      <c r="A44" s="299" t="s">
        <v>103</v>
      </c>
      <c r="B44" s="42">
        <v>2685.524820384248</v>
      </c>
      <c r="C44" s="300">
        <v>0.8931296528721434</v>
      </c>
      <c r="D44" s="38">
        <v>3277.540522323387</v>
      </c>
      <c r="E44" s="301">
        <v>3.040021810573639</v>
      </c>
      <c r="F44" s="38" t="s">
        <v>139</v>
      </c>
      <c r="G44" s="302" t="s">
        <v>139</v>
      </c>
      <c r="H44" s="78"/>
      <c r="I44" s="305">
        <v>3478.017331280727</v>
      </c>
      <c r="J44" s="304">
        <v>1.4534679595486781</v>
      </c>
    </row>
    <row r="45" spans="1:10" ht="12.75" customHeight="1">
      <c r="A45" s="299" t="s">
        <v>104</v>
      </c>
      <c r="B45" s="42">
        <v>2228.1862585941763</v>
      </c>
      <c r="C45" s="300">
        <v>-0.2814619700214518</v>
      </c>
      <c r="D45" s="38">
        <v>2669.372179643292</v>
      </c>
      <c r="E45" s="301">
        <v>0.033424562901800535</v>
      </c>
      <c r="F45" s="38" t="s">
        <v>139</v>
      </c>
      <c r="G45" s="302" t="s">
        <v>139</v>
      </c>
      <c r="H45" s="78"/>
      <c r="I45" s="305">
        <v>2655.0741791993223</v>
      </c>
      <c r="J45" s="304">
        <v>-3.269898163486728</v>
      </c>
    </row>
    <row r="46" spans="1:10" ht="12.75" customHeight="1">
      <c r="A46" s="299" t="s">
        <v>105</v>
      </c>
      <c r="B46" s="42">
        <v>2202.3483250964596</v>
      </c>
      <c r="C46" s="300">
        <v>2.822684820295876</v>
      </c>
      <c r="D46" s="38">
        <v>2748.5821990102945</v>
      </c>
      <c r="E46" s="301">
        <v>4.6265081332386675</v>
      </c>
      <c r="F46" s="38" t="s">
        <v>139</v>
      </c>
      <c r="G46" s="302" t="s">
        <v>139</v>
      </c>
      <c r="H46" s="78"/>
      <c r="I46" s="305">
        <v>2778.8968751903512</v>
      </c>
      <c r="J46" s="304">
        <v>3.7627410685603113</v>
      </c>
    </row>
    <row r="47" spans="1:10" ht="12.75" customHeight="1">
      <c r="A47" s="313" t="s">
        <v>106</v>
      </c>
      <c r="B47" s="44">
        <v>2563.586795943552</v>
      </c>
      <c r="C47" s="314">
        <v>-0.9864535797975204</v>
      </c>
      <c r="D47" s="68">
        <v>3284.385874395818</v>
      </c>
      <c r="E47" s="315">
        <v>-0.3266912239248623</v>
      </c>
      <c r="F47" s="68" t="s">
        <v>139</v>
      </c>
      <c r="G47" s="316" t="s">
        <v>139</v>
      </c>
      <c r="H47" s="78"/>
      <c r="I47" s="317">
        <v>3958.492972984908</v>
      </c>
      <c r="J47" s="318">
        <v>0.8070509997156959</v>
      </c>
    </row>
    <row r="48" spans="1:10" ht="12.75" customHeight="1">
      <c r="A48" s="306" t="s">
        <v>107</v>
      </c>
      <c r="B48" s="307">
        <v>2355.626741464502</v>
      </c>
      <c r="C48" s="308">
        <v>-2.340857515645099</v>
      </c>
      <c r="D48" s="50">
        <v>2991.1511994090433</v>
      </c>
      <c r="E48" s="309">
        <v>-2.3645878824315094</v>
      </c>
      <c r="F48" s="50" t="s">
        <v>139</v>
      </c>
      <c r="G48" s="310" t="s">
        <v>139</v>
      </c>
      <c r="H48" s="78"/>
      <c r="I48" s="311">
        <v>3012.887292392099</v>
      </c>
      <c r="J48" s="312">
        <v>-0.7599936901942869</v>
      </c>
    </row>
    <row r="49" spans="1:10" ht="12.75" customHeight="1">
      <c r="A49" s="299" t="s">
        <v>108</v>
      </c>
      <c r="B49" s="42">
        <v>2461.9103230208975</v>
      </c>
      <c r="C49" s="300">
        <v>1.3353722337531007</v>
      </c>
      <c r="D49" s="38">
        <v>3065.260938798117</v>
      </c>
      <c r="E49" s="301">
        <v>0.6862986302691442</v>
      </c>
      <c r="F49" s="38" t="s">
        <v>139</v>
      </c>
      <c r="G49" s="302" t="s">
        <v>139</v>
      </c>
      <c r="H49" s="78"/>
      <c r="I49" s="305">
        <v>3171.971900574026</v>
      </c>
      <c r="J49" s="304">
        <v>-1.591426954443172</v>
      </c>
    </row>
    <row r="50" spans="1:10" ht="12.75" customHeight="1">
      <c r="A50" s="299" t="s">
        <v>109</v>
      </c>
      <c r="B50" s="42">
        <v>2297.043374790308</v>
      </c>
      <c r="C50" s="300">
        <v>1.1912509795130977</v>
      </c>
      <c r="D50" s="38">
        <v>2915.1110478197716</v>
      </c>
      <c r="E50" s="301">
        <v>1.7432358135871115</v>
      </c>
      <c r="F50" s="38">
        <v>6670</v>
      </c>
      <c r="G50" s="302">
        <v>58.056872037914694</v>
      </c>
      <c r="H50" s="78"/>
      <c r="I50" s="305">
        <v>3083.53723542611</v>
      </c>
      <c r="J50" s="304">
        <v>2.612260834359615</v>
      </c>
    </row>
    <row r="51" spans="1:10" ht="12.75" customHeight="1">
      <c r="A51" s="299" t="s">
        <v>110</v>
      </c>
      <c r="B51" s="42">
        <v>2062.063006004175</v>
      </c>
      <c r="C51" s="300">
        <v>-1.8115882223029434</v>
      </c>
      <c r="D51" s="38">
        <v>2515.3815807726987</v>
      </c>
      <c r="E51" s="301">
        <v>-0.6120452249050656</v>
      </c>
      <c r="F51" s="38" t="s">
        <v>139</v>
      </c>
      <c r="G51" s="302" t="s">
        <v>139</v>
      </c>
      <c r="H51" s="78"/>
      <c r="I51" s="305">
        <v>2514.9408189135115</v>
      </c>
      <c r="J51" s="304">
        <v>1.2957012662521394</v>
      </c>
    </row>
    <row r="52" spans="1:10" ht="12.75" customHeight="1">
      <c r="A52" s="313" t="s">
        <v>111</v>
      </c>
      <c r="B52" s="44">
        <v>2197.46481586165</v>
      </c>
      <c r="C52" s="314">
        <v>4.699162216982346</v>
      </c>
      <c r="D52" s="68">
        <v>2677.164362653177</v>
      </c>
      <c r="E52" s="315">
        <v>5.931646673798916</v>
      </c>
      <c r="F52" s="68" t="s">
        <v>139</v>
      </c>
      <c r="G52" s="316" t="s">
        <v>139</v>
      </c>
      <c r="H52" s="78"/>
      <c r="I52" s="317">
        <v>2568.260256005844</v>
      </c>
      <c r="J52" s="318">
        <v>-1.4264211947195147</v>
      </c>
    </row>
    <row r="53" spans="1:10" ht="12.75" customHeight="1">
      <c r="A53" s="299" t="s">
        <v>112</v>
      </c>
      <c r="B53" s="42">
        <v>2184.7746167928553</v>
      </c>
      <c r="C53" s="300">
        <v>1.904434336478638</v>
      </c>
      <c r="D53" s="38">
        <v>2675.824026292271</v>
      </c>
      <c r="E53" s="301">
        <v>1.4884488714169681</v>
      </c>
      <c r="F53" s="38" t="s">
        <v>139</v>
      </c>
      <c r="G53" s="302" t="s">
        <v>139</v>
      </c>
      <c r="H53" s="78"/>
      <c r="I53" s="305">
        <v>2415.577758503658</v>
      </c>
      <c r="J53" s="304">
        <v>0.17772376981180896</v>
      </c>
    </row>
    <row r="54" spans="1:10" ht="12.75" customHeight="1" thickBot="1">
      <c r="A54" s="299" t="s">
        <v>113</v>
      </c>
      <c r="B54" s="42">
        <v>1728.6441150855528</v>
      </c>
      <c r="C54" s="300">
        <v>0.5808908122802701</v>
      </c>
      <c r="D54" s="38">
        <v>2223.2359484284148</v>
      </c>
      <c r="E54" s="301">
        <v>0.45130520504642246</v>
      </c>
      <c r="F54" s="38" t="s">
        <v>139</v>
      </c>
      <c r="G54" s="302" t="s">
        <v>139</v>
      </c>
      <c r="H54" s="78"/>
      <c r="I54" s="305">
        <v>2171.8985237131096</v>
      </c>
      <c r="J54" s="304">
        <v>0.6686830448688584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2771.7809076843087</v>
      </c>
      <c r="C56" s="361" t="str">
        <f>INDEX(A8:A54,MATCH(B56,$B$8:$B$54,0))</f>
        <v>大阪府</v>
      </c>
      <c r="D56" s="372">
        <f>LARGE(D8:D54,1)</f>
        <v>3687.544829467859</v>
      </c>
      <c r="E56" s="323" t="str">
        <f>INDEX(A8:A54,MATCH(D56,$D$8:$D$54,0))</f>
        <v>大阪府</v>
      </c>
      <c r="F56" s="366">
        <f>LARGE(F8:F54,1)</f>
        <v>101220</v>
      </c>
      <c r="G56" s="324" t="str">
        <f>INDEX(A8:A54,MATCH(F56,$F$8:$F$54,0))</f>
        <v>北海道</v>
      </c>
      <c r="I56" s="343">
        <f>LARGE(I8:I54,1)</f>
        <v>4502.712897556441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2685.524820384248</v>
      </c>
      <c r="C57" s="362" t="str">
        <f>INDEX(A8:A54,MATCH(B57,$B$8:$B$54,0))</f>
        <v>香川県</v>
      </c>
      <c r="D57" s="373">
        <f>LARGE(D8:D54,2)</f>
        <v>3344.2382170474257</v>
      </c>
      <c r="E57" s="326" t="str">
        <f>INDEX(A8:A54,MATCH(D57,$D$8:$D$54,0))</f>
        <v>岡山県</v>
      </c>
      <c r="F57" s="367">
        <f>LARGE(F8:F54,2)</f>
        <v>37800</v>
      </c>
      <c r="G57" s="328" t="str">
        <f>INDEX(A8:A54,MATCH(F57,$F$8:$F$54,0))</f>
        <v>兵庫県</v>
      </c>
      <c r="I57" s="327">
        <f>LARGE(I8:I54,2)</f>
        <v>3958.492972984908</v>
      </c>
      <c r="J57" s="328" t="str">
        <f>INDEX(A8:A54,MATCH(I57,$I$8:$I$54,0))</f>
        <v>福岡県</v>
      </c>
    </row>
    <row r="58" spans="1:10" ht="12.75">
      <c r="A58" s="325" t="s">
        <v>116</v>
      </c>
      <c r="B58" s="344">
        <f>LARGE(B8:B54,3)</f>
        <v>2665.035301520592</v>
      </c>
      <c r="C58" s="362" t="str">
        <f>INDEX(A8:A54,MATCH(B58,$B$8:$B$54,0))</f>
        <v>岡山県</v>
      </c>
      <c r="D58" s="374">
        <f>LARGE(D8:D54,3)</f>
        <v>3322.428906393418</v>
      </c>
      <c r="E58" s="326" t="str">
        <f>INDEX(A8:A54,MATCH(D58,$D$8:$D$54,0))</f>
        <v>兵庫県</v>
      </c>
      <c r="F58" s="368">
        <f>LARGE(F8:F54,3)</f>
        <v>6670</v>
      </c>
      <c r="G58" s="328" t="str">
        <f>INDEX(A8:A54,MATCH(F58,$F$8:$F$54,0))</f>
        <v>熊本県</v>
      </c>
      <c r="I58" s="344">
        <f>LARGE(I8:I54,3)</f>
        <v>3899.6004017934356</v>
      </c>
      <c r="J58" s="328" t="str">
        <f>INDEX(A8:A54,MATCH(I58,$I$8:$I$54,0))</f>
        <v>広島県</v>
      </c>
    </row>
    <row r="59" spans="1:10" ht="12.75">
      <c r="A59" s="329" t="s">
        <v>117</v>
      </c>
      <c r="B59" s="345">
        <f>SMALL(B8:B54,3)</f>
        <v>2023.9438894687144</v>
      </c>
      <c r="C59" s="363" t="str">
        <f>INDEX(A8:A54,MATCH(B59,$B$8:$B$54,0))</f>
        <v>石川県</v>
      </c>
      <c r="D59" s="375">
        <f>SMALL(D8:D54,3)</f>
        <v>2421.7095390442305</v>
      </c>
      <c r="E59" s="331" t="str">
        <f>INDEX(A8:A54,MATCH(D59,$D$8:$D$54,0))</f>
        <v>福井県</v>
      </c>
      <c r="F59" s="369">
        <f>SMALL(F8:F54,3)</f>
        <v>0</v>
      </c>
      <c r="G59" s="332" t="str">
        <f>INDEX(A8:A54,MATCH(F59,$F$8:$F$54,0))</f>
        <v>群馬県</v>
      </c>
      <c r="I59" s="345">
        <f>SMALL(I8:I54,3)</f>
        <v>2205.5144515029015</v>
      </c>
      <c r="J59" s="332" t="str">
        <f>INDEX(A8:A54,MATCH(I59,$I$8:$I$54,0))</f>
        <v>石川県</v>
      </c>
    </row>
    <row r="60" spans="1:10" ht="12.75">
      <c r="A60" s="325" t="s">
        <v>118</v>
      </c>
      <c r="B60" s="344">
        <f>SMALL(B8:B54,2)</f>
        <v>1869.7294013094654</v>
      </c>
      <c r="C60" s="362" t="str">
        <f>INDEX(A8:A54,MATCH(B60,$B$8:$B$54,0))</f>
        <v>青森県</v>
      </c>
      <c r="D60" s="374">
        <f>SMALL(D8:D54,2)</f>
        <v>2264.673584350751</v>
      </c>
      <c r="E60" s="326" t="str">
        <f>INDEX(A8:A54,MATCH(D60,$D$8:$D$54,0))</f>
        <v>青森県</v>
      </c>
      <c r="F60" s="368">
        <f>SMALL(F8:F54,2)</f>
        <v>0</v>
      </c>
      <c r="G60" s="328" t="str">
        <f>INDEX(A8:A54,MATCH(F60,$F$8:$F$54,0))</f>
        <v>群馬県</v>
      </c>
      <c r="I60" s="344">
        <f>SMALL(I8:I54,2)</f>
        <v>2171.8985237131096</v>
      </c>
      <c r="J60" s="328" t="str">
        <f>INDEX(A8:A54,MATCH(I60,$I$8:$I$54,0))</f>
        <v>沖縄県</v>
      </c>
    </row>
    <row r="61" spans="1:10" ht="12.75">
      <c r="A61" s="346" t="s">
        <v>119</v>
      </c>
      <c r="B61" s="347">
        <f>SMALL(B8:B54,1)</f>
        <v>1728.6441150855528</v>
      </c>
      <c r="C61" s="364" t="str">
        <f>INDEX(A8:A54,MATCH(B61,$B$8:$B$54,0))</f>
        <v>沖縄県</v>
      </c>
      <c r="D61" s="376">
        <f>SMALL(D8:D54,1)</f>
        <v>2223.2359484284148</v>
      </c>
      <c r="E61" s="335" t="str">
        <f>INDEX(A8:A54,MATCH(D61,$D$8:$D$54,0))</f>
        <v>沖縄県</v>
      </c>
      <c r="F61" s="370">
        <f>SMALL(F8:F54,1)</f>
        <v>0</v>
      </c>
      <c r="G61" s="336" t="str">
        <f>INDEX(A8:A54,MATCH(F61,$F$8:$F$54,0))</f>
        <v>群馬県</v>
      </c>
      <c r="I61" s="347">
        <f>SMALL(I8:I54,1)</f>
        <v>1852.7031979994526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1.6034421911922163</v>
      </c>
      <c r="C62" s="365"/>
      <c r="D62" s="377">
        <f>IF(D61=0,0,D56/D61)</f>
        <v>1.658638540850579</v>
      </c>
      <c r="E62" s="339"/>
      <c r="F62" s="371">
        <f>IF(F61=0,0,F56/F61)</f>
        <v>0</v>
      </c>
      <c r="G62" s="341"/>
      <c r="H62" s="340"/>
      <c r="I62" s="338">
        <f>IF(I61=0,0,I56/I61)</f>
        <v>2.4303476684330585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5874.444955223428</v>
      </c>
      <c r="C7" s="293">
        <v>1.086250724161345</v>
      </c>
      <c r="D7" s="295">
        <v>8045.845241221141</v>
      </c>
      <c r="E7" s="296">
        <v>1.2488148685865406</v>
      </c>
      <c r="F7" s="295">
        <v>15063.846153846154</v>
      </c>
      <c r="G7" s="297">
        <v>-53.60641881564628</v>
      </c>
      <c r="H7" s="78"/>
      <c r="I7" s="292">
        <v>12093.628426932777</v>
      </c>
      <c r="J7" s="298">
        <v>-2.338686426055403</v>
      </c>
    </row>
    <row r="8" spans="1:10" ht="12.75" customHeight="1">
      <c r="A8" s="299" t="s">
        <v>67</v>
      </c>
      <c r="B8" s="42">
        <v>6794.250100271587</v>
      </c>
      <c r="C8" s="300">
        <v>2.590252287397715</v>
      </c>
      <c r="D8" s="38">
        <v>8701.32700162856</v>
      </c>
      <c r="E8" s="301">
        <v>2.0422640073167377</v>
      </c>
      <c r="F8" s="38">
        <v>6370</v>
      </c>
      <c r="G8" s="302">
        <v>-14.073741007194242</v>
      </c>
      <c r="H8" s="78"/>
      <c r="I8" s="303">
        <v>13608.353742425417</v>
      </c>
      <c r="J8" s="304">
        <v>-0.06968452041757706</v>
      </c>
    </row>
    <row r="9" spans="1:10" ht="12.75" customHeight="1">
      <c r="A9" s="299" t="s">
        <v>68</v>
      </c>
      <c r="B9" s="42">
        <v>6776.062789052723</v>
      </c>
      <c r="C9" s="300">
        <v>1.5661471230236776</v>
      </c>
      <c r="D9" s="38">
        <v>8826.865399262482</v>
      </c>
      <c r="E9" s="301">
        <v>0.5023797772688451</v>
      </c>
      <c r="F9" s="38" t="s">
        <v>139</v>
      </c>
      <c r="G9" s="302" t="s">
        <v>139</v>
      </c>
      <c r="H9" s="78"/>
      <c r="I9" s="305">
        <v>13406.673347530168</v>
      </c>
      <c r="J9" s="304">
        <v>-0.37391941264614914</v>
      </c>
    </row>
    <row r="10" spans="1:10" ht="12.75" customHeight="1">
      <c r="A10" s="299" t="s">
        <v>69</v>
      </c>
      <c r="B10" s="42">
        <v>7026.239036084818</v>
      </c>
      <c r="C10" s="300">
        <v>2.722008096493783</v>
      </c>
      <c r="D10" s="38">
        <v>8921.105961825466</v>
      </c>
      <c r="E10" s="301">
        <v>2.8971624883721527</v>
      </c>
      <c r="F10" s="38">
        <v>21620</v>
      </c>
      <c r="G10" s="302">
        <v>-83.69224966999812</v>
      </c>
      <c r="H10" s="78"/>
      <c r="I10" s="305">
        <v>12879.080359148054</v>
      </c>
      <c r="J10" s="304">
        <v>0.02133445658732327</v>
      </c>
    </row>
    <row r="11" spans="1:10" ht="12.75" customHeight="1">
      <c r="A11" s="299" t="s">
        <v>70</v>
      </c>
      <c r="B11" s="42">
        <v>6585.24842787445</v>
      </c>
      <c r="C11" s="300">
        <v>3.230049938448813</v>
      </c>
      <c r="D11" s="38">
        <v>9231.967842251735</v>
      </c>
      <c r="E11" s="301">
        <v>7.6424312953762366</v>
      </c>
      <c r="F11" s="38" t="s">
        <v>139</v>
      </c>
      <c r="G11" s="302" t="s">
        <v>139</v>
      </c>
      <c r="H11" s="78"/>
      <c r="I11" s="305">
        <v>12820.532945855377</v>
      </c>
      <c r="J11" s="304">
        <v>-0.9350317954361901</v>
      </c>
    </row>
    <row r="12" spans="1:10" ht="12.75" customHeight="1">
      <c r="A12" s="299" t="s">
        <v>71</v>
      </c>
      <c r="B12" s="42">
        <v>7705.965563948945</v>
      </c>
      <c r="C12" s="300">
        <v>1.603229052135778</v>
      </c>
      <c r="D12" s="38">
        <v>9389.829821270961</v>
      </c>
      <c r="E12" s="301">
        <v>1.8516174262716705</v>
      </c>
      <c r="F12" s="38" t="s">
        <v>139</v>
      </c>
      <c r="G12" s="302" t="s">
        <v>139</v>
      </c>
      <c r="H12" s="78"/>
      <c r="I12" s="305">
        <v>13882.007756064972</v>
      </c>
      <c r="J12" s="304">
        <v>-2.6852026353763265</v>
      </c>
    </row>
    <row r="13" spans="1:10" ht="12.75" customHeight="1">
      <c r="A13" s="306" t="s">
        <v>72</v>
      </c>
      <c r="B13" s="307">
        <v>6770.964854192725</v>
      </c>
      <c r="C13" s="308">
        <v>4.890349740695777</v>
      </c>
      <c r="D13" s="50">
        <v>8358.017547524545</v>
      </c>
      <c r="E13" s="309">
        <v>4.5118693722038525</v>
      </c>
      <c r="F13" s="50" t="s">
        <v>139</v>
      </c>
      <c r="G13" s="310" t="s">
        <v>139</v>
      </c>
      <c r="H13" s="78"/>
      <c r="I13" s="311">
        <v>12228.782378570611</v>
      </c>
      <c r="J13" s="312">
        <v>3.7577509737465373</v>
      </c>
    </row>
    <row r="14" spans="1:10" ht="12.75" customHeight="1">
      <c r="A14" s="299" t="s">
        <v>73</v>
      </c>
      <c r="B14" s="42">
        <v>6289.556285059317</v>
      </c>
      <c r="C14" s="300">
        <v>1.7719989740407054</v>
      </c>
      <c r="D14" s="38">
        <v>7941.987491277223</v>
      </c>
      <c r="E14" s="301">
        <v>1.1781288647583423</v>
      </c>
      <c r="F14" s="38" t="s">
        <v>139</v>
      </c>
      <c r="G14" s="302" t="s">
        <v>139</v>
      </c>
      <c r="H14" s="78"/>
      <c r="I14" s="305">
        <v>11921.66455643895</v>
      </c>
      <c r="J14" s="304">
        <v>-3.6074535126405762</v>
      </c>
    </row>
    <row r="15" spans="1:10" ht="12.75" customHeight="1">
      <c r="A15" s="299" t="s">
        <v>74</v>
      </c>
      <c r="B15" s="42">
        <v>5910.029783801227</v>
      </c>
      <c r="C15" s="300">
        <v>2.6073980050149443</v>
      </c>
      <c r="D15" s="38">
        <v>7848.299869742217</v>
      </c>
      <c r="E15" s="301">
        <v>2.8801040751795344</v>
      </c>
      <c r="F15" s="38" t="s">
        <v>139</v>
      </c>
      <c r="G15" s="302" t="s">
        <v>139</v>
      </c>
      <c r="H15" s="78"/>
      <c r="I15" s="305">
        <v>12268.227683502699</v>
      </c>
      <c r="J15" s="304">
        <v>-2.228617115144554</v>
      </c>
    </row>
    <row r="16" spans="1:10" ht="12.75" customHeight="1">
      <c r="A16" s="299" t="s">
        <v>75</v>
      </c>
      <c r="B16" s="42">
        <v>5381.277353763975</v>
      </c>
      <c r="C16" s="300">
        <v>0.0524868877470348</v>
      </c>
      <c r="D16" s="38">
        <v>7234.976020292891</v>
      </c>
      <c r="E16" s="301">
        <v>1.1610181553698402</v>
      </c>
      <c r="F16" s="38" t="s">
        <v>139</v>
      </c>
      <c r="G16" s="302" t="s">
        <v>139</v>
      </c>
      <c r="H16" s="78"/>
      <c r="I16" s="305">
        <v>10963.887286225547</v>
      </c>
      <c r="J16" s="304">
        <v>-0.47834533061179646</v>
      </c>
    </row>
    <row r="17" spans="1:10" ht="12.75" customHeight="1">
      <c r="A17" s="313" t="s">
        <v>76</v>
      </c>
      <c r="B17" s="44">
        <v>5075.782300776711</v>
      </c>
      <c r="C17" s="314">
        <v>2.280353035853761</v>
      </c>
      <c r="D17" s="68">
        <v>6796.410781574156</v>
      </c>
      <c r="E17" s="315">
        <v>2.8145965652873617</v>
      </c>
      <c r="F17" s="68">
        <v>2110</v>
      </c>
      <c r="G17" s="316">
        <v>-22.521419828641374</v>
      </c>
      <c r="H17" s="78"/>
      <c r="I17" s="317">
        <v>10034.646570591713</v>
      </c>
      <c r="J17" s="318">
        <v>0.4956566169722767</v>
      </c>
    </row>
    <row r="18" spans="1:10" ht="12.75" customHeight="1">
      <c r="A18" s="299" t="s">
        <v>77</v>
      </c>
      <c r="B18" s="42">
        <v>5694.553686745584</v>
      </c>
      <c r="C18" s="300">
        <v>1.6210351523025508</v>
      </c>
      <c r="D18" s="38">
        <v>7913.006677644636</v>
      </c>
      <c r="E18" s="301">
        <v>1.6902369345409207</v>
      </c>
      <c r="F18" s="38">
        <v>2520</v>
      </c>
      <c r="G18" s="302">
        <v>-69.39271255060729</v>
      </c>
      <c r="H18" s="78"/>
      <c r="I18" s="305">
        <v>11691.269090491314</v>
      </c>
      <c r="J18" s="304">
        <v>-2.5345678394133775</v>
      </c>
    </row>
    <row r="19" spans="1:10" ht="12.75" customHeight="1">
      <c r="A19" s="299" t="s">
        <v>78</v>
      </c>
      <c r="B19" s="42">
        <v>5584.511665623608</v>
      </c>
      <c r="C19" s="300">
        <v>0.952314240590785</v>
      </c>
      <c r="D19" s="38">
        <v>7709.164283281637</v>
      </c>
      <c r="E19" s="301">
        <v>0.6708264397226076</v>
      </c>
      <c r="F19" s="38">
        <v>118190</v>
      </c>
      <c r="G19" s="302">
        <v>2427.2273699215966</v>
      </c>
      <c r="H19" s="78"/>
      <c r="I19" s="305">
        <v>11323.414074930573</v>
      </c>
      <c r="J19" s="304">
        <v>-2.083986661138334</v>
      </c>
    </row>
    <row r="20" spans="1:10" ht="12.75" customHeight="1">
      <c r="A20" s="299" t="s">
        <v>79</v>
      </c>
      <c r="B20" s="42">
        <v>5513.790842079736</v>
      </c>
      <c r="C20" s="300">
        <v>0.2161153931312352</v>
      </c>
      <c r="D20" s="38">
        <v>8722.71804214421</v>
      </c>
      <c r="E20" s="301">
        <v>1.3502158627860161</v>
      </c>
      <c r="F20" s="38" t="s">
        <v>139</v>
      </c>
      <c r="G20" s="302" t="s">
        <v>139</v>
      </c>
      <c r="H20" s="78"/>
      <c r="I20" s="305">
        <v>12914.09691060915</v>
      </c>
      <c r="J20" s="304">
        <v>-2.9560128529006158</v>
      </c>
    </row>
    <row r="21" spans="1:10" ht="12.75" customHeight="1">
      <c r="A21" s="299" t="s">
        <v>80</v>
      </c>
      <c r="B21" s="42">
        <v>6266.642399607744</v>
      </c>
      <c r="C21" s="300">
        <v>-0.352423502935931</v>
      </c>
      <c r="D21" s="38">
        <v>8915.15191060371</v>
      </c>
      <c r="E21" s="301">
        <v>-0.15331909498674098</v>
      </c>
      <c r="F21" s="38" t="s">
        <v>139</v>
      </c>
      <c r="G21" s="302" t="s">
        <v>139</v>
      </c>
      <c r="H21" s="78"/>
      <c r="I21" s="305">
        <v>12950.382787928</v>
      </c>
      <c r="J21" s="304">
        <v>-3.284257610666546</v>
      </c>
    </row>
    <row r="22" spans="1:10" ht="12.75" customHeight="1">
      <c r="A22" s="299" t="s">
        <v>81</v>
      </c>
      <c r="B22" s="42">
        <v>6246.8545864830785</v>
      </c>
      <c r="C22" s="300">
        <v>2.3550981925982954</v>
      </c>
      <c r="D22" s="38">
        <v>7835.762189682557</v>
      </c>
      <c r="E22" s="301">
        <v>1.6578853924961252</v>
      </c>
      <c r="F22" s="38" t="s">
        <v>139</v>
      </c>
      <c r="G22" s="302" t="s">
        <v>139</v>
      </c>
      <c r="H22" s="78"/>
      <c r="I22" s="305">
        <v>11284.50108613154</v>
      </c>
      <c r="J22" s="304">
        <v>-0.28978518710338536</v>
      </c>
    </row>
    <row r="23" spans="1:10" ht="12.75" customHeight="1">
      <c r="A23" s="306" t="s">
        <v>82</v>
      </c>
      <c r="B23" s="307">
        <v>6094.011286395163</v>
      </c>
      <c r="C23" s="308">
        <v>4.715863131677916</v>
      </c>
      <c r="D23" s="50">
        <v>7579.764696013254</v>
      </c>
      <c r="E23" s="309">
        <v>4.454732355061798</v>
      </c>
      <c r="F23" s="50" t="s">
        <v>139</v>
      </c>
      <c r="G23" s="310" t="s">
        <v>139</v>
      </c>
      <c r="H23" s="78"/>
      <c r="I23" s="311">
        <v>10955.455473200805</v>
      </c>
      <c r="J23" s="312">
        <v>-2.721602514627705</v>
      </c>
    </row>
    <row r="24" spans="1:10" ht="12.75" customHeight="1">
      <c r="A24" s="299" t="s">
        <v>83</v>
      </c>
      <c r="B24" s="42">
        <v>6117.850951741962</v>
      </c>
      <c r="C24" s="300">
        <v>2.140946532612189</v>
      </c>
      <c r="D24" s="38">
        <v>7739.295872561872</v>
      </c>
      <c r="E24" s="301">
        <v>0.7369675250086515</v>
      </c>
      <c r="F24" s="38" t="s">
        <v>139</v>
      </c>
      <c r="G24" s="302" t="s">
        <v>139</v>
      </c>
      <c r="H24" s="78"/>
      <c r="I24" s="305">
        <v>11633.79919148585</v>
      </c>
      <c r="J24" s="304">
        <v>-3.1754310976458986</v>
      </c>
    </row>
    <row r="25" spans="1:10" ht="12.75" customHeight="1">
      <c r="A25" s="299" t="s">
        <v>84</v>
      </c>
      <c r="B25" s="42">
        <v>5597.0039185847445</v>
      </c>
      <c r="C25" s="300">
        <v>-3.0127096094240904</v>
      </c>
      <c r="D25" s="38">
        <v>6852.073511900492</v>
      </c>
      <c r="E25" s="301">
        <v>0.6054872799887668</v>
      </c>
      <c r="F25" s="38" t="s">
        <v>139</v>
      </c>
      <c r="G25" s="302" t="s">
        <v>139</v>
      </c>
      <c r="H25" s="78"/>
      <c r="I25" s="305">
        <v>9667.920792079209</v>
      </c>
      <c r="J25" s="304">
        <v>-2.4506773256567778</v>
      </c>
    </row>
    <row r="26" spans="1:10" ht="12.75" customHeight="1">
      <c r="A26" s="299" t="s">
        <v>85</v>
      </c>
      <c r="B26" s="42">
        <v>5716.1271160096085</v>
      </c>
      <c r="C26" s="300">
        <v>-2.1782799222034352</v>
      </c>
      <c r="D26" s="38">
        <v>7918.30226224085</v>
      </c>
      <c r="E26" s="301">
        <v>-0.11875299135394513</v>
      </c>
      <c r="F26" s="38" t="s">
        <v>139</v>
      </c>
      <c r="G26" s="302" t="s">
        <v>139</v>
      </c>
      <c r="H26" s="78"/>
      <c r="I26" s="305">
        <v>11937.222275985796</v>
      </c>
      <c r="J26" s="304">
        <v>-3.1189014773445125</v>
      </c>
    </row>
    <row r="27" spans="1:10" ht="12.75" customHeight="1">
      <c r="A27" s="313" t="s">
        <v>86</v>
      </c>
      <c r="B27" s="44">
        <v>6340.107405839412</v>
      </c>
      <c r="C27" s="314">
        <v>4.542218811600758</v>
      </c>
      <c r="D27" s="68">
        <v>8331.69715570682</v>
      </c>
      <c r="E27" s="315">
        <v>5.1565833615283</v>
      </c>
      <c r="F27" s="68" t="s">
        <v>139</v>
      </c>
      <c r="G27" s="316" t="s">
        <v>139</v>
      </c>
      <c r="H27" s="78"/>
      <c r="I27" s="317">
        <v>11986.612457096984</v>
      </c>
      <c r="J27" s="318">
        <v>-1.1222806698292198</v>
      </c>
    </row>
    <row r="28" spans="1:10" ht="12.75" customHeight="1">
      <c r="A28" s="299" t="s">
        <v>87</v>
      </c>
      <c r="B28" s="42">
        <v>5816.822250639386</v>
      </c>
      <c r="C28" s="300">
        <v>1.9894414765979658</v>
      </c>
      <c r="D28" s="38">
        <v>7649.532015150475</v>
      </c>
      <c r="E28" s="301">
        <v>1.7863966462694103</v>
      </c>
      <c r="F28" s="38" t="s">
        <v>139</v>
      </c>
      <c r="G28" s="302" t="s">
        <v>139</v>
      </c>
      <c r="H28" s="78"/>
      <c r="I28" s="305">
        <v>11348.480231407004</v>
      </c>
      <c r="J28" s="304">
        <v>-1.7017538686278844</v>
      </c>
    </row>
    <row r="29" spans="1:10" ht="12.75" customHeight="1">
      <c r="A29" s="299" t="s">
        <v>88</v>
      </c>
      <c r="B29" s="42">
        <v>5704.860965452357</v>
      </c>
      <c r="C29" s="300">
        <v>1.4704474138176216</v>
      </c>
      <c r="D29" s="38">
        <v>7534.834834158576</v>
      </c>
      <c r="E29" s="301">
        <v>1.7667413074104892</v>
      </c>
      <c r="F29" s="38">
        <v>0</v>
      </c>
      <c r="G29" s="302">
        <v>-100</v>
      </c>
      <c r="H29" s="78"/>
      <c r="I29" s="305">
        <v>11174.332401300067</v>
      </c>
      <c r="J29" s="304">
        <v>-2.3475289113810396</v>
      </c>
    </row>
    <row r="30" spans="1:10" ht="12.75" customHeight="1">
      <c r="A30" s="299" t="s">
        <v>89</v>
      </c>
      <c r="B30" s="42">
        <v>5254.313403245161</v>
      </c>
      <c r="C30" s="300">
        <v>1.3507805856060175</v>
      </c>
      <c r="D30" s="38">
        <v>6817.28782383152</v>
      </c>
      <c r="E30" s="301">
        <v>1.4021832263616587</v>
      </c>
      <c r="F30" s="38" t="s">
        <v>139</v>
      </c>
      <c r="G30" s="302" t="s">
        <v>139</v>
      </c>
      <c r="H30" s="78"/>
      <c r="I30" s="305">
        <v>11301.36046029332</v>
      </c>
      <c r="J30" s="304">
        <v>-1.9450130611172225</v>
      </c>
    </row>
    <row r="31" spans="1:10" ht="12.75" customHeight="1">
      <c r="A31" s="299" t="s">
        <v>90</v>
      </c>
      <c r="B31" s="42">
        <v>6042.364995520214</v>
      </c>
      <c r="C31" s="300">
        <v>1.7327450679760195</v>
      </c>
      <c r="D31" s="38">
        <v>7891.992320895656</v>
      </c>
      <c r="E31" s="301">
        <v>0.7848576381005222</v>
      </c>
      <c r="F31" s="38" t="s">
        <v>139</v>
      </c>
      <c r="G31" s="302" t="s">
        <v>139</v>
      </c>
      <c r="H31" s="78"/>
      <c r="I31" s="305">
        <v>11306.542512336522</v>
      </c>
      <c r="J31" s="304">
        <v>-0.8331102045639828</v>
      </c>
    </row>
    <row r="32" spans="1:10" ht="12.75" customHeight="1">
      <c r="A32" s="299" t="s">
        <v>91</v>
      </c>
      <c r="B32" s="42">
        <v>6205.5706090849735</v>
      </c>
      <c r="C32" s="300">
        <v>-1.3961044247504</v>
      </c>
      <c r="D32" s="38">
        <v>8178.0554163500865</v>
      </c>
      <c r="E32" s="301">
        <v>-3.4185893339173457</v>
      </c>
      <c r="F32" s="38" t="s">
        <v>139</v>
      </c>
      <c r="G32" s="302" t="s">
        <v>139</v>
      </c>
      <c r="H32" s="78"/>
      <c r="I32" s="305">
        <v>12552.682327541894</v>
      </c>
      <c r="J32" s="304">
        <v>-3.8172665743267515</v>
      </c>
    </row>
    <row r="33" spans="1:10" ht="12.75" customHeight="1">
      <c r="A33" s="306" t="s">
        <v>92</v>
      </c>
      <c r="B33" s="307">
        <v>5620.098604770577</v>
      </c>
      <c r="C33" s="308">
        <v>-1.8255201954625415</v>
      </c>
      <c r="D33" s="50">
        <v>7912.481588619182</v>
      </c>
      <c r="E33" s="309">
        <v>-0.05968165637739544</v>
      </c>
      <c r="F33" s="50" t="s">
        <v>139</v>
      </c>
      <c r="G33" s="310" t="s">
        <v>139</v>
      </c>
      <c r="H33" s="78"/>
      <c r="I33" s="311">
        <v>11680.766717210008</v>
      </c>
      <c r="J33" s="312">
        <v>-4.142084177402596</v>
      </c>
    </row>
    <row r="34" spans="1:10" ht="12.75" customHeight="1">
      <c r="A34" s="299" t="s">
        <v>93</v>
      </c>
      <c r="B34" s="42">
        <v>5520.9823591756085</v>
      </c>
      <c r="C34" s="300">
        <v>1.6193440495772746</v>
      </c>
      <c r="D34" s="38">
        <v>8096.421190143968</v>
      </c>
      <c r="E34" s="301">
        <v>1.8013147970547638</v>
      </c>
      <c r="F34" s="38" t="s">
        <v>139</v>
      </c>
      <c r="G34" s="302" t="s">
        <v>139</v>
      </c>
      <c r="H34" s="78"/>
      <c r="I34" s="305">
        <v>12286.37109463889</v>
      </c>
      <c r="J34" s="304">
        <v>-3.2913941209306623</v>
      </c>
    </row>
    <row r="35" spans="1:10" ht="12.75" customHeight="1">
      <c r="A35" s="299" t="s">
        <v>94</v>
      </c>
      <c r="B35" s="42">
        <v>6210.636706657455</v>
      </c>
      <c r="C35" s="300">
        <v>-0.028670609587767116</v>
      </c>
      <c r="D35" s="38">
        <v>8436.925910782531</v>
      </c>
      <c r="E35" s="301">
        <v>0.3046141206423507</v>
      </c>
      <c r="F35" s="38">
        <v>17900</v>
      </c>
      <c r="G35" s="302">
        <v>-65.36042573778423</v>
      </c>
      <c r="H35" s="78"/>
      <c r="I35" s="305">
        <v>12621.900274039457</v>
      </c>
      <c r="J35" s="304">
        <v>-3.297596606985232</v>
      </c>
    </row>
    <row r="36" spans="1:10" ht="12.75" customHeight="1">
      <c r="A36" s="299" t="s">
        <v>95</v>
      </c>
      <c r="B36" s="42">
        <v>4577.256534421773</v>
      </c>
      <c r="C36" s="300">
        <v>0.01828208327256622</v>
      </c>
      <c r="D36" s="38">
        <v>6171.768355339911</v>
      </c>
      <c r="E36" s="301">
        <v>0.2455682086305346</v>
      </c>
      <c r="F36" s="38">
        <v>-1100</v>
      </c>
      <c r="G36" s="302">
        <v>-121.40077821011673</v>
      </c>
      <c r="H36" s="78"/>
      <c r="I36" s="305">
        <v>10218.961525200462</v>
      </c>
      <c r="J36" s="304">
        <v>-2.698446837353186</v>
      </c>
    </row>
    <row r="37" spans="1:10" ht="12.75" customHeight="1">
      <c r="A37" s="313" t="s">
        <v>96</v>
      </c>
      <c r="B37" s="44">
        <v>5337.029482537612</v>
      </c>
      <c r="C37" s="314">
        <v>3.873608588773212</v>
      </c>
      <c r="D37" s="68">
        <v>7199.643056104206</v>
      </c>
      <c r="E37" s="315">
        <v>5.076097331622358</v>
      </c>
      <c r="F37" s="68" t="s">
        <v>139</v>
      </c>
      <c r="G37" s="316" t="s">
        <v>139</v>
      </c>
      <c r="H37" s="78"/>
      <c r="I37" s="317">
        <v>10948.585002875767</v>
      </c>
      <c r="J37" s="318">
        <v>-0.7043117881328675</v>
      </c>
    </row>
    <row r="38" spans="1:10" ht="12.75" customHeight="1">
      <c r="A38" s="299" t="s">
        <v>97</v>
      </c>
      <c r="B38" s="42">
        <v>6300.869504509956</v>
      </c>
      <c r="C38" s="300">
        <v>1.533891044691284</v>
      </c>
      <c r="D38" s="38">
        <v>7998.2098063599215</v>
      </c>
      <c r="E38" s="301">
        <v>2.6624234499416968</v>
      </c>
      <c r="F38" s="38" t="s">
        <v>139</v>
      </c>
      <c r="G38" s="302" t="s">
        <v>139</v>
      </c>
      <c r="H38" s="78"/>
      <c r="I38" s="305">
        <v>11630.333127764547</v>
      </c>
      <c r="J38" s="304">
        <v>-2.6749805865389287</v>
      </c>
    </row>
    <row r="39" spans="1:10" ht="12.75" customHeight="1">
      <c r="A39" s="299" t="s">
        <v>98</v>
      </c>
      <c r="B39" s="42">
        <v>7514.6413459087435</v>
      </c>
      <c r="C39" s="300">
        <v>3.4160675871946307</v>
      </c>
      <c r="D39" s="38">
        <v>9089.733922303529</v>
      </c>
      <c r="E39" s="301">
        <v>4.06258713588943</v>
      </c>
      <c r="F39" s="38" t="s">
        <v>139</v>
      </c>
      <c r="G39" s="302" t="s">
        <v>139</v>
      </c>
      <c r="H39" s="78"/>
      <c r="I39" s="305">
        <v>12591.00941111067</v>
      </c>
      <c r="J39" s="304">
        <v>-4.5561885728027125</v>
      </c>
    </row>
    <row r="40" spans="1:10" ht="12.75" customHeight="1">
      <c r="A40" s="299" t="s">
        <v>99</v>
      </c>
      <c r="B40" s="42">
        <v>5281.946779277459</v>
      </c>
      <c r="C40" s="300">
        <v>0.26615034746772337</v>
      </c>
      <c r="D40" s="38">
        <v>6936.757107994473</v>
      </c>
      <c r="E40" s="301">
        <v>1.7428426676682978</v>
      </c>
      <c r="F40" s="38" t="s">
        <v>139</v>
      </c>
      <c r="G40" s="302" t="s">
        <v>139</v>
      </c>
      <c r="H40" s="78"/>
      <c r="I40" s="305">
        <v>10473.648326170001</v>
      </c>
      <c r="J40" s="304">
        <v>-1.3306400524706572</v>
      </c>
    </row>
    <row r="41" spans="1:10" ht="12.75" customHeight="1">
      <c r="A41" s="299" t="s">
        <v>100</v>
      </c>
      <c r="B41" s="42">
        <v>6239.714936778539</v>
      </c>
      <c r="C41" s="300">
        <v>0.8599641822438258</v>
      </c>
      <c r="D41" s="38">
        <v>7918.537304934104</v>
      </c>
      <c r="E41" s="301">
        <v>0.10396239755205627</v>
      </c>
      <c r="F41" s="38" t="s">
        <v>139</v>
      </c>
      <c r="G41" s="302" t="s">
        <v>139</v>
      </c>
      <c r="H41" s="78"/>
      <c r="I41" s="305">
        <v>12812.837588529817</v>
      </c>
      <c r="J41" s="304">
        <v>-3.0116920280455037</v>
      </c>
    </row>
    <row r="42" spans="1:10" ht="12.75" customHeight="1">
      <c r="A42" s="299" t="s">
        <v>101</v>
      </c>
      <c r="B42" s="42">
        <v>7025.693535077775</v>
      </c>
      <c r="C42" s="300">
        <v>1.5459760383093442</v>
      </c>
      <c r="D42" s="38">
        <v>8742.704413855276</v>
      </c>
      <c r="E42" s="301">
        <v>1.5376526011399456</v>
      </c>
      <c r="F42" s="38" t="s">
        <v>139</v>
      </c>
      <c r="G42" s="302" t="s">
        <v>139</v>
      </c>
      <c r="H42" s="78"/>
      <c r="I42" s="305">
        <v>12528.880592867803</v>
      </c>
      <c r="J42" s="304">
        <v>-1.9535096846055022</v>
      </c>
    </row>
    <row r="43" spans="1:10" ht="12.75" customHeight="1">
      <c r="A43" s="306" t="s">
        <v>102</v>
      </c>
      <c r="B43" s="307">
        <v>5601.363531395861</v>
      </c>
      <c r="C43" s="308">
        <v>4.391949736933754</v>
      </c>
      <c r="D43" s="50">
        <v>6813.999060020458</v>
      </c>
      <c r="E43" s="309">
        <v>0.6093918168077742</v>
      </c>
      <c r="F43" s="50" t="s">
        <v>139</v>
      </c>
      <c r="G43" s="310" t="s">
        <v>139</v>
      </c>
      <c r="H43" s="78"/>
      <c r="I43" s="311">
        <v>10405.809377725178</v>
      </c>
      <c r="J43" s="312">
        <v>-2.498161692299467</v>
      </c>
    </row>
    <row r="44" spans="1:10" ht="12.75" customHeight="1">
      <c r="A44" s="299" t="s">
        <v>103</v>
      </c>
      <c r="B44" s="42">
        <v>6844.655319994919</v>
      </c>
      <c r="C44" s="300">
        <v>2.59370164190795</v>
      </c>
      <c r="D44" s="38">
        <v>8767.366022232445</v>
      </c>
      <c r="E44" s="301">
        <v>0.9533575393300597</v>
      </c>
      <c r="F44" s="38" t="s">
        <v>139</v>
      </c>
      <c r="G44" s="302" t="s">
        <v>139</v>
      </c>
      <c r="H44" s="78"/>
      <c r="I44" s="305">
        <v>13392.917452947311</v>
      </c>
      <c r="J44" s="304">
        <v>1.1940175884496074</v>
      </c>
    </row>
    <row r="45" spans="1:10" ht="12.75" customHeight="1">
      <c r="A45" s="299" t="s">
        <v>104</v>
      </c>
      <c r="B45" s="42">
        <v>5702.312605030024</v>
      </c>
      <c r="C45" s="300">
        <v>-0.48535143850009177</v>
      </c>
      <c r="D45" s="38">
        <v>7359.073060669007</v>
      </c>
      <c r="E45" s="301">
        <v>-0.7734867731761653</v>
      </c>
      <c r="F45" s="38" t="s">
        <v>139</v>
      </c>
      <c r="G45" s="302" t="s">
        <v>139</v>
      </c>
      <c r="H45" s="78"/>
      <c r="I45" s="305">
        <v>11057.61957212455</v>
      </c>
      <c r="J45" s="304">
        <v>-1.6491469955113531</v>
      </c>
    </row>
    <row r="46" spans="1:10" ht="12.75" customHeight="1">
      <c r="A46" s="299" t="s">
        <v>105</v>
      </c>
      <c r="B46" s="42">
        <v>6370.186847551461</v>
      </c>
      <c r="C46" s="300">
        <v>-4.137187629027889</v>
      </c>
      <c r="D46" s="38">
        <v>8412.115118367123</v>
      </c>
      <c r="E46" s="301">
        <v>-7.385644877520602</v>
      </c>
      <c r="F46" s="38" t="s">
        <v>139</v>
      </c>
      <c r="G46" s="302" t="s">
        <v>139</v>
      </c>
      <c r="H46" s="78"/>
      <c r="I46" s="305">
        <v>12434.552369495035</v>
      </c>
      <c r="J46" s="304">
        <v>-6.955679309006654</v>
      </c>
    </row>
    <row r="47" spans="1:10" ht="12.75" customHeight="1">
      <c r="A47" s="313" t="s">
        <v>106</v>
      </c>
      <c r="B47" s="44">
        <v>5674.110753825237</v>
      </c>
      <c r="C47" s="314">
        <v>0.810129185254572</v>
      </c>
      <c r="D47" s="68">
        <v>8132.621065048792</v>
      </c>
      <c r="E47" s="315">
        <v>1.8205009388984532</v>
      </c>
      <c r="F47" s="68" t="s">
        <v>139</v>
      </c>
      <c r="G47" s="316" t="s">
        <v>139</v>
      </c>
      <c r="H47" s="78"/>
      <c r="I47" s="317">
        <v>12692.82577915411</v>
      </c>
      <c r="J47" s="318">
        <v>-3.413639462585702</v>
      </c>
    </row>
    <row r="48" spans="1:10" ht="12.75" customHeight="1">
      <c r="A48" s="306" t="s">
        <v>107</v>
      </c>
      <c r="B48" s="307">
        <v>6609.092147465666</v>
      </c>
      <c r="C48" s="308">
        <v>1.3152300413222213</v>
      </c>
      <c r="D48" s="50">
        <v>8897.432707385664</v>
      </c>
      <c r="E48" s="309">
        <v>0.09690743509652071</v>
      </c>
      <c r="F48" s="50" t="s">
        <v>139</v>
      </c>
      <c r="G48" s="310" t="s">
        <v>139</v>
      </c>
      <c r="H48" s="78"/>
      <c r="I48" s="311">
        <v>13067.846458580603</v>
      </c>
      <c r="J48" s="312">
        <v>-3.1296144443016067</v>
      </c>
    </row>
    <row r="49" spans="1:10" ht="12.75" customHeight="1">
      <c r="A49" s="299" t="s">
        <v>108</v>
      </c>
      <c r="B49" s="42">
        <v>6560.157963367093</v>
      </c>
      <c r="C49" s="300">
        <v>0.5548758514553191</v>
      </c>
      <c r="D49" s="38">
        <v>8675.347133757961</v>
      </c>
      <c r="E49" s="301">
        <v>-1.6369261504505483</v>
      </c>
      <c r="F49" s="38" t="s">
        <v>139</v>
      </c>
      <c r="G49" s="302" t="s">
        <v>139</v>
      </c>
      <c r="H49" s="78"/>
      <c r="I49" s="305">
        <v>13391.913734402931</v>
      </c>
      <c r="J49" s="304">
        <v>-3.8154983601166297</v>
      </c>
    </row>
    <row r="50" spans="1:10" ht="12.75" customHeight="1">
      <c r="A50" s="299" t="s">
        <v>109</v>
      </c>
      <c r="B50" s="42">
        <v>5679.601074895519</v>
      </c>
      <c r="C50" s="300">
        <v>0.34193076323972865</v>
      </c>
      <c r="D50" s="38">
        <v>7631.1758138475125</v>
      </c>
      <c r="E50" s="301">
        <v>-0.9177960411060305</v>
      </c>
      <c r="F50" s="38">
        <v>9680</v>
      </c>
      <c r="G50" s="302">
        <v>-11.739229541828129</v>
      </c>
      <c r="H50" s="78"/>
      <c r="I50" s="305">
        <v>11007.865860214122</v>
      </c>
      <c r="J50" s="304">
        <v>-4.888417248990678</v>
      </c>
    </row>
    <row r="51" spans="1:10" ht="12.75" customHeight="1">
      <c r="A51" s="299" t="s">
        <v>110</v>
      </c>
      <c r="B51" s="42">
        <v>6497.996768694615</v>
      </c>
      <c r="C51" s="300">
        <v>-1.6397188753734733</v>
      </c>
      <c r="D51" s="38">
        <v>8613.905718942915</v>
      </c>
      <c r="E51" s="301">
        <v>-2.566514810125046</v>
      </c>
      <c r="F51" s="38" t="s">
        <v>139</v>
      </c>
      <c r="G51" s="302" t="s">
        <v>139</v>
      </c>
      <c r="H51" s="78"/>
      <c r="I51" s="305">
        <v>12741.668575733973</v>
      </c>
      <c r="J51" s="304">
        <v>-2.3161352465733804</v>
      </c>
    </row>
    <row r="52" spans="1:10" ht="12.75" customHeight="1">
      <c r="A52" s="313" t="s">
        <v>111</v>
      </c>
      <c r="B52" s="44">
        <v>5805.6920628938715</v>
      </c>
      <c r="C52" s="314">
        <v>-0.1014504987145342</v>
      </c>
      <c r="D52" s="68">
        <v>7698.473856351664</v>
      </c>
      <c r="E52" s="315">
        <v>-1.578403979671713</v>
      </c>
      <c r="F52" s="68" t="s">
        <v>139</v>
      </c>
      <c r="G52" s="316" t="s">
        <v>139</v>
      </c>
      <c r="H52" s="78"/>
      <c r="I52" s="317">
        <v>11835.637551951035</v>
      </c>
      <c r="J52" s="318">
        <v>-1.662419266933283</v>
      </c>
    </row>
    <row r="53" spans="1:10" ht="12.75" customHeight="1">
      <c r="A53" s="299" t="s">
        <v>112</v>
      </c>
      <c r="B53" s="42">
        <v>5770.200778552396</v>
      </c>
      <c r="C53" s="300">
        <v>1.7217542575144893</v>
      </c>
      <c r="D53" s="38">
        <v>7635.241271946263</v>
      </c>
      <c r="E53" s="301">
        <v>2.100587738258614</v>
      </c>
      <c r="F53" s="38" t="s">
        <v>139</v>
      </c>
      <c r="G53" s="302" t="s">
        <v>139</v>
      </c>
      <c r="H53" s="78"/>
      <c r="I53" s="305">
        <v>11650.54087789426</v>
      </c>
      <c r="J53" s="304">
        <v>-1.918444276617529</v>
      </c>
    </row>
    <row r="54" spans="1:10" ht="12.75" customHeight="1" thickBot="1">
      <c r="A54" s="299" t="s">
        <v>113</v>
      </c>
      <c r="B54" s="42">
        <v>4550.5703952480535</v>
      </c>
      <c r="C54" s="300">
        <v>0.5995845666004874</v>
      </c>
      <c r="D54" s="38">
        <v>7349.820679194405</v>
      </c>
      <c r="E54" s="301">
        <v>0.009156497993564347</v>
      </c>
      <c r="F54" s="38" t="s">
        <v>139</v>
      </c>
      <c r="G54" s="302" t="s">
        <v>139</v>
      </c>
      <c r="H54" s="78"/>
      <c r="I54" s="305">
        <v>10879.36302444388</v>
      </c>
      <c r="J54" s="304">
        <v>-2.0377277649520336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7705.965563948945</v>
      </c>
      <c r="C56" s="361" t="str">
        <f>INDEX(A8:A54,MATCH(B56,$B$8:$B$54,0))</f>
        <v>秋田県</v>
      </c>
      <c r="D56" s="372">
        <f>LARGE(D8:D54,1)</f>
        <v>9389.829821270961</v>
      </c>
      <c r="E56" s="323" t="str">
        <f>INDEX(A8:A54,MATCH(D56,$D$8:$D$54,0))</f>
        <v>秋田県</v>
      </c>
      <c r="F56" s="366">
        <f>LARGE(F8:F54,1)</f>
        <v>118190</v>
      </c>
      <c r="G56" s="324" t="str">
        <f>INDEX(A8:A54,MATCH(F56,$F$8:$F$54,0))</f>
        <v>千葉県</v>
      </c>
      <c r="I56" s="343">
        <f>LARGE(I8:I54,1)</f>
        <v>13882.007756064972</v>
      </c>
      <c r="J56" s="324" t="str">
        <f>INDEX(A8:A54,MATCH(I56,$I$8:$I$54,0))</f>
        <v>秋田県</v>
      </c>
    </row>
    <row r="57" spans="1:10" ht="12.75">
      <c r="A57" s="325" t="s">
        <v>115</v>
      </c>
      <c r="B57" s="327">
        <f>LARGE(B8:B54,2)</f>
        <v>7514.6413459087435</v>
      </c>
      <c r="C57" s="362" t="str">
        <f>INDEX(A8:A54,MATCH(B57,$B$8:$B$54,0))</f>
        <v>島根県</v>
      </c>
      <c r="D57" s="373">
        <f>LARGE(D8:D54,2)</f>
        <v>9231.967842251735</v>
      </c>
      <c r="E57" s="326" t="str">
        <f>INDEX(A8:A54,MATCH(D57,$D$8:$D$54,0))</f>
        <v>宮城県</v>
      </c>
      <c r="F57" s="367">
        <f>LARGE(F8:F54,2)</f>
        <v>21620</v>
      </c>
      <c r="G57" s="328" t="str">
        <f>INDEX(A8:A54,MATCH(F57,$F$8:$F$54,0))</f>
        <v>岩手県</v>
      </c>
      <c r="I57" s="327">
        <f>LARGE(I8:I54,2)</f>
        <v>13608.353742425417</v>
      </c>
      <c r="J57" s="328" t="str">
        <f>INDEX(A8:A54,MATCH(I57,$I$8:$I$54,0))</f>
        <v>北海道</v>
      </c>
    </row>
    <row r="58" spans="1:10" ht="12.75">
      <c r="A58" s="325" t="s">
        <v>116</v>
      </c>
      <c r="B58" s="344">
        <f>LARGE(B8:B54,3)</f>
        <v>7026.239036084818</v>
      </c>
      <c r="C58" s="362" t="str">
        <f>INDEX(A8:A54,MATCH(B58,$B$8:$B$54,0))</f>
        <v>岩手県</v>
      </c>
      <c r="D58" s="374">
        <f>LARGE(D8:D54,3)</f>
        <v>9089.733922303529</v>
      </c>
      <c r="E58" s="326" t="str">
        <f>INDEX(A8:A54,MATCH(D58,$D$8:$D$54,0))</f>
        <v>島根県</v>
      </c>
      <c r="F58" s="368">
        <f>LARGE(F8:F54,3)</f>
        <v>17900</v>
      </c>
      <c r="G58" s="328" t="str">
        <f>INDEX(A8:A54,MATCH(F58,$F$8:$F$54,0))</f>
        <v>兵庫県</v>
      </c>
      <c r="I58" s="344">
        <f>LARGE(I8:I54,3)</f>
        <v>13406.673347530168</v>
      </c>
      <c r="J58" s="328" t="str">
        <f>INDEX(A8:A54,MATCH(I58,$I$8:$I$54,0))</f>
        <v>青森県</v>
      </c>
    </row>
    <row r="59" spans="1:10" ht="12.75">
      <c r="A59" s="329" t="s">
        <v>117</v>
      </c>
      <c r="B59" s="345">
        <f>SMALL(B8:B54,3)</f>
        <v>5075.782300776711</v>
      </c>
      <c r="C59" s="363" t="str">
        <f>INDEX(A8:A54,MATCH(B59,$B$8:$B$54,0))</f>
        <v>群馬県</v>
      </c>
      <c r="D59" s="375">
        <f>SMALL(D8:D54,3)</f>
        <v>6813.999060020458</v>
      </c>
      <c r="E59" s="331" t="str">
        <f>INDEX(A8:A54,MATCH(D59,$D$8:$D$54,0))</f>
        <v>徳島県</v>
      </c>
      <c r="F59" s="369">
        <f>SMALL(F8:F54,3)</f>
        <v>2110</v>
      </c>
      <c r="G59" s="332" t="str">
        <f>INDEX(A8:A54,MATCH(F59,$F$8:$F$54,0))</f>
        <v>群馬県</v>
      </c>
      <c r="I59" s="345">
        <f>SMALL(I8:I54,3)</f>
        <v>10218.961525200462</v>
      </c>
      <c r="J59" s="332" t="str">
        <f>INDEX(A8:A54,MATCH(I59,$I$8:$I$54,0))</f>
        <v>奈良県</v>
      </c>
    </row>
    <row r="60" spans="1:10" ht="12.75">
      <c r="A60" s="325" t="s">
        <v>118</v>
      </c>
      <c r="B60" s="344">
        <f>SMALL(B8:B54,2)</f>
        <v>4577.256534421773</v>
      </c>
      <c r="C60" s="362" t="str">
        <f>INDEX(A8:A54,MATCH(B60,$B$8:$B$54,0))</f>
        <v>奈良県</v>
      </c>
      <c r="D60" s="374">
        <f>SMALL(D8:D54,2)</f>
        <v>6796.410781574156</v>
      </c>
      <c r="E60" s="326" t="str">
        <f>INDEX(A8:A54,MATCH(D60,$D$8:$D$54,0))</f>
        <v>群馬県</v>
      </c>
      <c r="F60" s="368">
        <f>SMALL(F8:F54,2)</f>
        <v>0</v>
      </c>
      <c r="G60" s="328" t="str">
        <f>INDEX(A8:A54,MATCH(F60,$F$8:$F$54,0))</f>
        <v>静岡県</v>
      </c>
      <c r="I60" s="344">
        <f>SMALL(I8:I54,2)</f>
        <v>10034.646570591713</v>
      </c>
      <c r="J60" s="328" t="str">
        <f>INDEX(A8:A54,MATCH(I60,$I$8:$I$54,0))</f>
        <v>群馬県</v>
      </c>
    </row>
    <row r="61" spans="1:10" ht="12.75">
      <c r="A61" s="346" t="s">
        <v>119</v>
      </c>
      <c r="B61" s="347">
        <f>SMALL(B8:B54,1)</f>
        <v>4550.5703952480535</v>
      </c>
      <c r="C61" s="364" t="str">
        <f>INDEX(A8:A54,MATCH(B61,$B$8:$B$54,0))</f>
        <v>沖縄県</v>
      </c>
      <c r="D61" s="376">
        <f>SMALL(D8:D54,1)</f>
        <v>6171.768355339911</v>
      </c>
      <c r="E61" s="335" t="str">
        <f>INDEX(A8:A54,MATCH(D61,$D$8:$D$54,0))</f>
        <v>奈良県</v>
      </c>
      <c r="F61" s="370">
        <f>SMALL(F8:F54,1)</f>
        <v>-1100</v>
      </c>
      <c r="G61" s="336" t="str">
        <f>INDEX(A8:A54,MATCH(F61,$F$8:$F$54,0))</f>
        <v>奈良県</v>
      </c>
      <c r="I61" s="347">
        <f>SMALL(I8:I54,1)</f>
        <v>9667.920792079209</v>
      </c>
      <c r="J61" s="336" t="str">
        <f>INDEX(A8:A54,MATCH(I61,$I$8:$I$54,0))</f>
        <v>福井県</v>
      </c>
    </row>
    <row r="62" spans="1:10" ht="13.5" thickBot="1">
      <c r="A62" s="337" t="s">
        <v>120</v>
      </c>
      <c r="B62" s="338">
        <f>IF(B61=0,0,B56/B61)</f>
        <v>1.6934065171249568</v>
      </c>
      <c r="C62" s="365"/>
      <c r="D62" s="377">
        <f>IF(D61=0,0,D56/D61)</f>
        <v>1.5214164370162617</v>
      </c>
      <c r="E62" s="339"/>
      <c r="F62" s="371">
        <f>IF(F61=0,0,F56/F61)</f>
        <v>-107.44545454545455</v>
      </c>
      <c r="G62" s="341"/>
      <c r="H62" s="340"/>
      <c r="I62" s="338">
        <f>IF(I61=0,0,I56/I61)</f>
        <v>1.435883480493376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2023-02-24T06:38:01Z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